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 2\Bank Churn Analysis\Excel Folder\"/>
    </mc:Choice>
  </mc:AlternateContent>
  <xr:revisionPtr revIDLastSave="0" documentId="13_ncr:1_{A108624A-1E36-4B4A-952E-117BF236D8A2}" xr6:coauthVersionLast="36" xr6:coauthVersionMax="36" xr10:uidLastSave="{00000000-0000-0000-0000-000000000000}"/>
  <bookViews>
    <workbookView xWindow="0" yWindow="0" windowWidth="19200" windowHeight="11265" activeTab="3" xr2:uid="{00000000-000D-0000-FFFF-FFFF00000000}"/>
  </bookViews>
  <sheets>
    <sheet name="Bank Customer Churn" sheetId="1" r:id="rId1"/>
    <sheet name="Pivot Table" sheetId="3" r:id="rId2"/>
    <sheet name="Dashboard" sheetId="2" r:id="rId3"/>
    <sheet name="Dashboard_Data" sheetId="6" r:id="rId4"/>
  </sheets>
  <definedNames>
    <definedName name="_xlnm._FilterDatabase" localSheetId="0" hidden="1">'Bank Customer Churn'!$A$1:$Q$10001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N2" i="1" l="1"/>
  <c r="N10" i="1"/>
  <c r="C18" i="6" l="1"/>
  <c r="C17" i="6"/>
  <c r="C16" i="6"/>
  <c r="C15" i="6"/>
  <c r="C14" i="6"/>
  <c r="C12" i="6"/>
  <c r="C11" i="6"/>
  <c r="C10" i="6"/>
  <c r="I22" i="3"/>
  <c r="N12" i="3"/>
  <c r="D35" i="3"/>
  <c r="D22" i="3"/>
  <c r="N23" i="3"/>
  <c r="N13" i="3"/>
  <c r="D34" i="3"/>
  <c r="D23" i="3"/>
  <c r="N22" i="3"/>
  <c r="I12" i="3"/>
  <c r="D33" i="3"/>
  <c r="D24" i="3"/>
  <c r="I23" i="3"/>
  <c r="N11" i="3"/>
  <c r="I11" i="3"/>
  <c r="D36" i="3"/>
  <c r="D13" i="3"/>
  <c r="D12" i="3"/>
  <c r="D11" i="3"/>
  <c r="C13" i="6" l="1"/>
  <c r="P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19" i="1"/>
  <c r="O24" i="1"/>
  <c r="N28" i="1"/>
  <c r="N4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3" i="1"/>
  <c r="N4" i="1"/>
  <c r="N5" i="1"/>
  <c r="N6" i="1"/>
  <c r="N7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O2" i="1" l="1"/>
</calcChain>
</file>

<file path=xl/sharedStrings.xml><?xml version="1.0" encoding="utf-8"?>
<sst xmlns="http://schemas.openxmlformats.org/spreadsheetml/2006/main" count="30198" uniqueCount="3017">
  <si>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</si>
  <si>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</si>
  <si>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</si>
  <si>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</si>
  <si>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</si>
  <si>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</si>
  <si>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</si>
  <si>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</si>
  <si>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</si>
  <si>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</si>
  <si>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</si>
  <si>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</si>
  <si>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</si>
  <si>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</si>
  <si>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</si>
  <si>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</si>
  <si>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</si>
  <si>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</si>
  <si>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</si>
  <si>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</si>
  <si>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</si>
  <si>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</si>
  <si>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</si>
  <si>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</si>
  <si>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</si>
  <si>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</si>
  <si>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</si>
  <si>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</si>
  <si>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</si>
  <si>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</si>
  <si>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</si>
  <si>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</si>
  <si>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</si>
  <si>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</si>
  <si>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</si>
  <si>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</si>
  <si>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</si>
  <si>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</si>
  <si>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</si>
  <si>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</si>
  <si>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</si>
  <si>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</si>
  <si>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</si>
  <si>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</si>
  <si>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</si>
  <si>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</si>
  <si>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</si>
  <si>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</si>
  <si>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</si>
  <si>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</si>
  <si>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</si>
  <si>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</si>
  <si>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</si>
  <si>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</si>
  <si>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</si>
  <si>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</si>
  <si>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</si>
  <si>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</si>
  <si>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</si>
  <si>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</si>
  <si>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</si>
  <si>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</si>
  <si>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</si>
  <si>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</si>
  <si>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</si>
  <si>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</si>
  <si>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</si>
  <si>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</si>
  <si>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</si>
  <si>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</si>
  <si>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</si>
  <si>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</si>
  <si>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</si>
  <si>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</si>
  <si>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</si>
  <si>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</si>
  <si>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</si>
  <si>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</si>
  <si>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</si>
  <si>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</si>
  <si>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</si>
  <si>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</si>
  <si>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</si>
  <si>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</si>
  <si>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</si>
  <si>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</si>
  <si>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</si>
  <si>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</si>
  <si>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</si>
  <si>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</si>
  <si>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</si>
  <si>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</si>
  <si>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</si>
  <si>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</si>
  <si>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</si>
  <si>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</si>
  <si>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</si>
  <si>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</si>
  <si>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</si>
  <si>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</si>
  <si>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</si>
  <si>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</si>
  <si>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</si>
  <si>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</si>
  <si>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</si>
  <si>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</si>
  <si>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</si>
  <si>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</si>
  <si>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</si>
  <si>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</si>
  <si>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</si>
  <si>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</si>
  <si>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</si>
  <si>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</si>
  <si>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</si>
  <si>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</si>
  <si>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</si>
  <si>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</si>
  <si>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</si>
  <si>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</si>
  <si>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</si>
  <si>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</si>
  <si>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</si>
  <si>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</si>
  <si>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</si>
  <si>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</si>
  <si>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</si>
  <si>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</si>
  <si>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</si>
  <si>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</si>
  <si>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</si>
  <si>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</si>
  <si>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</si>
  <si>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</si>
  <si>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</si>
  <si>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</si>
  <si>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</si>
  <si>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</si>
  <si>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</si>
  <si>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</si>
  <si>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</si>
  <si>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</si>
  <si>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</si>
  <si>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</si>
  <si>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</si>
  <si>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</si>
  <si>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</si>
  <si>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</si>
  <si>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</si>
  <si>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</si>
  <si>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</si>
  <si>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</si>
  <si>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</si>
  <si>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</si>
  <si>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</si>
  <si>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</si>
  <si>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</si>
  <si>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</si>
  <si>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</si>
  <si>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</si>
  <si>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</si>
  <si>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</si>
  <si>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</si>
  <si>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</si>
  <si>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</si>
  <si>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</si>
  <si>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</si>
  <si>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</si>
  <si>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</si>
  <si>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</si>
  <si>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</si>
  <si>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</si>
  <si>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</si>
  <si>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</si>
  <si>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</si>
  <si>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</si>
  <si>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</si>
  <si>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</si>
  <si>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</si>
  <si>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</si>
  <si>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</si>
  <si>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</si>
  <si>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</si>
  <si>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</si>
  <si>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</si>
  <si>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</si>
  <si>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</si>
  <si>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</si>
  <si>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</si>
  <si>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</si>
  <si>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</si>
  <si>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</si>
  <si>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</si>
  <si>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</si>
  <si>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</si>
  <si>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</si>
  <si>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</si>
  <si>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</si>
  <si>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</si>
  <si>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</si>
  <si>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</si>
  <si>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</si>
  <si>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</si>
  <si>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</si>
  <si>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</si>
  <si>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</si>
  <si>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</si>
  <si>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</si>
  <si>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</si>
  <si>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</si>
  <si>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</si>
  <si>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</si>
  <si>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</si>
  <si>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</si>
  <si>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</si>
  <si>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</si>
  <si>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</si>
  <si>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</si>
  <si>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</si>
  <si>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</si>
  <si>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</si>
  <si>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</si>
  <si>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</si>
  <si>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</si>
  <si>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</si>
  <si>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</si>
  <si>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</si>
  <si>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</si>
  <si>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</si>
  <si>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</si>
  <si>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</si>
  <si>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</si>
  <si>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</si>
  <si>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</si>
  <si>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</si>
  <si>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</si>
  <si>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</si>
  <si>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</si>
  <si>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</si>
  <si>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</si>
  <si>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</si>
  <si>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</si>
  <si>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</si>
  <si>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</si>
  <si>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</si>
  <si>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</si>
  <si>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</si>
  <si>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</si>
  <si>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</si>
  <si>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</si>
  <si>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</si>
  <si>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</si>
  <si>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</si>
  <si>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</si>
  <si>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</si>
  <si>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</si>
  <si>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</si>
  <si>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</si>
  <si>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</si>
  <si>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</si>
  <si>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</si>
  <si>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</si>
  <si>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</si>
  <si>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</si>
  <si>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</si>
  <si>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</si>
  <si>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</si>
  <si>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</si>
  <si>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</si>
  <si>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</si>
  <si>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</si>
  <si>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</si>
  <si>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</si>
  <si>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</si>
  <si>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</si>
  <si>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</si>
  <si>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</si>
  <si>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</si>
  <si>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</si>
  <si>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</si>
  <si>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</si>
  <si>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</si>
  <si>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</si>
  <si>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</si>
  <si>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</si>
  <si>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</si>
  <si>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</si>
  <si>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</si>
  <si>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</si>
  <si>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</si>
  <si>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</si>
  <si>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</si>
  <si>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</si>
  <si>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</si>
  <si>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</si>
  <si>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</si>
  <si>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</si>
  <si>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</si>
  <si>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</si>
  <si>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</si>
  <si>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</si>
  <si>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</si>
  <si>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</si>
  <si>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</si>
  <si>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</si>
  <si>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</si>
  <si>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</si>
  <si>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</si>
  <si>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</si>
  <si>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</si>
  <si>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</si>
  <si>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</si>
  <si>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</si>
  <si>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</si>
  <si>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</si>
  <si>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</si>
  <si>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</si>
  <si>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</si>
  <si>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</si>
  <si>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</si>
  <si>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</si>
  <si>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</si>
  <si>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</si>
  <si>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</si>
  <si>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</si>
  <si>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</si>
  <si>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</si>
  <si>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</si>
  <si>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</si>
  <si>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</si>
  <si>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</si>
  <si>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</si>
  <si>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</si>
  <si>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</si>
  <si>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</si>
  <si>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</si>
  <si>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</si>
  <si>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</si>
  <si>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</si>
  <si>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</si>
  <si>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</si>
  <si>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</si>
  <si>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</si>
  <si>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</si>
  <si>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</si>
  <si>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</si>
  <si>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</si>
  <si>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</si>
  <si>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</si>
  <si>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</si>
  <si>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</si>
  <si>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</si>
  <si>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</si>
  <si>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</si>
  <si>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</si>
  <si>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</si>
  <si>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</si>
  <si>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</si>
  <si>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</si>
  <si>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</si>
  <si>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</si>
  <si>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</si>
  <si>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</si>
  <si>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</si>
  <si>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</si>
  <si>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</si>
  <si>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</si>
  <si>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</si>
  <si>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</si>
  <si>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</si>
  <si>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</si>
  <si>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</si>
  <si>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</si>
  <si>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</si>
  <si>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</si>
  <si>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</si>
  <si>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</si>
  <si>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</si>
  <si>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</si>
  <si>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</si>
  <si>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</si>
  <si>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</si>
  <si>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</si>
  <si>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</si>
  <si>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</si>
  <si>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</si>
  <si>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</si>
  <si>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</si>
  <si>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</si>
  <si>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</si>
  <si>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</si>
  <si>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</si>
  <si>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</si>
  <si>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</si>
  <si>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</si>
  <si>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</si>
  <si>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</si>
  <si>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</si>
  <si>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</si>
  <si>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</si>
  <si>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</si>
  <si>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</si>
  <si>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</si>
  <si>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</si>
  <si>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</si>
  <si>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</si>
  <si>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</si>
  <si>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</si>
  <si>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</si>
  <si>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</si>
  <si>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</si>
  <si>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</si>
  <si>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</si>
  <si>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</si>
  <si>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</si>
  <si>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</si>
  <si>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</si>
  <si>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</si>
  <si>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</si>
  <si>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</si>
  <si>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</si>
  <si>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</si>
  <si>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</si>
  <si>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</si>
  <si>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</si>
  <si>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</si>
  <si>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</si>
  <si>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</si>
  <si>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</si>
  <si>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</si>
  <si>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</si>
  <si>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</si>
  <si>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</si>
  <si>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</si>
  <si>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</si>
  <si>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</si>
  <si>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</si>
  <si>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</si>
  <si>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</si>
  <si>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</si>
  <si>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</si>
  <si>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</si>
  <si>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</si>
  <si>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</si>
  <si>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</si>
  <si>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</si>
  <si>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</si>
  <si>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</si>
  <si>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</si>
  <si>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</si>
  <si>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</si>
  <si>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</si>
  <si>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</si>
  <si>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</si>
  <si>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</si>
  <si>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</si>
  <si>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</si>
  <si>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</si>
  <si>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</si>
  <si>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</si>
  <si>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</si>
  <si>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</si>
  <si>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</si>
  <si>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</si>
  <si>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</si>
  <si>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</si>
  <si>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</si>
  <si>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</si>
  <si>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</si>
  <si>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</si>
  <si>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</si>
  <si>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</si>
  <si>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</si>
  <si>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</si>
  <si>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</si>
  <si>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</si>
  <si>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</si>
  <si>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</si>
  <si>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</si>
  <si>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</si>
  <si>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</si>
  <si>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</si>
  <si>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</si>
  <si>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</si>
  <si>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</si>
  <si>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</si>
  <si>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</si>
  <si>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</si>
  <si>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</si>
  <si>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</si>
  <si>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</si>
  <si>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</si>
  <si>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</si>
  <si>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</si>
  <si>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</si>
  <si>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</si>
  <si>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</si>
  <si>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</si>
  <si>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</si>
  <si>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</si>
  <si>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</si>
  <si>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</si>
  <si>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</si>
  <si>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</si>
  <si>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</si>
  <si>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</si>
  <si>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</si>
  <si>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</si>
  <si>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</si>
  <si>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</si>
  <si>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</si>
  <si>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</si>
  <si>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</si>
  <si>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</si>
  <si>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</si>
  <si>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</si>
  <si>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</si>
  <si>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</si>
  <si>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</si>
  <si>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</si>
  <si>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</si>
  <si>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</si>
  <si>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</si>
  <si>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</si>
  <si>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</si>
  <si>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</si>
  <si>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</si>
  <si>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</si>
  <si>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</si>
  <si>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</si>
  <si>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</si>
  <si>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</si>
  <si>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</si>
  <si>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</si>
  <si>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</si>
  <si>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</si>
  <si>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</si>
  <si>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</si>
  <si>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</si>
  <si>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</si>
  <si>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</si>
  <si>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</si>
  <si>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</si>
  <si>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</si>
  <si>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</si>
  <si>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</si>
  <si>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</si>
  <si>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</si>
  <si>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</si>
  <si>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</si>
  <si>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</si>
  <si>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</si>
  <si>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</si>
  <si>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</si>
  <si>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</si>
  <si>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</si>
  <si>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</si>
  <si>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</si>
  <si>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</si>
  <si>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</si>
  <si>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</si>
  <si>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</si>
  <si>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</si>
  <si>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</si>
  <si>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</si>
  <si>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</si>
  <si>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</si>
  <si>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</si>
  <si>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</si>
  <si>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</si>
  <si>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</si>
  <si>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</si>
  <si>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</si>
  <si>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</si>
  <si>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</si>
  <si>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</si>
  <si>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</si>
  <si>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</si>
  <si>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</si>
  <si>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</si>
  <si>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</si>
  <si>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</si>
  <si>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</si>
  <si>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</si>
  <si>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</si>
  <si>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</si>
  <si>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</si>
  <si>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</si>
  <si>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</si>
  <si>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</si>
  <si>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</si>
  <si>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</si>
  <si>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</si>
  <si>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</si>
  <si>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</si>
  <si>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</si>
  <si>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</si>
  <si>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</si>
  <si>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</si>
  <si>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</si>
  <si>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</si>
  <si>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</si>
  <si>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</si>
  <si>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</si>
  <si>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</si>
  <si>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</si>
  <si>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</si>
  <si>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</si>
  <si>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</si>
  <si>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</si>
  <si>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</si>
  <si>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</si>
  <si>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</si>
  <si>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</si>
  <si>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</si>
  <si>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</si>
  <si>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</si>
  <si>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</si>
  <si>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</si>
  <si>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</si>
  <si>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</si>
  <si>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</si>
  <si>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</si>
  <si>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</si>
  <si>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</si>
  <si>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</si>
  <si>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</si>
  <si>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</si>
  <si>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</si>
  <si>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</si>
  <si>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</si>
  <si>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</si>
  <si>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</si>
  <si>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</si>
  <si>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</si>
  <si>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</si>
  <si>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</si>
  <si>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</si>
  <si>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</si>
  <si>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</si>
  <si>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</si>
  <si>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</si>
  <si>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</si>
  <si>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</si>
  <si>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</si>
  <si>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</si>
  <si>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</si>
  <si>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</si>
  <si>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</si>
  <si>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</si>
  <si>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</si>
  <si>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</si>
  <si>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</si>
  <si>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</si>
  <si>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</si>
  <si>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</si>
  <si>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</si>
  <si>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</si>
  <si>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</si>
  <si>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</si>
  <si>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</si>
  <si>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</si>
  <si>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</si>
  <si>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</si>
  <si>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</si>
  <si>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</si>
  <si>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</si>
  <si>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</si>
  <si>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</si>
  <si>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</si>
  <si>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</si>
  <si>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</si>
  <si>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</si>
  <si>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</si>
  <si>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</si>
  <si>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</si>
  <si>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</si>
  <si>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</si>
  <si>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</si>
  <si>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</si>
  <si>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</si>
  <si>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</si>
  <si>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</si>
  <si>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</si>
  <si>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</si>
  <si>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</si>
  <si>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</si>
  <si>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</si>
  <si>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</si>
  <si>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</si>
  <si>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</si>
  <si>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</si>
  <si>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</si>
  <si>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</si>
  <si>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</si>
  <si>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</si>
  <si>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</si>
  <si>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</si>
  <si>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</si>
  <si>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</si>
  <si>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</si>
  <si>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</si>
  <si>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</si>
  <si>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</si>
  <si>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</si>
  <si>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</si>
  <si>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</si>
  <si>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</si>
  <si>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</si>
  <si>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</si>
  <si>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</si>
  <si>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</si>
  <si>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</si>
  <si>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</si>
  <si>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</si>
  <si>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</si>
  <si>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</si>
  <si>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</si>
  <si>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</si>
  <si>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</si>
  <si>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</si>
  <si>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</si>
  <si>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</si>
  <si>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</si>
  <si>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</si>
  <si>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</si>
  <si>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</si>
  <si>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</si>
  <si>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</si>
  <si>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</si>
  <si>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</si>
  <si>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</si>
  <si>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</si>
  <si>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</si>
  <si>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</si>
  <si>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</si>
  <si>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</si>
  <si>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</si>
  <si>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</si>
  <si>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</si>
  <si>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</si>
  <si>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</si>
  <si>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</si>
  <si>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</si>
  <si>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</si>
  <si>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</si>
  <si>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</si>
  <si>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</si>
  <si>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</si>
  <si>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</si>
  <si>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</si>
  <si>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</si>
  <si>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</si>
  <si>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</si>
  <si>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</si>
  <si>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</si>
  <si>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</si>
  <si>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</si>
  <si>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</si>
  <si>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</si>
  <si>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</si>
  <si>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</si>
  <si>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</si>
  <si>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</si>
  <si>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</si>
  <si>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</si>
  <si>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</si>
  <si>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</si>
  <si>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</si>
  <si>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</si>
  <si>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</si>
  <si>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</si>
  <si>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</si>
  <si>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</si>
  <si>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</si>
  <si>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</si>
  <si>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</si>
  <si>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</si>
  <si>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</si>
  <si>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</si>
  <si>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</si>
  <si>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</si>
  <si>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</si>
  <si>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</si>
  <si>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</si>
  <si>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</si>
  <si>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</si>
  <si>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</si>
  <si>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</si>
  <si>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</si>
  <si>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</si>
  <si>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</si>
  <si>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</si>
  <si>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</si>
  <si>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</si>
  <si>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</si>
  <si>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</si>
  <si>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</si>
  <si>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</si>
  <si>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</si>
  <si>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</si>
  <si>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</si>
  <si>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</si>
  <si>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</si>
  <si>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</si>
  <si>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</si>
  <si>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</si>
  <si>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</si>
  <si>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</si>
  <si>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</si>
  <si>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</si>
  <si>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</si>
  <si>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</si>
  <si>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</si>
  <si>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</si>
  <si>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</si>
  <si>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</si>
  <si>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</si>
  <si>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</si>
  <si>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</si>
  <si>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</si>
  <si>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</si>
  <si>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</si>
  <si>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</si>
  <si>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</si>
  <si>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</si>
  <si>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</si>
  <si>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</si>
  <si>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</si>
  <si>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</si>
  <si>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</si>
  <si>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</si>
  <si>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</si>
  <si>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</si>
  <si>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</si>
  <si>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</si>
  <si>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</si>
  <si>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</si>
  <si>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</si>
  <si>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</si>
  <si>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</si>
  <si>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</si>
  <si>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</si>
  <si>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</si>
  <si>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</si>
  <si>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</si>
  <si>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</si>
  <si>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</si>
  <si>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</si>
  <si>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</si>
  <si>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</si>
  <si>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</si>
  <si>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</si>
  <si>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</si>
  <si>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</si>
  <si>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</si>
  <si>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</si>
  <si>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</si>
  <si>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</si>
  <si>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</si>
  <si>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</si>
  <si>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</si>
  <si>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</si>
  <si>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</si>
  <si>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</si>
  <si>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</si>
  <si>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</si>
  <si>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</si>
  <si>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</si>
  <si>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</si>
  <si>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</si>
  <si>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</si>
  <si>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</si>
  <si>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</si>
  <si>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</si>
  <si>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</si>
  <si>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</si>
  <si>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</si>
  <si>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</si>
  <si>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</si>
  <si>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</si>
  <si>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</si>
  <si>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</si>
  <si>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</si>
  <si>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</si>
  <si>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</si>
  <si>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</si>
  <si>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</si>
  <si>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</si>
  <si>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</si>
  <si>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</si>
  <si>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</si>
  <si>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</si>
  <si>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</si>
  <si>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</si>
  <si>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</si>
  <si>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</si>
  <si>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</si>
  <si>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</si>
  <si>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</si>
  <si>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</si>
  <si>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</si>
  <si>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</si>
  <si>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</si>
  <si>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</si>
  <si>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</si>
  <si>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</si>
  <si>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</si>
  <si>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</si>
  <si>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</si>
  <si>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</si>
  <si>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</si>
  <si>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</si>
  <si>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</si>
  <si>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</si>
  <si>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</si>
  <si>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</si>
  <si>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</si>
  <si>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</si>
  <si>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</si>
  <si>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</si>
  <si>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</si>
  <si>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</si>
  <si>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</si>
  <si>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</si>
  <si>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</si>
  <si>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</si>
  <si>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</si>
  <si>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</si>
  <si>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</si>
  <si>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</si>
  <si>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</si>
  <si>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</si>
  <si>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</si>
  <si>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</si>
  <si>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</si>
  <si>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</si>
  <si>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</si>
  <si>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</si>
  <si>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</si>
  <si>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</si>
  <si>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</si>
  <si>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</si>
  <si>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</si>
  <si>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</si>
  <si>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</si>
  <si>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</si>
  <si>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</si>
  <si>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</si>
  <si>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</si>
  <si>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</si>
  <si>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</si>
  <si>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</si>
  <si>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</si>
  <si>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</si>
  <si>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</si>
  <si>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</si>
  <si>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</si>
  <si>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</si>
  <si>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</si>
  <si>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</si>
  <si>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</si>
  <si>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</si>
  <si>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</si>
  <si>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</si>
  <si>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</si>
  <si>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</si>
  <si>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</si>
  <si>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</si>
  <si>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</si>
  <si>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</si>
  <si>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</si>
  <si>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</si>
  <si>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</si>
  <si>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</si>
  <si>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</si>
  <si>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</si>
  <si>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</si>
  <si>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</si>
  <si>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</si>
  <si>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</si>
  <si>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</si>
  <si>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</si>
  <si>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</si>
  <si>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</si>
  <si>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</si>
  <si>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</si>
  <si>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</si>
  <si>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</si>
  <si>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</si>
  <si>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</si>
  <si>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</si>
  <si>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</si>
  <si>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</si>
  <si>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</si>
  <si>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</si>
  <si>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</si>
  <si>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</si>
  <si>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</si>
  <si>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</si>
  <si>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</si>
  <si>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</si>
  <si>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</si>
  <si>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</si>
  <si>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</si>
  <si>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</si>
  <si>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</si>
  <si>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</si>
  <si>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</si>
  <si>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</si>
  <si>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</si>
  <si>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</si>
  <si>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</si>
  <si>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</si>
  <si>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</si>
  <si>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</si>
  <si>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</si>
  <si>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</si>
  <si>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</si>
  <si>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</si>
  <si>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</si>
  <si>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</si>
  <si>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</si>
  <si>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</si>
  <si>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</si>
  <si>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</si>
  <si>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</si>
  <si>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</si>
  <si>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</si>
  <si>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</si>
  <si>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</si>
  <si>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</si>
  <si>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</si>
  <si>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</si>
  <si>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</si>
  <si>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</si>
  <si>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</si>
  <si>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</si>
  <si>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</si>
  <si>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</si>
  <si>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</si>
  <si>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</si>
  <si>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</si>
  <si>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</si>
  <si>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</si>
  <si>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</si>
  <si>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</si>
  <si>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</si>
  <si>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</si>
  <si>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</si>
  <si>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</si>
  <si>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</si>
  <si>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</si>
  <si>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</si>
  <si>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</si>
  <si>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</si>
  <si>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</si>
  <si>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</si>
  <si>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</si>
  <si>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</si>
  <si>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</si>
  <si>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</si>
  <si>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</si>
  <si>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</si>
  <si>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</si>
  <si>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</si>
  <si>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</si>
  <si>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</si>
  <si>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</si>
  <si>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</si>
  <si>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</si>
  <si>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</si>
  <si>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</si>
  <si>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</si>
  <si>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</si>
  <si>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</si>
  <si>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</si>
  <si>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</si>
  <si>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</si>
  <si>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</si>
  <si>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</si>
  <si>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</si>
  <si>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</si>
  <si>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</si>
  <si>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</si>
  <si>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</si>
  <si>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</si>
  <si>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</si>
  <si>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</si>
  <si>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</si>
  <si>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</si>
  <si>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</si>
  <si>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</si>
  <si>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</si>
  <si>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</si>
  <si>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</si>
  <si>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</si>
  <si>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</si>
  <si>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</si>
  <si>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</si>
  <si>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</si>
  <si>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</si>
  <si>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</si>
  <si>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</si>
  <si>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</si>
  <si>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</si>
  <si>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</si>
  <si>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</si>
  <si>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</si>
  <si>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</si>
  <si>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</si>
  <si>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</si>
  <si>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</si>
  <si>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</si>
  <si>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</si>
  <si>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</si>
  <si>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</si>
  <si>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</si>
  <si>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</si>
  <si>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</si>
  <si>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</si>
  <si>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</si>
  <si>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</si>
  <si>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</si>
  <si>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</si>
  <si>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</si>
  <si>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</si>
  <si>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</si>
  <si>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</si>
  <si>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</si>
  <si>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</si>
  <si>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</si>
  <si>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</si>
  <si>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</si>
  <si>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</si>
  <si>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</si>
  <si>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</si>
  <si>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</si>
  <si>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</si>
  <si>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</si>
  <si>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</si>
  <si>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</si>
  <si>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</si>
  <si>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</si>
  <si>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</si>
  <si>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</si>
  <si>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</si>
  <si>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</si>
  <si>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</si>
  <si>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</si>
  <si>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</si>
  <si>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</si>
  <si>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</si>
  <si>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</si>
  <si>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</si>
  <si>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</si>
  <si>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</si>
  <si>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</si>
  <si>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</si>
  <si>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</si>
  <si>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</si>
  <si>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</si>
  <si>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</si>
  <si>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</si>
  <si>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</si>
  <si>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</si>
  <si>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</si>
  <si>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</si>
  <si>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</si>
  <si>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</si>
  <si>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</si>
  <si>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</si>
  <si>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</si>
  <si>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</si>
  <si>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</si>
  <si>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</si>
  <si>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</si>
  <si>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</si>
  <si>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</si>
  <si>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</si>
  <si>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</si>
  <si>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</si>
  <si>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</si>
  <si>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</si>
  <si>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</si>
  <si>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</si>
  <si>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</si>
  <si>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</si>
  <si>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</si>
  <si>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</si>
  <si>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</si>
  <si>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</si>
  <si>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</si>
  <si>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</si>
  <si>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</si>
  <si>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</si>
  <si>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</si>
  <si>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</si>
  <si>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</si>
  <si>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</si>
  <si>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</si>
  <si>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</si>
  <si>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</si>
  <si>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</si>
  <si>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</si>
  <si>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</si>
  <si>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</si>
  <si>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</si>
  <si>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</si>
  <si>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</si>
  <si>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</si>
  <si>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</si>
  <si>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</si>
  <si>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</si>
  <si>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</si>
  <si>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</si>
  <si>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</si>
  <si>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</si>
  <si>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</si>
  <si>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</si>
  <si>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</si>
  <si>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</si>
  <si>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</si>
  <si>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</si>
  <si>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</si>
  <si>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</si>
  <si>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</si>
  <si>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</si>
  <si>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</si>
  <si>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</si>
  <si>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</si>
  <si>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</si>
  <si>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</si>
  <si>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</si>
  <si>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</si>
  <si>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</si>
  <si>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</si>
  <si>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</si>
  <si>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</si>
  <si>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</si>
  <si>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</si>
  <si>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</si>
  <si>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</si>
  <si>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</si>
  <si>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</si>
  <si>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</si>
  <si>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</si>
  <si>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</si>
  <si>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</si>
  <si>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</si>
  <si>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</si>
  <si>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</si>
  <si>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</si>
  <si>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</si>
  <si>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</si>
  <si>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</si>
  <si>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</si>
  <si>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</si>
  <si>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</si>
  <si>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</si>
  <si>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</si>
  <si>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</si>
  <si>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</si>
  <si>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</si>
  <si>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</si>
  <si>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</si>
  <si>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</si>
  <si>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</si>
  <si>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</si>
  <si>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</si>
  <si>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</si>
  <si>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</si>
  <si>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</si>
  <si>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</si>
  <si>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</si>
  <si>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</si>
  <si>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</si>
  <si>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</si>
  <si>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</si>
  <si>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</si>
  <si>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</si>
  <si>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</si>
  <si>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</si>
  <si>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</si>
  <si>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</si>
  <si>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</si>
  <si>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</si>
  <si>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</si>
  <si>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</si>
  <si>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</si>
  <si>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</si>
  <si>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</si>
  <si>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</si>
  <si>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</si>
  <si>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</si>
  <si>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</si>
  <si>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</si>
  <si>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</si>
  <si>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</si>
  <si>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</si>
  <si>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</si>
  <si>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</si>
  <si>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</si>
  <si>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</si>
  <si>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</si>
  <si>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</si>
  <si>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</si>
  <si>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</si>
  <si>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</si>
  <si>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</si>
  <si>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</si>
  <si>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</si>
  <si>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</si>
  <si>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</si>
  <si>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</si>
  <si>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</si>
  <si>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</si>
  <si>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</si>
  <si>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</si>
  <si>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</si>
  <si>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</si>
  <si>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</si>
  <si>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</si>
  <si>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</si>
  <si>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</si>
  <si>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</si>
  <si>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</si>
  <si>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</si>
  <si>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</si>
  <si>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</si>
  <si>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</si>
  <si>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</si>
  <si>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</si>
  <si>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</si>
  <si>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</si>
  <si>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</si>
  <si>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</si>
  <si>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</si>
  <si>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</si>
  <si>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</si>
  <si>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</si>
  <si>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</si>
  <si>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</si>
  <si>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</si>
  <si>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</si>
  <si>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</si>
  <si>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</si>
  <si>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</si>
  <si>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</si>
  <si>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</si>
  <si>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</si>
  <si>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</si>
  <si>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</si>
  <si>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</si>
  <si>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</si>
  <si>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</si>
  <si>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</si>
  <si>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</si>
  <si>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</si>
  <si>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</si>
  <si>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</si>
  <si>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</si>
  <si>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</si>
  <si>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</si>
  <si>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</si>
  <si>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</si>
  <si>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</si>
  <si>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</si>
  <si>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</si>
  <si>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</si>
  <si>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</si>
  <si>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</si>
  <si>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</si>
  <si>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</si>
  <si>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</si>
  <si>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</si>
  <si>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</si>
  <si>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</si>
  <si>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</si>
  <si>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</si>
  <si>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</si>
  <si>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</si>
  <si>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</si>
  <si>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</si>
  <si>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</si>
  <si>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</si>
  <si>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</si>
  <si>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</si>
  <si>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</si>
  <si>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</si>
  <si>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</si>
  <si>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</si>
  <si>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</si>
  <si>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</si>
  <si>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</si>
  <si>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</si>
  <si>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</si>
  <si>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</si>
  <si>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</si>
  <si>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</si>
  <si>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</si>
  <si>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</si>
  <si>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</si>
  <si>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</si>
  <si>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</si>
  <si>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</si>
  <si>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</si>
  <si>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</si>
  <si>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</si>
  <si>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</si>
  <si>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</si>
  <si>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</si>
  <si>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</si>
  <si>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</si>
  <si>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</si>
  <si>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</si>
  <si>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</si>
  <si>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</si>
  <si>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</si>
  <si>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</si>
  <si>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</si>
  <si>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</si>
  <si>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</si>
  <si>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</si>
  <si>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</si>
  <si>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</si>
  <si>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</si>
  <si>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</si>
  <si>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</si>
  <si>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</si>
  <si>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</si>
  <si>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</si>
  <si>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</si>
  <si>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</si>
  <si>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</si>
  <si>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</si>
  <si>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</si>
  <si>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</si>
  <si>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</si>
  <si>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</si>
  <si>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</si>
  <si>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</si>
  <si>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</si>
  <si>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</si>
  <si>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</si>
  <si>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</si>
  <si>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</si>
  <si>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</si>
  <si>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</si>
  <si>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</si>
  <si>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</si>
  <si>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</si>
  <si>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</si>
  <si>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</si>
  <si>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</si>
  <si>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</si>
  <si>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</si>
  <si>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</si>
  <si>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</si>
  <si>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</si>
  <si>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</si>
  <si>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</si>
  <si>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</si>
  <si>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</si>
  <si>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</si>
  <si>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</si>
  <si>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</si>
  <si>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</si>
  <si>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</si>
  <si>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</si>
  <si>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</si>
  <si>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</si>
  <si>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</si>
  <si>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</si>
  <si>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</si>
  <si>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</si>
  <si>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</si>
  <si>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</si>
  <si>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</si>
  <si>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</si>
  <si>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</si>
  <si>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</si>
  <si>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</si>
  <si>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</si>
  <si>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</si>
  <si>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</si>
  <si>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</si>
  <si>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</si>
  <si>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</si>
  <si>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</si>
  <si>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</si>
  <si>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</si>
  <si>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</si>
  <si>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</si>
  <si>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</si>
  <si>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</si>
  <si>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</si>
  <si>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</si>
  <si>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</si>
  <si>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</si>
  <si>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</si>
  <si>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</si>
  <si>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</si>
  <si>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</si>
  <si>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</si>
  <si>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</si>
  <si>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</si>
  <si>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</si>
  <si>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</si>
  <si>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</si>
  <si>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</si>
  <si>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</si>
  <si>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</si>
  <si>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</si>
  <si>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</si>
  <si>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</si>
  <si>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</si>
  <si>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</si>
  <si>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</si>
  <si>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</si>
  <si>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</si>
  <si>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</si>
  <si>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</si>
  <si>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</si>
  <si>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</si>
  <si>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</si>
  <si>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</si>
  <si>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</si>
  <si>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</si>
  <si>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</si>
  <si>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</si>
  <si>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</si>
  <si>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</si>
  <si>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</si>
  <si>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</si>
  <si>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</si>
  <si>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</si>
  <si>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</si>
  <si>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</si>
  <si>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</si>
  <si>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</si>
  <si>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</si>
  <si>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</si>
  <si>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</si>
  <si>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</si>
  <si>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</si>
  <si>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</si>
  <si>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</si>
  <si>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</si>
  <si>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</si>
  <si>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</si>
  <si>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</si>
  <si>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</si>
  <si>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</si>
  <si>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</si>
  <si>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</si>
  <si>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</si>
  <si>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</si>
  <si>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</si>
  <si>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</si>
  <si>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</si>
  <si>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</si>
  <si>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</si>
  <si>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</si>
  <si>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</si>
  <si>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</si>
  <si>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</si>
  <si>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</si>
  <si>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</si>
  <si>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</si>
  <si>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</si>
  <si>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</si>
  <si>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</si>
  <si>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</si>
  <si>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</si>
  <si>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</si>
  <si>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</si>
  <si>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</si>
  <si>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</si>
  <si>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</si>
  <si>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</si>
  <si>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</si>
  <si>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</si>
  <si>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</si>
  <si>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</si>
  <si>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</si>
  <si>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</si>
  <si>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</si>
  <si>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</si>
  <si>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</si>
  <si>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</si>
  <si>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</si>
  <si>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</si>
  <si>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</si>
  <si>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</si>
  <si>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</si>
  <si>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</si>
  <si>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</si>
  <si>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</si>
  <si>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</si>
  <si>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</si>
  <si>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</si>
  <si>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</si>
  <si>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</si>
  <si>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</si>
  <si>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</si>
  <si>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</si>
  <si>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</si>
  <si>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</si>
  <si>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</si>
  <si>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</si>
  <si>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</si>
  <si>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</si>
  <si>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</si>
  <si>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</si>
  <si>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</si>
  <si>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</si>
  <si>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</si>
  <si>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</si>
  <si>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</si>
  <si>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</si>
  <si>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</si>
  <si>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</si>
  <si>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</si>
  <si>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</si>
  <si>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</si>
  <si>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</si>
  <si>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</si>
  <si>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</si>
  <si>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</si>
  <si>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</si>
  <si>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</si>
  <si>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</si>
  <si>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</si>
  <si>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</si>
  <si>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</si>
  <si>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</si>
  <si>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</si>
  <si>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</si>
  <si>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</si>
  <si>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</si>
  <si>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</si>
  <si>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</si>
  <si>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</si>
  <si>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</si>
  <si>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</si>
  <si>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</si>
  <si>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</si>
  <si>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</si>
  <si>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</si>
  <si>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</si>
  <si>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</si>
  <si>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</si>
  <si>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</si>
  <si>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</si>
  <si>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</si>
  <si>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</si>
  <si>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</si>
  <si>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</si>
  <si>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</si>
  <si>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</si>
  <si>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</si>
  <si>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</si>
  <si>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</si>
  <si>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</si>
  <si>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</si>
  <si>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</si>
  <si>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</si>
  <si>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</si>
  <si>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</si>
  <si>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</si>
  <si>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</si>
  <si>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</si>
  <si>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</si>
  <si>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</si>
  <si>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</si>
  <si>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</si>
  <si>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</si>
  <si>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</si>
  <si>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</si>
  <si>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</si>
  <si>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</si>
  <si>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</si>
  <si>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</si>
  <si>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</si>
  <si>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</si>
  <si>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</si>
  <si>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</si>
  <si>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</si>
  <si>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</si>
  <si>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</si>
  <si>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</si>
  <si>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</si>
  <si>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</si>
  <si>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</si>
  <si>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</si>
  <si>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</si>
  <si>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</si>
  <si>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</si>
  <si>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</si>
  <si>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</si>
  <si>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</si>
  <si>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</si>
  <si>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</si>
  <si>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</si>
  <si>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</si>
  <si>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</si>
  <si>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</si>
  <si>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</si>
  <si>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</si>
  <si>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</si>
  <si>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</si>
  <si>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</si>
  <si>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</si>
  <si>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</si>
  <si>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</si>
  <si>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</si>
  <si>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</si>
  <si>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</si>
  <si>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</si>
  <si>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</si>
  <si>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</si>
  <si>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</si>
  <si>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</si>
  <si>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</si>
  <si>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</si>
  <si>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</si>
  <si>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</si>
  <si>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</si>
  <si>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</si>
  <si>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</si>
  <si>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</si>
  <si>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</si>
  <si>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</si>
  <si>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</si>
  <si>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</si>
  <si>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</si>
  <si>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</si>
  <si>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</si>
  <si>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</si>
  <si>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</si>
  <si>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</si>
  <si>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</si>
  <si>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</si>
  <si>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</si>
  <si>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</si>
  <si>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</si>
  <si>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</si>
  <si>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</si>
  <si>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</si>
  <si>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</si>
  <si>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</si>
  <si>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</si>
  <si>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</si>
  <si>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</si>
  <si>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</si>
  <si>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</si>
  <si>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</si>
  <si>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</si>
  <si>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</si>
  <si>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</si>
  <si>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</si>
  <si>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</si>
  <si>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</si>
  <si>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</si>
  <si>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</si>
  <si>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</si>
  <si>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</si>
  <si>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</si>
  <si>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</si>
  <si>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</si>
  <si>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</si>
  <si>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</si>
  <si>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</si>
  <si>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</si>
  <si>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</si>
  <si>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</si>
  <si>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</si>
  <si>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</si>
  <si>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</si>
  <si>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</si>
  <si>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</si>
  <si>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</si>
  <si>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</si>
  <si>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</si>
  <si>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</si>
  <si>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</si>
  <si>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</si>
  <si>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</si>
  <si>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</si>
  <si>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</si>
  <si>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</si>
  <si>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</si>
  <si>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</si>
  <si>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</si>
  <si>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</si>
  <si>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</si>
  <si>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</si>
  <si>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</si>
  <si>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</si>
  <si>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</si>
  <si>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</si>
  <si>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</si>
  <si>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</si>
  <si>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</si>
  <si>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</si>
  <si>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</si>
  <si>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</si>
  <si>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</si>
  <si>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</si>
  <si>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</si>
  <si>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</si>
  <si>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</si>
  <si>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</si>
  <si>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</si>
  <si>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</si>
  <si>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</si>
  <si>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</si>
  <si>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</si>
  <si>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</si>
  <si>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</si>
  <si>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</si>
  <si>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</si>
  <si>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</si>
  <si>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</si>
  <si>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</si>
  <si>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</si>
  <si>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</si>
  <si>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</si>
  <si>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</si>
  <si>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</si>
  <si>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</si>
  <si>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</si>
  <si>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</si>
  <si>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</si>
  <si>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</si>
  <si>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</si>
  <si>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</si>
  <si>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</si>
  <si>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</si>
  <si>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</si>
  <si>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</si>
  <si>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</si>
  <si>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</si>
  <si>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</si>
  <si>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</si>
  <si>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</si>
  <si>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</si>
  <si>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</si>
  <si>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</si>
  <si>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</si>
  <si>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</si>
  <si>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</si>
  <si>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</si>
  <si>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</si>
  <si>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</si>
  <si>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</si>
  <si>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</si>
  <si>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</si>
  <si>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</si>
  <si>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</si>
  <si>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</si>
  <si>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</si>
  <si>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</si>
  <si>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</si>
  <si>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</si>
  <si>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</si>
  <si>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</si>
  <si>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</si>
  <si>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</si>
  <si>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</si>
  <si>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</si>
  <si>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</si>
  <si>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</si>
  <si>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</si>
  <si>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</si>
  <si>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</si>
  <si>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</si>
  <si>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</si>
  <si>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</si>
  <si>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</si>
  <si>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</si>
  <si>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</si>
  <si>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</si>
  <si>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</si>
  <si>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</si>
  <si>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</si>
  <si>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</si>
  <si>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</si>
  <si>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</si>
  <si>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</si>
  <si>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</si>
  <si>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</si>
  <si>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</si>
  <si>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</si>
  <si>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</si>
  <si>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</si>
  <si>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</si>
  <si>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</si>
  <si>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</si>
  <si>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</si>
  <si>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</si>
  <si>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</si>
  <si>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</si>
  <si>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</si>
  <si>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</si>
  <si>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</si>
  <si>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</si>
  <si>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</si>
  <si>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</si>
  <si>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</si>
  <si>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</si>
  <si>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</si>
  <si>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</si>
  <si>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</si>
  <si>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</si>
  <si>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</si>
  <si>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</si>
  <si>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</si>
  <si>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</si>
  <si>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</si>
  <si>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</si>
  <si>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</si>
  <si>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</si>
  <si>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</si>
  <si>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</si>
  <si>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</si>
  <si>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</si>
  <si>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</si>
  <si>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</si>
  <si>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</si>
  <si>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</si>
  <si>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</si>
  <si>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</si>
  <si>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</si>
  <si>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</si>
  <si>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</si>
  <si>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</si>
  <si>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</si>
  <si>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</si>
  <si>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</si>
  <si>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</si>
  <si>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</si>
  <si>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</si>
  <si>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</si>
  <si>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</si>
  <si>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</si>
  <si>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</si>
  <si>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</si>
  <si>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</si>
  <si>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</si>
  <si>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</si>
  <si>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</si>
  <si>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</si>
  <si>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</si>
  <si>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</si>
  <si>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</si>
  <si>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</si>
  <si>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</si>
  <si>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</si>
  <si>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</si>
  <si>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</si>
  <si>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</si>
  <si>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</si>
  <si>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</si>
  <si>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</si>
  <si>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</si>
  <si>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</si>
  <si>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</si>
  <si>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</si>
  <si>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</si>
  <si>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</si>
  <si>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</si>
  <si>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</si>
  <si>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</si>
  <si>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</si>
  <si>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</si>
  <si>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</si>
  <si>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</si>
  <si>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</si>
  <si>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</si>
  <si>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</si>
  <si>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</si>
  <si>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</si>
  <si>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</si>
  <si>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</si>
  <si>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</si>
  <si>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</si>
  <si>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</si>
  <si>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</si>
  <si>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</si>
  <si>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</si>
  <si>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</si>
  <si>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</si>
  <si>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</si>
  <si>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</si>
  <si>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</si>
  <si>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</si>
  <si>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</si>
  <si>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</si>
  <si>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</si>
  <si>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</si>
  <si>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</si>
  <si>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</si>
  <si>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</si>
  <si>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</si>
  <si>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</si>
  <si>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</si>
  <si>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</si>
  <si>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</si>
  <si>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</si>
  <si>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</si>
  <si>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</si>
  <si>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</si>
  <si>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</si>
  <si>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</si>
  <si>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</si>
  <si>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</si>
  <si>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</si>
  <si>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</si>
  <si>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</si>
  <si>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</si>
  <si>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</si>
  <si>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</si>
  <si>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</si>
  <si>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</si>
  <si>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</si>
  <si>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</si>
  <si>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</si>
  <si>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</si>
  <si>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</si>
  <si>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</si>
  <si>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</si>
  <si>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</si>
  <si>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</si>
  <si>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</si>
  <si>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</si>
  <si>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</si>
  <si>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</si>
  <si>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</si>
  <si>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</si>
  <si>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</si>
  <si>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</si>
  <si>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</si>
  <si>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</si>
  <si>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</si>
  <si>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</si>
  <si>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</si>
  <si>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</si>
  <si>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</si>
  <si>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</si>
  <si>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</si>
  <si>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</si>
  <si>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</si>
  <si>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</si>
  <si>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</si>
  <si>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</si>
  <si>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</si>
  <si>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</si>
  <si>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</si>
  <si>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</si>
  <si>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</si>
  <si>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</si>
  <si>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</si>
  <si>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</si>
  <si>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</si>
  <si>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</si>
  <si>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</si>
  <si>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</si>
  <si>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</si>
  <si>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</si>
  <si>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</si>
  <si>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</si>
  <si>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</si>
  <si>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</si>
  <si>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</si>
  <si>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</si>
  <si>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</si>
  <si>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</si>
  <si>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</si>
  <si>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</si>
  <si>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</si>
  <si>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</si>
  <si>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</si>
  <si>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</si>
  <si>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</si>
  <si>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</si>
  <si>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</si>
  <si>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</si>
  <si>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</si>
  <si>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</si>
  <si>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</si>
  <si>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</si>
  <si>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</si>
  <si>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</si>
  <si>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</si>
  <si>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</si>
  <si>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</si>
  <si>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</si>
  <si>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</si>
  <si>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</si>
  <si>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</si>
  <si>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</si>
  <si>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</si>
  <si>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</si>
  <si>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</si>
  <si>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</si>
  <si>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</si>
  <si>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</si>
  <si>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</si>
  <si>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</si>
  <si>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</si>
  <si>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</si>
  <si>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</si>
  <si>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</si>
  <si>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</si>
  <si>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</si>
  <si>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</si>
  <si>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</si>
  <si>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</si>
  <si>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</si>
  <si>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</si>
  <si>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</si>
  <si>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</si>
  <si>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</si>
  <si>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</si>
  <si>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</si>
  <si>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</si>
  <si>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</si>
  <si>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</si>
  <si>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</si>
  <si>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</si>
  <si>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</si>
  <si>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</si>
  <si>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</si>
  <si>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</si>
  <si>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</si>
  <si>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</si>
  <si>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</si>
  <si>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</si>
  <si>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</si>
  <si>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</si>
  <si>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</si>
  <si>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</si>
  <si>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</si>
  <si>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</si>
  <si>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</si>
  <si>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</si>
  <si>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</si>
  <si>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</si>
  <si>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</si>
  <si>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</si>
  <si>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</si>
  <si>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</si>
  <si>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</si>
  <si>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</si>
  <si>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</si>
  <si>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</si>
  <si>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</si>
  <si>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</si>
  <si>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</si>
  <si>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</si>
  <si>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</si>
  <si>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</si>
  <si>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</si>
  <si>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</si>
  <si>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</si>
  <si>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</si>
  <si>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</si>
  <si>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</si>
  <si>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</si>
  <si>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</si>
  <si>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</si>
  <si>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</si>
  <si>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</si>
  <si>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</si>
  <si>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</si>
  <si>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</si>
  <si>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</si>
  <si>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</si>
  <si>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</si>
  <si>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</si>
  <si>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</si>
  <si>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</si>
  <si>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</si>
  <si>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</si>
  <si>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</si>
  <si>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</si>
  <si>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</si>
  <si>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</si>
  <si>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</si>
  <si>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</si>
  <si>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</si>
  <si>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</si>
  <si>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</si>
  <si>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</si>
  <si>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</si>
  <si>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</si>
  <si>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</si>
  <si>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</si>
  <si>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</si>
  <si>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</si>
  <si>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</si>
  <si>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</si>
  <si>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</si>
  <si>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</si>
  <si>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</si>
  <si>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</si>
  <si>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</si>
  <si>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</si>
  <si>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</si>
  <si>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</si>
  <si>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</si>
  <si>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</si>
  <si>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</si>
  <si>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</si>
  <si>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</si>
  <si>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</si>
  <si>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</si>
  <si>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</si>
  <si>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</si>
  <si>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</si>
  <si>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</si>
  <si>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</si>
  <si>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</si>
  <si>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</si>
  <si>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</si>
  <si>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</si>
  <si>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</si>
  <si>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</si>
  <si>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</si>
  <si>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</si>
  <si>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</si>
  <si>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</si>
  <si>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</si>
  <si>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</si>
  <si>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</si>
  <si>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</si>
  <si>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</si>
  <si>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</si>
  <si>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</si>
  <si>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</si>
  <si>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</si>
  <si>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</si>
  <si>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</si>
  <si>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</si>
  <si>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</si>
  <si>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</si>
  <si>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</si>
  <si>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</si>
  <si>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</si>
  <si>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</si>
  <si>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</si>
  <si>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</si>
  <si>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</si>
  <si>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</si>
  <si>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</si>
  <si>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</si>
  <si>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</si>
  <si>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</si>
  <si>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</si>
  <si>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</si>
  <si>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</si>
  <si>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</si>
  <si>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</si>
  <si>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</si>
  <si>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</si>
  <si>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</si>
  <si>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</si>
  <si>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</si>
  <si>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</si>
  <si>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</si>
  <si>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</si>
  <si>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</si>
  <si>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</si>
  <si>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</si>
  <si>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</si>
  <si>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</si>
  <si>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</si>
  <si>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</si>
  <si>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</si>
  <si>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</si>
  <si>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</si>
  <si>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</si>
  <si>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</si>
  <si>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</si>
  <si>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</si>
  <si>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</si>
  <si>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</si>
  <si>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</si>
  <si>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</si>
  <si>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</si>
  <si>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</si>
  <si>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</si>
  <si>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</si>
  <si>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</si>
  <si>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</si>
  <si>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</si>
  <si>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</si>
  <si>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</si>
  <si>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</si>
  <si>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</si>
  <si>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</si>
  <si>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</si>
  <si>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</si>
  <si>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</si>
  <si>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</si>
  <si>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</si>
  <si>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</si>
  <si>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</si>
  <si>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</si>
  <si>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</si>
  <si>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</si>
  <si>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</si>
  <si>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</si>
  <si>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</si>
  <si>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</si>
  <si>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</si>
  <si>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</si>
  <si>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</si>
  <si>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</si>
  <si>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</si>
  <si>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</si>
  <si>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</si>
  <si>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</si>
  <si>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</si>
  <si>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</si>
  <si>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</si>
  <si>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</si>
  <si>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</si>
  <si>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</si>
  <si>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</si>
  <si>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</si>
  <si>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</si>
  <si>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</si>
  <si>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</si>
  <si>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</si>
  <si>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</si>
  <si>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</si>
  <si>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</si>
  <si>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</si>
  <si>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</si>
  <si>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</si>
  <si>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</si>
  <si>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</si>
  <si>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</si>
  <si>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</si>
  <si>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</si>
  <si>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</si>
  <si>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</si>
  <si>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</si>
  <si>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</si>
  <si>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</si>
  <si>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</si>
  <si>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</si>
  <si>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</si>
  <si>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</si>
  <si>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</si>
  <si>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</si>
  <si>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</si>
  <si>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</si>
  <si>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</si>
  <si>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</si>
  <si>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</si>
  <si>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</si>
  <si>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</si>
  <si>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</si>
  <si>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</si>
  <si>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</si>
  <si>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</si>
  <si>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</si>
  <si>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</si>
  <si>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</si>
  <si>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</si>
  <si>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</si>
  <si>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</si>
  <si>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</si>
  <si>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</si>
  <si>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</si>
  <si>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</si>
  <si>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</si>
  <si>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</si>
  <si>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</si>
  <si>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</si>
  <si>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</si>
  <si>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</si>
  <si>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</si>
  <si>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</si>
  <si>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</si>
  <si>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</si>
  <si>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</si>
  <si>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</si>
  <si>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</si>
  <si>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</si>
  <si>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</si>
  <si>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</si>
  <si>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</si>
  <si>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</si>
  <si>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</si>
  <si>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</si>
  <si>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</si>
  <si>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</si>
  <si>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</si>
  <si>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</si>
  <si>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</si>
  <si>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</si>
  <si>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</si>
  <si>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</si>
  <si>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</si>
  <si>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</si>
  <si>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</si>
  <si>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</si>
  <si>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</si>
  <si>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</si>
  <si>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</si>
  <si>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</si>
  <si>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</si>
  <si>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</si>
  <si>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</si>
  <si>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</si>
  <si>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</si>
  <si>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</si>
  <si>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</si>
  <si>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</si>
  <si>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</si>
  <si>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</si>
  <si>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</si>
  <si>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</si>
  <si>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</si>
  <si>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</si>
  <si>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</si>
  <si>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</si>
  <si>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</si>
  <si>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</si>
  <si>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</si>
  <si>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</si>
  <si>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</si>
  <si>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</si>
  <si>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</si>
  <si>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</si>
  <si>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</si>
  <si>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</si>
  <si>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</si>
  <si>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</si>
  <si>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</si>
  <si>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</si>
  <si>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</si>
  <si>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</si>
  <si>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</si>
  <si>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</si>
  <si>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</si>
  <si>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</si>
  <si>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</si>
  <si>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</si>
  <si>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</si>
  <si>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</si>
  <si>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</si>
  <si>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</si>
  <si>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</si>
  <si>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</si>
  <si>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</si>
  <si>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</si>
  <si>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</si>
  <si>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</si>
  <si>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</si>
  <si>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</si>
  <si>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</si>
  <si>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</si>
  <si>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</si>
  <si>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</si>
  <si>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</si>
  <si>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</si>
  <si>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</si>
  <si>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</si>
  <si>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</si>
  <si>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</si>
  <si>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</si>
  <si>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</si>
  <si>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</si>
  <si>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</si>
  <si>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</si>
  <si>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</si>
  <si>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</si>
  <si>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</si>
  <si>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</si>
  <si>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</si>
  <si>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</si>
  <si>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</si>
  <si>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</si>
  <si>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</si>
  <si>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</si>
  <si>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</si>
  <si>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</si>
  <si>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</si>
  <si>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</si>
  <si>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</si>
  <si>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</si>
  <si>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</si>
  <si>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</si>
  <si>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</si>
  <si>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</si>
  <si>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</si>
  <si>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</si>
  <si>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</si>
  <si>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</si>
  <si>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</si>
  <si>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</si>
  <si>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</si>
  <si>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</si>
  <si>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</si>
  <si>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</si>
  <si>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</si>
  <si>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</si>
  <si>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</si>
  <si>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</si>
  <si>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</si>
  <si>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</si>
  <si>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</si>
  <si>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</si>
  <si>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</si>
  <si>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</si>
  <si>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</si>
  <si>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</si>
  <si>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</si>
  <si>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</si>
  <si>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</si>
  <si>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</si>
  <si>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</si>
  <si>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</si>
  <si>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</si>
  <si>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</si>
  <si>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</si>
  <si>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</si>
  <si>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</si>
  <si>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</si>
  <si>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</si>
  <si>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</si>
  <si>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</si>
  <si>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</si>
  <si>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</si>
  <si>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</si>
  <si>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</si>
  <si>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</si>
  <si>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</si>
  <si>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</si>
  <si>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</si>
  <si>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</si>
  <si>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</si>
  <si>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</si>
  <si>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</si>
  <si>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</si>
  <si>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</si>
  <si>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</si>
  <si>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</si>
  <si>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</si>
  <si>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</si>
  <si>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</si>
  <si>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</si>
  <si>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</si>
  <si>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</si>
  <si>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</si>
  <si>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</si>
  <si>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</si>
  <si>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</si>
  <si>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</si>
  <si>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</si>
  <si>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</si>
  <si>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</si>
  <si>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</si>
  <si>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</si>
  <si>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</si>
  <si>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</si>
  <si>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</si>
  <si>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</si>
  <si>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</si>
  <si>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</si>
  <si>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</si>
  <si>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</si>
  <si>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</si>
  <si>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</si>
  <si>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</si>
  <si>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</si>
  <si>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</si>
  <si>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</si>
  <si>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</si>
  <si>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</si>
  <si>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</si>
  <si>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</si>
  <si>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</si>
  <si>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</si>
  <si>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</si>
  <si>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</si>
  <si>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</si>
  <si>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</si>
  <si>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</si>
  <si>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</si>
  <si>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</si>
  <si>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</si>
  <si>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</si>
  <si>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</si>
  <si>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</si>
  <si>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</si>
  <si>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</si>
  <si>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</si>
  <si>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</si>
  <si>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</si>
  <si>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</si>
  <si>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</si>
  <si>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</si>
  <si>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</si>
  <si>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</si>
  <si>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</si>
  <si>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</si>
  <si>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</si>
  <si>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</si>
  <si>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</si>
  <si>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</si>
  <si>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</si>
  <si>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</si>
  <si>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</si>
  <si>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</si>
  <si>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</si>
  <si>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</si>
  <si>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</si>
  <si>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</si>
  <si>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</si>
  <si>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</si>
  <si>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</si>
  <si>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</si>
  <si>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</si>
  <si>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</si>
  <si>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</si>
  <si>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</si>
  <si>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</si>
  <si>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</si>
  <si>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</si>
  <si>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</si>
  <si>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</si>
  <si>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</si>
  <si>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</si>
  <si>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</si>
  <si>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</si>
  <si>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</si>
  <si>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</si>
  <si>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</si>
  <si>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</si>
  <si>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</si>
  <si>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</si>
  <si>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</si>
  <si>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</si>
  <si>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</si>
  <si>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</si>
  <si>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</si>
  <si>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</si>
  <si>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</si>
  <si>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</si>
  <si>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</si>
  <si>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</si>
  <si>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</si>
  <si>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</si>
  <si>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</si>
  <si>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</si>
  <si>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</si>
  <si>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</si>
  <si>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</si>
  <si>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</si>
  <si>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</si>
  <si>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</si>
  <si>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</si>
  <si>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</si>
  <si>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</si>
  <si>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</si>
  <si>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</si>
  <si>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</si>
  <si>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</si>
  <si>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</si>
  <si>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</si>
  <si>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</si>
  <si>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</si>
  <si>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</si>
  <si>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</si>
  <si>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</si>
  <si>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</si>
  <si>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</si>
  <si>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</si>
  <si>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</si>
  <si>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</si>
  <si>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</si>
  <si>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</si>
  <si>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</si>
  <si>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</si>
  <si>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</si>
  <si>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</si>
  <si>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</si>
  <si>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</si>
  <si>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</si>
  <si>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</si>
  <si>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</si>
  <si>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</si>
  <si>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</si>
  <si>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</si>
  <si>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</si>
  <si>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</si>
  <si>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</si>
  <si>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</si>
  <si>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</si>
  <si>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</si>
  <si>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</si>
  <si>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</si>
  <si>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</si>
  <si>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</si>
  <si>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</si>
  <si>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</si>
  <si>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</si>
  <si>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</si>
  <si>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</si>
  <si>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</si>
  <si>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</si>
  <si>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</si>
  <si>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</si>
  <si>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</si>
  <si>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</si>
  <si>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</si>
  <si>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</si>
  <si>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</si>
  <si>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</si>
  <si>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</si>
  <si>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</si>
  <si>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</si>
  <si>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</si>
  <si>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</si>
  <si>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</si>
  <si>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</si>
  <si>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</si>
  <si>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</si>
  <si>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</si>
  <si>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</si>
  <si>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</si>
  <si>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</si>
  <si>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</si>
  <si>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</si>
  <si>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</si>
  <si>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</si>
  <si>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</si>
  <si>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</si>
  <si>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</si>
  <si>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</si>
  <si>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</si>
  <si>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</si>
  <si>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</si>
  <si>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</si>
  <si>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</si>
  <si>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</si>
  <si>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</si>
  <si>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</si>
  <si>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</si>
  <si>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</si>
  <si>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</si>
  <si>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</si>
  <si>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</si>
  <si>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</si>
  <si>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</si>
  <si>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</si>
  <si>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</si>
  <si>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</si>
  <si>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</si>
  <si>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</si>
  <si>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</si>
  <si>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</si>
  <si>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</si>
  <si>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</si>
  <si>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</si>
  <si>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</si>
  <si>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</si>
  <si>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</si>
  <si>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</si>
  <si>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</si>
  <si>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</si>
  <si>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</si>
  <si>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</si>
  <si>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</si>
  <si>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</si>
  <si>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</si>
  <si>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</si>
  <si>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</si>
  <si>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</si>
  <si>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</si>
  <si>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</si>
  <si>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</si>
  <si>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</si>
  <si>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</si>
  <si>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</si>
  <si>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</si>
  <si>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</si>
  <si>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</si>
  <si>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</si>
  <si>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</si>
  <si>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</si>
  <si>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</si>
  <si>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</si>
  <si>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</si>
  <si>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</si>
  <si>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</si>
  <si>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</si>
  <si>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</si>
  <si>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</si>
  <si>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</si>
  <si>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</si>
  <si>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</si>
  <si>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</si>
  <si>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</si>
  <si>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</si>
  <si>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</si>
  <si>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</si>
  <si>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</si>
  <si>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</si>
  <si>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</si>
  <si>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</si>
  <si>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</si>
  <si>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</si>
  <si>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</si>
  <si>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</si>
  <si>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</si>
  <si>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</si>
  <si>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</si>
  <si>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</si>
  <si>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</si>
  <si>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</si>
  <si>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</si>
  <si>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</si>
  <si>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</si>
  <si>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</si>
  <si>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</si>
  <si>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</si>
  <si>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</si>
  <si>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</si>
  <si>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</si>
  <si>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</si>
  <si>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</si>
  <si>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</si>
  <si>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</si>
  <si>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</si>
  <si>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</si>
  <si>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</si>
  <si>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</si>
  <si>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</si>
  <si>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</si>
  <si>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</si>
  <si>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</si>
  <si>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</si>
  <si>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</si>
  <si>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</si>
  <si>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</si>
  <si>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</si>
  <si>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</si>
  <si>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</si>
  <si>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</si>
  <si>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</si>
  <si>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</si>
  <si>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</si>
  <si>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</si>
  <si>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</si>
  <si>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</si>
  <si>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</si>
  <si>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</si>
  <si>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</si>
  <si>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</si>
  <si>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</si>
  <si>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</si>
  <si>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</si>
  <si>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</si>
  <si>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</si>
  <si>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</si>
  <si>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</si>
  <si>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</si>
  <si>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</si>
  <si>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</si>
  <si>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</si>
  <si>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</si>
  <si>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</si>
  <si>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</si>
  <si>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</si>
  <si>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</si>
  <si>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</si>
  <si>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</si>
  <si>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</si>
  <si>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</si>
  <si>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</si>
  <si>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</si>
  <si>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</si>
  <si>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</si>
  <si>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</si>
  <si>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</si>
  <si>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</si>
  <si>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</si>
  <si>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</si>
  <si>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</si>
  <si>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</si>
  <si>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</si>
  <si>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</si>
  <si>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</si>
  <si>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</si>
  <si>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</si>
  <si>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</si>
  <si>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</si>
  <si>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</si>
  <si>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</si>
  <si>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</si>
  <si>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</si>
  <si>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</si>
  <si>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</si>
  <si>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</si>
  <si>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</si>
  <si>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</si>
  <si>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</si>
  <si>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</si>
  <si>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</si>
  <si>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</si>
  <si>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</si>
  <si>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</si>
  <si>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</si>
  <si>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</si>
  <si>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</si>
  <si>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</si>
  <si>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</si>
  <si>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</si>
  <si>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</si>
  <si>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</si>
  <si>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</si>
  <si>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</si>
  <si>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</si>
  <si>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</si>
  <si>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</si>
  <si>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</si>
  <si>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</si>
  <si>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</si>
  <si>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</si>
  <si>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</si>
  <si>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</si>
  <si>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</si>
  <si>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</si>
  <si>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</si>
  <si>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</si>
  <si>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</si>
  <si>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</si>
  <si>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</si>
  <si>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</si>
  <si>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</si>
  <si>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</si>
  <si>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</si>
  <si>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</si>
  <si>
    <t>Balance_Category</t>
  </si>
  <si>
    <t>Credit_Category</t>
  </si>
  <si>
    <t>Customer Status</t>
  </si>
  <si>
    <t>Total Customers</t>
  </si>
  <si>
    <t>Churned Customers</t>
  </si>
  <si>
    <t>Retained Customers</t>
  </si>
  <si>
    <t>Churn Rate %</t>
  </si>
  <si>
    <t>Average Credit Score</t>
  </si>
  <si>
    <t>Average Balance</t>
  </si>
  <si>
    <t>Average Salary</t>
  </si>
  <si>
    <t>Active Members</t>
  </si>
  <si>
    <t>Inactive Members</t>
  </si>
  <si>
    <t>Row Labels</t>
  </si>
  <si>
    <t>Grand Total</t>
  </si>
  <si>
    <t>Count of CustomerId</t>
  </si>
  <si>
    <t>Sum of Exited</t>
  </si>
  <si>
    <t>Churn Analysis by Geography</t>
  </si>
  <si>
    <t>Analyzing customer churn across different countries.</t>
  </si>
  <si>
    <t>Churn Analysis by Gender</t>
  </si>
  <si>
    <t>Comparing churn behavior between male and female customers.</t>
  </si>
  <si>
    <t>Churn Analysis by Age Group</t>
  </si>
  <si>
    <t>Analyzing churn patterns across different age groups.</t>
  </si>
  <si>
    <t>Adult</t>
  </si>
  <si>
    <t>Churn Analysis by Credit Score Category</t>
  </si>
  <si>
    <t>Understanding the relationship between credit score and customer churn.</t>
  </si>
  <si>
    <t>Average</t>
  </si>
  <si>
    <t>Good</t>
  </si>
  <si>
    <t>Poor</t>
  </si>
  <si>
    <t>Churn Analysis by Balance Category</t>
  </si>
  <si>
    <t>Analyzing customer churn based on account balance segments.</t>
  </si>
  <si>
    <t>High Balance</t>
  </si>
  <si>
    <t>Low Balance</t>
  </si>
  <si>
    <t>Medium Balance</t>
  </si>
  <si>
    <t>Zero Balance</t>
  </si>
  <si>
    <t>Churn Analysis by Activity Status</t>
  </si>
  <si>
    <t>Comparing churn rates between active and inactive customers.</t>
  </si>
  <si>
    <t>Churn Analysis by Credit Card Ownership</t>
  </si>
  <si>
    <t>Analyzing whether credit card ownership affects customer churn.</t>
  </si>
  <si>
    <t>Business Insights</t>
  </si>
  <si>
    <t>Identifying key customer churn patterns and business findings from the analysis.</t>
  </si>
  <si>
    <t>• Germany has the highest customer churn rate (32.44%), indicating stronger retention challenges.</t>
  </si>
  <si>
    <t>• Female customers have a higher churn rate (25.07%) compared to male customers.</t>
  </si>
  <si>
    <t>• Senior customers show the highest churn rate (45.45%), making them the highest-risk age group.</t>
  </si>
  <si>
    <t>• Customers with poor credit scores have the highest churn rate (23.73%).</t>
  </si>
  <si>
    <t>• High balance customers have a churn rate of 25.23%, indicating valuable customers are leaving the bank.</t>
  </si>
  <si>
    <t>• Inactive customers churn almost twice as much as active customers.</t>
  </si>
  <si>
    <t>• Credit card ownership has little impact on customer churn behavior.</t>
  </si>
  <si>
    <t>Germany has the highest customer churn rate (32.44%), significantly higher than France and Spain. This indicates a higher customer retention challenge in Germany.</t>
  </si>
  <si>
    <t>Female customers have a higher churn rate (25.07%) compared to male customers (16.46%).</t>
  </si>
  <si>
    <t>Senior customers have the highest churn rate (45.45%), while young customers have the lowest churn rate (7.56%).</t>
  </si>
  <si>
    <t>Customers with poor credit scores show the highest churn rate (23.73%), indicating higher churn risk among low-credit customers.</t>
  </si>
  <si>
    <t>Customers with high account balances have a churn rate of 25.23%, indicating that valuable customers are leaving the bank.</t>
  </si>
  <si>
    <t>Inactive customers have a churn rate of 26.85%, almost double that of active customers (14.27%).</t>
  </si>
  <si>
    <t>Credit card ownership has minimal impact on churn behavior, as churn rates are nearly identical between card holders and non-card holders.</t>
  </si>
  <si>
    <t>Bank Customer Churn Analysis Dashboard</t>
  </si>
  <si>
    <t>Customer Churn Monitoring and Business Performance Analysis</t>
  </si>
  <si>
    <t>KPI Calculations</t>
  </si>
  <si>
    <t>Inactive (0)</t>
  </si>
  <si>
    <t>Active (1)</t>
  </si>
  <si>
    <t>Without Card (0)</t>
  </si>
  <si>
    <t>With Card (1)</t>
  </si>
  <si>
    <t>Customer Churn Analysis - Pivot Tables</t>
  </si>
  <si>
    <t>• Credit card ownership shows minimal impact on customer churn.</t>
  </si>
  <si>
    <t>Customer Churn Dashboard Data &amp; KPI Calculations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</si>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</sst>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8"/>
      <color theme="1"/>
      <name val="Segoe UI"/>
      <family val="2"/>
    </font>
    <font>
      <u val="double"/>
      <sz val="11"/>
      <color theme="1"/>
      <name val="Calibri"/>
      <family val="2"/>
      <scheme val="minor"/>
    </font>
    <font>
      <b/>
      <u val="double"/>
      <sz val="26"/>
      <color theme="0"/>
      <name val="Segoe UI"/>
      <family val="2"/>
    </font>
    <font>
      <u val="double"/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Segoe UI"/>
      <family val="2"/>
    </font>
    <font>
      <b/>
      <u val="double"/>
      <sz val="24"/>
      <color theme="1"/>
      <name val="Segoe UI"/>
      <family val="2"/>
    </font>
    <font>
      <b/>
      <u val="double"/>
      <sz val="26"/>
      <color theme="1"/>
      <name val="Segoe UI"/>
      <family val="2"/>
    </font>
    <font>
      <b/>
      <u/>
      <sz val="14"/>
      <color theme="0"/>
      <name val="Segoe UI"/>
      <family val="2"/>
    </font>
    <font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" fontId="16" fillId="0" borderId="0" xfId="0" applyNumberFormat="1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42" applyNumberFormat="1" applyFont="1"/>
    <xf numFmtId="0" fontId="0" fillId="0" borderId="0" xfId="0" applyAlignment="1"/>
    <xf numFmtId="0" fontId="16" fillId="33" borderId="0" xfId="0" applyFont="1" applyFill="1"/>
    <xf numFmtId="0" fontId="16" fillId="33" borderId="0" xfId="0" pivotButton="1" applyFont="1" applyFill="1"/>
    <xf numFmtId="0" fontId="18" fillId="0" borderId="0" xfId="0" applyFont="1"/>
    <xf numFmtId="0" fontId="19" fillId="0" borderId="0" xfId="0" applyFont="1" applyAlignment="1"/>
    <xf numFmtId="0" fontId="20" fillId="0" borderId="0" xfId="0" applyFont="1" applyAlignme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vertical="center"/>
    </xf>
    <xf numFmtId="0" fontId="21" fillId="0" borderId="0" xfId="0" applyFont="1"/>
    <xf numFmtId="0" fontId="0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0" fillId="0" borderId="10" xfId="0" applyBorder="1"/>
    <xf numFmtId="0" fontId="0" fillId="0" borderId="11" xfId="0" applyBorder="1"/>
    <xf numFmtId="10" fontId="0" fillId="0" borderId="12" xfId="42" applyNumberFormat="1" applyFont="1" applyBorder="1"/>
    <xf numFmtId="0" fontId="0" fillId="0" borderId="12" xfId="0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0" borderId="13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6" xfId="0" applyBorder="1" applyAlignment="1">
      <alignment horizontal="left"/>
    </xf>
    <xf numFmtId="10" fontId="0" fillId="0" borderId="18" xfId="42" applyNumberFormat="1" applyFont="1" applyBorder="1"/>
    <xf numFmtId="0" fontId="16" fillId="0" borderId="11" xfId="0" applyFont="1" applyBorder="1"/>
    <xf numFmtId="1" fontId="0" fillId="0" borderId="12" xfId="0" applyNumberFormat="1" applyFont="1" applyBorder="1"/>
    <xf numFmtId="0" fontId="16" fillId="0" borderId="13" xfId="0" applyFont="1" applyBorder="1"/>
    <xf numFmtId="0" fontId="16" fillId="0" borderId="16" xfId="0" applyFont="1" applyBorder="1"/>
    <xf numFmtId="0" fontId="28" fillId="0" borderId="0" xfId="0" applyFont="1" applyAlignment="1">
      <alignment vertical="center"/>
    </xf>
    <xf numFmtId="0" fontId="28" fillId="0" borderId="0" xfId="0" applyFont="1"/>
    <xf numFmtId="164" fontId="0" fillId="0" borderId="12" xfId="0" applyNumberFormat="1" applyBorder="1"/>
    <xf numFmtId="0" fontId="2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5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/>
    </xf>
    <xf numFmtId="0" fontId="32" fillId="36" borderId="0" xfId="0" applyFont="1" applyFill="1" applyAlignment="1">
      <alignment horizontal="center"/>
    </xf>
    <xf numFmtId="0" fontId="27" fillId="34" borderId="0" xfId="0" applyFont="1" applyFill="1" applyAlignment="1">
      <alignment horizontal="center"/>
    </xf>
    <xf numFmtId="0" fontId="30" fillId="35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Geography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Dashboard_Data!$J$12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Dashboard_Data!$G$13:$G$15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Dashboard_Data!$J$13:$J$15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0.32443204463929898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C-45B5-8022-CB7D08BDD4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2769391"/>
        <c:axId val="1220337007"/>
      </c:barChart>
      <c:catAx>
        <c:axId val="48276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37007"/>
        <c:crosses val="autoZero"/>
        <c:auto val="1"/>
        <c:lblAlgn val="ctr"/>
        <c:lblOffset val="100"/>
        <c:noMultiLvlLbl val="0"/>
      </c:catAx>
      <c:valAx>
        <c:axId val="12203370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276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Gender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Dashboard_Data!$E$24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Dashboard_Data!$B$25:$B$26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Dashboard_Data!$E$25:$E$26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6-4FBA-A564-CBDC2843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5429855"/>
        <c:axId val="1116647039"/>
      </c:barChart>
      <c:catAx>
        <c:axId val="48542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7039"/>
        <c:crosses val="autoZero"/>
        <c:auto val="1"/>
        <c:lblAlgn val="ctr"/>
        <c:lblOffset val="100"/>
        <c:noMultiLvlLbl val="0"/>
      </c:catAx>
      <c:valAx>
        <c:axId val="1116647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Age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Dashboard_Data!$O$12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Dashboard_Data!$L$13:$L$15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Dashboard_Data!$O$13:$O$15</c:f>
              <c:numCache>
                <c:formatCode>0.00%</c:formatCode>
                <c:ptCount val="3"/>
                <c:pt idx="0">
                  <c:v>0.18365881677197013</c:v>
                </c:pt>
                <c:pt idx="1">
                  <c:v>0.45448028673835128</c:v>
                </c:pt>
                <c:pt idx="2">
                  <c:v>7.5563680682510667E-2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21F-B0B8-2615EC805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27658671"/>
        <c:axId val="1116544383"/>
      </c:barChart>
      <c:catAx>
        <c:axId val="122765867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44383"/>
        <c:crosses val="autoZero"/>
        <c:auto val="1"/>
        <c:lblAlgn val="ctr"/>
        <c:lblOffset val="100"/>
        <c:noMultiLvlLbl val="0"/>
      </c:catAx>
      <c:valAx>
        <c:axId val="11165443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crossAx val="122765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Credit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Dashboard_Data!$J$34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Dashboard_Data!$G$35:$G$37</c:f>
              <c:strCache>
                <c:ptCount val="3"/>
                <c:pt idx="0">
                  <c:v>Average</c:v>
                </c:pt>
                <c:pt idx="1">
                  <c:v>Good</c:v>
                </c:pt>
                <c:pt idx="2">
                  <c:v>Poor</c:v>
                </c:pt>
              </c:strCache>
            </c:strRef>
          </c:cat>
          <c:val>
            <c:numRef>
              <c:f>Dashboard_Data!$J$35:$J$37</c:f>
              <c:numCache>
                <c:formatCode>0.00%</c:formatCode>
                <c:ptCount val="3"/>
                <c:pt idx="0">
                  <c:v>0.20305466237942121</c:v>
                </c:pt>
                <c:pt idx="1">
                  <c:v>0.19822109275730623</c:v>
                </c:pt>
                <c:pt idx="2">
                  <c:v>0.23734177215189872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D73-A017-B3A4DADDD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441455"/>
        <c:axId val="1116650367"/>
      </c:barChart>
      <c:catAx>
        <c:axId val="4854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50367"/>
        <c:crosses val="autoZero"/>
        <c:auto val="1"/>
        <c:lblAlgn val="ctr"/>
        <c:lblOffset val="100"/>
        <c:noMultiLvlLbl val="0"/>
      </c:catAx>
      <c:valAx>
        <c:axId val="11166503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4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Balance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Dashboard_Data!$E$34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Dashboard_Data!$B$35:$B$38</c:f>
              <c:strCache>
                <c:ptCount val="4"/>
                <c:pt idx="0">
                  <c:v>High Balance</c:v>
                </c:pt>
                <c:pt idx="1">
                  <c:v>Low Balance</c:v>
                </c:pt>
                <c:pt idx="2">
                  <c:v>Medium Balance</c:v>
                </c:pt>
                <c:pt idx="3">
                  <c:v>Zero Balance</c:v>
                </c:pt>
              </c:strCache>
            </c:strRef>
          </c:cat>
          <c:val>
            <c:numRef>
              <c:f>Dashboard_Data!$E$35:$E$38</c:f>
              <c:numCache>
                <c:formatCode>0.00%</c:formatCode>
                <c:ptCount val="4"/>
                <c:pt idx="0">
                  <c:v>0.25234423838299647</c:v>
                </c:pt>
                <c:pt idx="1">
                  <c:v>0.34666666666666668</c:v>
                </c:pt>
                <c:pt idx="2">
                  <c:v>0.19880715705765409</c:v>
                </c:pt>
                <c:pt idx="3">
                  <c:v>0.13823610727121924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A-4EDB-A783-F194D5719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435455"/>
        <c:axId val="1116644959"/>
      </c:barChart>
      <c:catAx>
        <c:axId val="4854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4959"/>
        <c:crosses val="autoZero"/>
        <c:auto val="1"/>
        <c:lblAlgn val="ctr"/>
        <c:lblOffset val="100"/>
        <c:noMultiLvlLbl val="0"/>
      </c:catAx>
      <c:valAx>
        <c:axId val="111664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54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by Activity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Dashboard_Data!$O$24</c:f>
              <c:strCache>
                <c:ptCount val="1"/>
                <c:pt idx="0">
                  <c:v>Churn Rate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D-4F0E-81E9-BCEDB9673E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D-4F0E-81E9-BCEDB9673E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Dashboard_Data!$L$25:$L$26</c:f>
              <c:strCache>
                <c:ptCount val="2"/>
                <c:pt idx="0">
                  <c:v>Inactive (0)</c:v>
                </c:pt>
                <c:pt idx="1">
                  <c:v>Active (1)</c:v>
                </c:pt>
              </c:strCache>
            </c:strRef>
          </c:cat>
          <c:val>
            <c:numRef>
              <c:f>Dashboard_Data!$O$25:$O$26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D-4F0E-81E9-BCEDB9673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Total Customers by Geography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Dashboard_Data!$H$12</c:f>
              <c:strCache>
                <c:ptCount val="1"/>
                <c:pt idx="0">
                  <c:v>Count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8-431D-B489-A40D3F9C875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38-431D-B489-A40D3F9C875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38-431D-B489-A40D3F9C875F}"/>
              </c:ext>
            </c:extLst>
          </c:dPt>
          <c:dLbls>
            <c:dLbl>
              <c:idx val="0"/>
              <c:layout>
                <c:manualLayout>
                  <c:x val="0.10833333333333323"/>
                  <c:y val="-0.16666666666666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38-431D-B489-A40D3F9C875F}"/>
                </c:ext>
              </c:extLst>
            </c:dLbl>
            <c:dLbl>
              <c:idx val="1"/>
              <c:layout>
                <c:manualLayout>
                  <c:x val="-0.11944444444444446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38-431D-B489-A40D3F9C875F}"/>
                </c:ext>
              </c:extLst>
            </c:dLbl>
            <c:dLbl>
              <c:idx val="2"/>
              <c:layout>
                <c:manualLayout>
                  <c:x val="-0.13333333333333339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38-431D-B489-A40D3F9C875F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Dashboard_Data!$G$13:$G$15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Dashboard_Data!$H$13:$H$15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38-431D-B489-A40D3F9C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Churn by Credit Card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Dashboard_Data!$J$24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Dashboard_Data!$G$25:$G$26</c:f>
              <c:strCache>
                <c:ptCount val="2"/>
                <c:pt idx="0">
                  <c:v>Without Card (0)</c:v>
                </c:pt>
                <c:pt idx="1">
                  <c:v>With Card (1)</c:v>
                </c:pt>
              </c:strCache>
            </c:strRef>
          </c:cat>
          <c:val>
            <c:numRef>
              <c:f>Dashboard_Data!$J$25:$J$26</c:f>
              <c:numCache>
                <c:formatCode>0.00%</c:formatCode>
                <c:ptCount val="2"/>
                <c:pt idx="0">
                  <c:v>0.20814940577249574</c:v>
                </c:pt>
                <c:pt idx="1">
                  <c:v>0.20184266477675408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4994-A50C-9A88FEE5C2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97621280"/>
        <c:axId val="2130016864"/>
      </c:barChart>
      <c:catAx>
        <c:axId val="149762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6864"/>
        <c:crosses val="autoZero"/>
        <c:auto val="1"/>
        <c:lblAlgn val="ctr"/>
        <c:lblOffset val="100"/>
        <c:noMultiLvlLbl val="0"/>
      </c:catAx>
      <c:valAx>
        <c:axId val="2130016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9762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370849</xdr:colOff>
      <xdr:row>5</xdr:row>
      <xdr:rowOff>160986</xdr:rowOff>
    </xdr:from>
    <xdr:to>
      <xdr:col>26</xdr:col>
      <xdr:colOff>68035</xdr:colOff>
      <xdr:row>10</xdr:row>
      <xdr:rowOff>160983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5D91A14F-592D-46DF-8B2B-A099433B85FB}"/>
            </a:ext>
          </a:extLst>
        </xdr:cNvPr>
        <xdr:cNvGrpSpPr/>
      </xdr:nvGrpSpPr>
      <xdr:grpSpPr>
        <a:xfrm>
          <a:off x="370849" y="1100071"/>
          <a:ext cx="15836024" cy="939081"/>
          <a:chOff x="1312142" y="388512"/>
          <a:chExt cx="13117121" cy="621847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1B3B9DFD-EC4D-467A-940F-1F2DB1830462}"/>
              </a:ext>
            </a:extLst>
          </xdr:cNvPr>
          <xdr:cNvGrpSpPr/>
        </xdr:nvGrpSpPr>
        <xdr:grpSpPr>
          <a:xfrm>
            <a:off x="1312142" y="388512"/>
            <a:ext cx="13117121" cy="621847"/>
            <a:chOff x="1339357" y="973619"/>
            <a:chExt cx="13109430" cy="621847"/>
          </a:xfrm>
        </xdr:grpSpPr>
        <xdr:sp macro="" textlink="Dashboard_Data!$C$14">
          <xdr:nvSpPr>
            <xdr:cNvPr id="34" name="Rectangle: Rounded Corners 33">
              <a:extLst>
                <a:ext uri="{FF2B5EF4-FFF2-40B4-BE49-F238E27FC236}">
                  <a16:creationId xmlns:a16="http://schemas.microsoft.com/office/drawing/2014/main" id="{59FA9E80-8C20-42AB-BA8C-C31772EEEFD6}"/>
                </a:ext>
              </a:extLst>
            </xdr:cNvPr>
            <xdr:cNvSpPr/>
          </xdr:nvSpPr>
          <xdr:spPr>
            <a:xfrm>
              <a:off x="7175291" y="973619"/>
              <a:ext cx="1385149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19A7D92-A061-4010-BFC4-5879A295C5B8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651</a:t>
              </a:fld>
              <a:endParaRPr lang="en-IN" sz="8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0">
          <xdr:nvSpPr>
            <xdr:cNvPr id="42" name="Rectangle: Rounded Corners 41">
              <a:extLst>
                <a:ext uri="{FF2B5EF4-FFF2-40B4-BE49-F238E27FC236}">
                  <a16:creationId xmlns:a16="http://schemas.microsoft.com/office/drawing/2014/main" id="{4D3F1DB8-CB9D-4E73-A525-F429CC559509}"/>
                </a:ext>
              </a:extLst>
            </xdr:cNvPr>
            <xdr:cNvSpPr/>
          </xdr:nvSpPr>
          <xdr:spPr>
            <a:xfrm>
              <a:off x="1339357" y="973619"/>
              <a:ext cx="1386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BB0F6D33-9328-4FFE-A131-A7E635E6D546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10000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1">
          <xdr:nvSpPr>
            <xdr:cNvPr id="43" name="Rectangle: Rounded Corners 42">
              <a:extLst>
                <a:ext uri="{FF2B5EF4-FFF2-40B4-BE49-F238E27FC236}">
                  <a16:creationId xmlns:a16="http://schemas.microsoft.com/office/drawing/2014/main" id="{88AFD137-56E5-40F0-BBDD-9DE0D14F0E39}"/>
                </a:ext>
              </a:extLst>
            </xdr:cNvPr>
            <xdr:cNvSpPr/>
          </xdr:nvSpPr>
          <xdr:spPr>
            <a:xfrm>
              <a:off x="2798636" y="973619"/>
              <a:ext cx="1386923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AA4E5B8A-0F75-4A2C-8587-D1D15E4BC027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2037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6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415D3502-0C57-44AA-AD87-098C76CD08C2}"/>
                </a:ext>
              </a:extLst>
            </xdr:cNvPr>
            <xdr:cNvSpPr/>
          </xdr:nvSpPr>
          <xdr:spPr>
            <a:xfrm>
              <a:off x="10107667" y="973619"/>
              <a:ext cx="1392560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3FA9A9B-136E-4BB9-804D-729FB64B450C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$1,00,090 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3">
          <xdr:nvSpPr>
            <xdr:cNvPr id="45" name="Rectangle: Rounded Corners 44">
              <a:extLst>
                <a:ext uri="{FF2B5EF4-FFF2-40B4-BE49-F238E27FC236}">
                  <a16:creationId xmlns:a16="http://schemas.microsoft.com/office/drawing/2014/main" id="{D880EA9B-3B26-4651-8214-1E5C9221B01A}"/>
                </a:ext>
              </a:extLst>
            </xdr:cNvPr>
            <xdr:cNvSpPr/>
          </xdr:nvSpPr>
          <xdr:spPr>
            <a:xfrm>
              <a:off x="5716604" y="973619"/>
              <a:ext cx="1385739" cy="621847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9D60AEE7-454F-467D-A380-0A175DFABB19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20.37%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5">
          <xdr:nvSpPr>
            <xdr:cNvPr id="46" name="Rectangle: Rounded Corners 45">
              <a:extLst>
                <a:ext uri="{FF2B5EF4-FFF2-40B4-BE49-F238E27FC236}">
                  <a16:creationId xmlns:a16="http://schemas.microsoft.com/office/drawing/2014/main" id="{CB4CF34B-CE56-4131-9931-F359476E1EA1}"/>
                </a:ext>
              </a:extLst>
            </xdr:cNvPr>
            <xdr:cNvSpPr/>
          </xdr:nvSpPr>
          <xdr:spPr>
            <a:xfrm>
              <a:off x="8633388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C2578C0-E8CD-487D-99D1-798F3F8877FB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 $76,486 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2">
          <xdr:nvSpPr>
            <xdr:cNvPr id="47" name="Rectangle: Rounded Corners 46">
              <a:extLst>
                <a:ext uri="{FF2B5EF4-FFF2-40B4-BE49-F238E27FC236}">
                  <a16:creationId xmlns:a16="http://schemas.microsoft.com/office/drawing/2014/main" id="{B9CF0425-DFCE-4168-A113-A2101F8603DD}"/>
                </a:ext>
              </a:extLst>
            </xdr:cNvPr>
            <xdr:cNvSpPr/>
          </xdr:nvSpPr>
          <xdr:spPr>
            <a:xfrm>
              <a:off x="4258507" y="973619"/>
              <a:ext cx="1385149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40BD5EA9-69AC-4BF6-B20C-1065E62D6E2D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7963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7">
          <xdr:nvSpPr>
            <xdr:cNvPr id="55" name="Rectangle: Rounded Corners 54">
              <a:extLst>
                <a:ext uri="{FF2B5EF4-FFF2-40B4-BE49-F238E27FC236}">
                  <a16:creationId xmlns:a16="http://schemas.microsoft.com/office/drawing/2014/main" id="{97A36CFB-A71E-4D41-97B1-FD176DBEB3CF}"/>
                </a:ext>
              </a:extLst>
            </xdr:cNvPr>
            <xdr:cNvSpPr/>
          </xdr:nvSpPr>
          <xdr:spPr>
            <a:xfrm>
              <a:off x="11573175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DE26141D-696B-484D-9D3B-8F6131C4C0C0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5151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Dashboard_Data!$C$18">
          <xdr:nvSpPr>
            <xdr:cNvPr id="56" name="Rectangle: Rounded Corners 55">
              <a:extLst>
                <a:ext uri="{FF2B5EF4-FFF2-40B4-BE49-F238E27FC236}">
                  <a16:creationId xmlns:a16="http://schemas.microsoft.com/office/drawing/2014/main" id="{8DB39949-01E4-48F3-9215-A9E5CCA69034}"/>
                </a:ext>
              </a:extLst>
            </xdr:cNvPr>
            <xdr:cNvSpPr/>
          </xdr:nvSpPr>
          <xdr:spPr>
            <a:xfrm>
              <a:off x="13047456" y="973619"/>
              <a:ext cx="1401331" cy="621846"/>
            </a:xfrm>
            <a:prstGeom prst="roundRect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4E1CA3C-47D2-419E-9E10-D051728965D6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4849</a:t>
              </a:fld>
              <a:endParaRPr lang="en-IN" sz="19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D0A83041-7BAA-40C8-9274-9DB0F76A504A}"/>
              </a:ext>
            </a:extLst>
          </xdr:cNvPr>
          <xdr:cNvGrpSpPr/>
        </xdr:nvGrpSpPr>
        <xdr:grpSpPr>
          <a:xfrm>
            <a:off x="1363174" y="447895"/>
            <a:ext cx="12996547" cy="167369"/>
            <a:chOff x="1399228" y="1025799"/>
            <a:chExt cx="12985898" cy="167369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6AE1E4D-28A0-4A57-A3C0-FD1AF5ADAC31}"/>
                </a:ext>
              </a:extLst>
            </xdr:cNvPr>
            <xdr:cNvSpPr/>
          </xdr:nvSpPr>
          <xdr:spPr>
            <a:xfrm>
              <a:off x="1399228" y="1025799"/>
              <a:ext cx="126954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Sans Serif Collection" panose="020B0502040504020204" pitchFamily="34" charset="0"/>
                  <a:cs typeface="Segoe UI" panose="020B0502040204020203" pitchFamily="34" charset="0"/>
                </a:rPr>
                <a:t>Total Customers</a:t>
              </a:r>
              <a:r>
                <a:rPr lang="en-IN" sz="800">
                  <a:latin typeface="Segoe UI" panose="020B0502040204020203" pitchFamily="34" charset="0"/>
                  <a:ea typeface="Sans Serif Collection" panose="020B0502040504020204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ea typeface="Sans Serif Collection" panose="020B0502040504020204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23558849-6B77-402A-BC63-29A501D2D5BF}"/>
                </a:ext>
              </a:extLst>
            </xdr:cNvPr>
            <xdr:cNvSpPr/>
          </xdr:nvSpPr>
          <xdr:spPr>
            <a:xfrm>
              <a:off x="2863609" y="1025799"/>
              <a:ext cx="1270139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Churned Customers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CB5FA6DA-6490-404D-9669-6ECBFF45C35F}"/>
                </a:ext>
              </a:extLst>
            </xdr:cNvPr>
            <xdr:cNvSpPr/>
          </xdr:nvSpPr>
          <xdr:spPr>
            <a:xfrm>
              <a:off x="4328582" y="1025799"/>
              <a:ext cx="126836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Retained Customers</a:t>
              </a:r>
              <a:r>
                <a:rPr lang="en-IN" sz="8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CFC4BA9D-7D3D-4422-A9B9-29E5BE8ED878}"/>
                </a:ext>
              </a:extLst>
            </xdr:cNvPr>
            <xdr:cNvSpPr/>
          </xdr:nvSpPr>
          <xdr:spPr>
            <a:xfrm>
              <a:off x="5791781" y="1025799"/>
              <a:ext cx="126895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Churn Rate %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681578FB-5143-43EE-B94B-9D398C3A5027}"/>
                </a:ext>
              </a:extLst>
            </xdr:cNvPr>
            <xdr:cNvSpPr/>
          </xdr:nvSpPr>
          <xdr:spPr>
            <a:xfrm>
              <a:off x="7255570" y="1025799"/>
              <a:ext cx="1271678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Credit Score</a:t>
              </a:r>
              <a:r>
                <a:rPr lang="en-IN" sz="8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35813805-3483-40B9-A5B6-3188EEA674E0}"/>
                </a:ext>
              </a:extLst>
            </xdr:cNvPr>
            <xdr:cNvSpPr/>
          </xdr:nvSpPr>
          <xdr:spPr>
            <a:xfrm>
              <a:off x="10185872" y="1025799"/>
              <a:ext cx="1268955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Salary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53DF0240-210E-4C1E-9B69-309B4C9F291B}"/>
                </a:ext>
              </a:extLst>
            </xdr:cNvPr>
            <xdr:cNvSpPr/>
          </xdr:nvSpPr>
          <xdr:spPr>
            <a:xfrm>
              <a:off x="8722082" y="1025799"/>
              <a:ext cx="1268956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Average Balance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09D55892-86C8-4B1B-953F-390ADE9E11C2}"/>
                </a:ext>
              </a:extLst>
            </xdr:cNvPr>
            <xdr:cNvSpPr/>
          </xdr:nvSpPr>
          <xdr:spPr>
            <a:xfrm>
              <a:off x="11649661" y="1025799"/>
              <a:ext cx="127167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Active Members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37049915-D213-4368-B71C-3B8DAA9E3020}"/>
                </a:ext>
              </a:extLst>
            </xdr:cNvPr>
            <xdr:cNvSpPr/>
          </xdr:nvSpPr>
          <xdr:spPr>
            <a:xfrm>
              <a:off x="13116169" y="1025799"/>
              <a:ext cx="1268957" cy="167369"/>
            </a:xfrm>
            <a:prstGeom prst="rect">
              <a:avLst/>
            </a:prstGeom>
            <a:solidFill>
              <a:schemeClr val="accent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100" b="0" i="0" u="none" strike="noStrike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Inactive Members</a:t>
              </a:r>
              <a:r>
                <a:rPr lang="en-IN" sz="100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endParaRPr lang="en-IN" sz="6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225664</xdr:colOff>
      <xdr:row>11</xdr:row>
      <xdr:rowOff>127030</xdr:rowOff>
    </xdr:from>
    <xdr:to>
      <xdr:col>6</xdr:col>
      <xdr:colOff>106370</xdr:colOff>
      <xdr:row>23</xdr:row>
      <xdr:rowOff>123227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E686AAE-FE1D-4633-8431-9DDE0C0FF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194745</xdr:colOff>
      <xdr:row>11</xdr:row>
      <xdr:rowOff>127030</xdr:rowOff>
    </xdr:from>
    <xdr:to>
      <xdr:col>12</xdr:col>
      <xdr:colOff>517927</xdr:colOff>
      <xdr:row>23</xdr:row>
      <xdr:rowOff>123227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23DE117-A763-4BF8-9302-EE4AE1B20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17004</xdr:colOff>
      <xdr:row>11</xdr:row>
      <xdr:rowOff>127030</xdr:rowOff>
    </xdr:from>
    <xdr:to>
      <xdr:col>19</xdr:col>
      <xdr:colOff>340186</xdr:colOff>
      <xdr:row>23</xdr:row>
      <xdr:rowOff>123227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5CDA626-AE14-4DAB-8144-D36BE59F4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211264</xdr:colOff>
      <xdr:row>24</xdr:row>
      <xdr:rowOff>53177</xdr:rowOff>
    </xdr:from>
    <xdr:to>
      <xdr:col>6</xdr:col>
      <xdr:colOff>91970</xdr:colOff>
      <xdr:row>36</xdr:row>
      <xdr:rowOff>49374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E623DF8-A403-4AEF-975C-C627F73A9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184988</xdr:colOff>
      <xdr:row>24</xdr:row>
      <xdr:rowOff>53177</xdr:rowOff>
    </xdr:from>
    <xdr:to>
      <xdr:col>12</xdr:col>
      <xdr:colOff>508405</xdr:colOff>
      <xdr:row>36</xdr:row>
      <xdr:rowOff>49374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4F6DA60-A538-41F0-A995-5A7E7BB7A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429545</xdr:colOff>
      <xdr:row>24</xdr:row>
      <xdr:rowOff>40245</xdr:rowOff>
    </xdr:from>
    <xdr:to>
      <xdr:col>26</xdr:col>
      <xdr:colOff>149265</xdr:colOff>
      <xdr:row>36</xdr:row>
      <xdr:rowOff>36442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4DDBB01-3735-41A2-B6B5-5B982C54E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442959</xdr:colOff>
      <xdr:row>11</xdr:row>
      <xdr:rowOff>127030</xdr:rowOff>
    </xdr:from>
    <xdr:to>
      <xdr:col>26</xdr:col>
      <xdr:colOff>162679</xdr:colOff>
      <xdr:row>23</xdr:row>
      <xdr:rowOff>123227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6236127-5C01-4430-8568-FEAF30A73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6571</xdr:colOff>
      <xdr:row>24</xdr:row>
      <xdr:rowOff>40245</xdr:rowOff>
    </xdr:from>
    <xdr:to>
      <xdr:col>19</xdr:col>
      <xdr:colOff>329988</xdr:colOff>
      <xdr:row>36</xdr:row>
      <xdr:rowOff>36442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8B2C6E2C-F1BA-4124-8BAA-A9BEB4CA1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3.657745601849" createdVersion="6" refreshedVersion="6" minRefreshableVersion="3" recordCount="10000" xr:uid="{E83D8780-5F1E-4FE0-AAFB-575C4182FC97}">
  <cacheSource type="worksheet">
    <worksheetSource name="Table3"/>
  </cacheSource>
  <cacheFields count="17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Age_Group" numFmtId="0">
      <sharedItems count="3">
        <s v="Adult"/>
        <s v="Senior"/>
        <s v="Young"/>
      </sharedItems>
    </cacheField>
    <cacheField name="Credit_Category" numFmtId="0">
      <sharedItems count="3">
        <s v="Average"/>
        <s v="Good"/>
        <s v="Poor"/>
      </sharedItems>
    </cacheField>
    <cacheField name="Balance_Category" numFmtId="0">
      <sharedItems count="4">
        <s v="Zero Balance"/>
        <s v="Medium Balance"/>
        <s v="High Balance"/>
        <s v="Low Balance"/>
      </sharedItems>
    </cacheField>
    <cacheField name="Customer Status" numFmtId="0">
      <sharedItems count="2">
        <s v="Churned"/>
        <s v="Retained"/>
      </sharedItems>
    </cacheField>
  </cacheFields>
  <extLst>
    <ext xmlns:x14="http://schemas.microsoft.com/office/spreadsheetml/2009/9/main" uri="{725AE2AE-9491-48be-B2B4-4EB974FC3084}">
      <x14:pivotCacheDefinition pivotCacheId="2157707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x v="0"/>
    <n v="42"/>
    <n v="2"/>
    <n v="0"/>
    <n v="1"/>
    <x v="0"/>
    <x v="0"/>
    <n v="101348.88"/>
    <n v="1"/>
    <x v="0"/>
    <x v="0"/>
    <x v="0"/>
    <x v="0"/>
  </r>
  <r>
    <n v="15647311"/>
    <s v="Hill"/>
    <n v="608"/>
    <x v="1"/>
    <x v="0"/>
    <n v="41"/>
    <n v="1"/>
    <n v="83807.86"/>
    <n v="1"/>
    <x v="1"/>
    <x v="0"/>
    <n v="112542.58"/>
    <n v="0"/>
    <x v="0"/>
    <x v="0"/>
    <x v="1"/>
    <x v="1"/>
  </r>
  <r>
    <n v="15619304"/>
    <s v="Onio"/>
    <n v="502"/>
    <x v="0"/>
    <x v="0"/>
    <n v="42"/>
    <n v="8"/>
    <n v="159660.79999999999"/>
    <n v="3"/>
    <x v="0"/>
    <x v="1"/>
    <n v="113931.57"/>
    <n v="1"/>
    <x v="0"/>
    <x v="0"/>
    <x v="2"/>
    <x v="0"/>
  </r>
  <r>
    <n v="15701354"/>
    <s v="Boni"/>
    <n v="699"/>
    <x v="0"/>
    <x v="0"/>
    <n v="39"/>
    <n v="1"/>
    <n v="0"/>
    <n v="2"/>
    <x v="1"/>
    <x v="1"/>
    <n v="93826.63"/>
    <n v="0"/>
    <x v="0"/>
    <x v="0"/>
    <x v="0"/>
    <x v="1"/>
  </r>
  <r>
    <n v="15737888"/>
    <s v="Mitchell"/>
    <n v="850"/>
    <x v="1"/>
    <x v="0"/>
    <n v="43"/>
    <n v="2"/>
    <n v="125510.82"/>
    <n v="1"/>
    <x v="0"/>
    <x v="0"/>
    <n v="79084.100000000006"/>
    <n v="0"/>
    <x v="0"/>
    <x v="1"/>
    <x v="2"/>
    <x v="1"/>
  </r>
  <r>
    <n v="15574012"/>
    <s v="Chu"/>
    <n v="645"/>
    <x v="1"/>
    <x v="1"/>
    <n v="44"/>
    <n v="8"/>
    <n v="113755.78"/>
    <n v="2"/>
    <x v="0"/>
    <x v="1"/>
    <n v="149756.71"/>
    <n v="1"/>
    <x v="0"/>
    <x v="0"/>
    <x v="2"/>
    <x v="0"/>
  </r>
  <r>
    <n v="15592531"/>
    <s v="Bartlett"/>
    <n v="822"/>
    <x v="0"/>
    <x v="1"/>
    <n v="50"/>
    <n v="7"/>
    <n v="0"/>
    <n v="2"/>
    <x v="0"/>
    <x v="0"/>
    <n v="10062.799999999999"/>
    <n v="0"/>
    <x v="1"/>
    <x v="1"/>
    <x v="0"/>
    <x v="1"/>
  </r>
  <r>
    <n v="15656148"/>
    <s v="Obinna"/>
    <n v="376"/>
    <x v="2"/>
    <x v="0"/>
    <n v="29"/>
    <n v="4"/>
    <n v="115046.74"/>
    <n v="4"/>
    <x v="0"/>
    <x v="1"/>
    <n v="119346.88"/>
    <n v="1"/>
    <x v="2"/>
    <x v="2"/>
    <x v="2"/>
    <x v="0"/>
  </r>
  <r>
    <n v="15792365"/>
    <s v="He"/>
    <n v="501"/>
    <x v="0"/>
    <x v="1"/>
    <n v="44"/>
    <n v="4"/>
    <n v="142051.07"/>
    <n v="2"/>
    <x v="1"/>
    <x v="0"/>
    <n v="74940.5"/>
    <n v="0"/>
    <x v="0"/>
    <x v="0"/>
    <x v="2"/>
    <x v="1"/>
  </r>
  <r>
    <n v="15592389"/>
    <s v="H?"/>
    <n v="684"/>
    <x v="0"/>
    <x v="1"/>
    <n v="27"/>
    <n v="2"/>
    <n v="134603.88"/>
    <n v="1"/>
    <x v="0"/>
    <x v="0"/>
    <n v="71725.73"/>
    <n v="0"/>
    <x v="2"/>
    <x v="0"/>
    <x v="2"/>
    <x v="1"/>
  </r>
  <r>
    <n v="15767821"/>
    <s v="Bearce"/>
    <n v="528"/>
    <x v="0"/>
    <x v="1"/>
    <n v="31"/>
    <n v="6"/>
    <n v="102016.72"/>
    <n v="2"/>
    <x v="1"/>
    <x v="1"/>
    <n v="80181.119999999995"/>
    <n v="0"/>
    <x v="0"/>
    <x v="0"/>
    <x v="2"/>
    <x v="1"/>
  </r>
  <r>
    <n v="15737173"/>
    <s v="Andrews"/>
    <n v="497"/>
    <x v="1"/>
    <x v="1"/>
    <n v="24"/>
    <n v="3"/>
    <n v="0"/>
    <n v="2"/>
    <x v="0"/>
    <x v="1"/>
    <n v="76390.009999999995"/>
    <n v="0"/>
    <x v="2"/>
    <x v="2"/>
    <x v="0"/>
    <x v="1"/>
  </r>
  <r>
    <n v="15632264"/>
    <s v="Kay"/>
    <n v="476"/>
    <x v="0"/>
    <x v="0"/>
    <n v="34"/>
    <n v="10"/>
    <n v="0"/>
    <n v="2"/>
    <x v="0"/>
    <x v="1"/>
    <n v="26260.98"/>
    <n v="0"/>
    <x v="0"/>
    <x v="2"/>
    <x v="0"/>
    <x v="1"/>
  </r>
  <r>
    <n v="15691483"/>
    <s v="Chin"/>
    <n v="549"/>
    <x v="0"/>
    <x v="0"/>
    <n v="25"/>
    <n v="5"/>
    <n v="0"/>
    <n v="2"/>
    <x v="1"/>
    <x v="1"/>
    <n v="190857.79"/>
    <n v="0"/>
    <x v="2"/>
    <x v="0"/>
    <x v="0"/>
    <x v="1"/>
  </r>
  <r>
    <n v="15600882"/>
    <s v="Scott"/>
    <n v="635"/>
    <x v="1"/>
    <x v="0"/>
    <n v="35"/>
    <n v="7"/>
    <n v="0"/>
    <n v="2"/>
    <x v="0"/>
    <x v="0"/>
    <n v="65951.649999999994"/>
    <n v="0"/>
    <x v="0"/>
    <x v="0"/>
    <x v="0"/>
    <x v="1"/>
  </r>
  <r>
    <n v="15643966"/>
    <s v="Goforth"/>
    <n v="616"/>
    <x v="2"/>
    <x v="1"/>
    <n v="45"/>
    <n v="3"/>
    <n v="143129.41"/>
    <n v="2"/>
    <x v="1"/>
    <x v="0"/>
    <n v="64327.26"/>
    <n v="0"/>
    <x v="0"/>
    <x v="0"/>
    <x v="2"/>
    <x v="1"/>
  </r>
  <r>
    <n v="15737452"/>
    <s v="Romeo"/>
    <n v="653"/>
    <x v="2"/>
    <x v="1"/>
    <n v="58"/>
    <n v="1"/>
    <n v="132602.88"/>
    <n v="1"/>
    <x v="0"/>
    <x v="1"/>
    <n v="5097.67"/>
    <n v="1"/>
    <x v="1"/>
    <x v="0"/>
    <x v="2"/>
    <x v="0"/>
  </r>
  <r>
    <n v="15788218"/>
    <s v="Henderson"/>
    <n v="549"/>
    <x v="1"/>
    <x v="0"/>
    <n v="24"/>
    <n v="9"/>
    <n v="0"/>
    <n v="2"/>
    <x v="0"/>
    <x v="0"/>
    <n v="14406.41"/>
    <n v="0"/>
    <x v="2"/>
    <x v="0"/>
    <x v="0"/>
    <x v="1"/>
  </r>
  <r>
    <n v="15661507"/>
    <s v="Muldrow"/>
    <n v="587"/>
    <x v="1"/>
    <x v="1"/>
    <n v="45"/>
    <n v="6"/>
    <n v="0"/>
    <n v="1"/>
    <x v="1"/>
    <x v="1"/>
    <n v="158684.81"/>
    <n v="0"/>
    <x v="0"/>
    <x v="0"/>
    <x v="0"/>
    <x v="1"/>
  </r>
  <r>
    <n v="15568982"/>
    <s v="Hao"/>
    <n v="726"/>
    <x v="0"/>
    <x v="0"/>
    <n v="24"/>
    <n v="6"/>
    <n v="0"/>
    <n v="2"/>
    <x v="0"/>
    <x v="0"/>
    <n v="54724.03"/>
    <n v="0"/>
    <x v="2"/>
    <x v="1"/>
    <x v="0"/>
    <x v="1"/>
  </r>
  <r>
    <n v="15577657"/>
    <s v="McDonald"/>
    <n v="732"/>
    <x v="0"/>
    <x v="1"/>
    <n v="41"/>
    <n v="8"/>
    <n v="0"/>
    <n v="2"/>
    <x v="0"/>
    <x v="0"/>
    <n v="170886.17"/>
    <n v="0"/>
    <x v="0"/>
    <x v="1"/>
    <x v="0"/>
    <x v="1"/>
  </r>
  <r>
    <n v="15597945"/>
    <s v="Dellucci"/>
    <n v="636"/>
    <x v="1"/>
    <x v="0"/>
    <n v="32"/>
    <n v="8"/>
    <n v="0"/>
    <n v="2"/>
    <x v="0"/>
    <x v="1"/>
    <n v="138555.46"/>
    <n v="0"/>
    <x v="0"/>
    <x v="0"/>
    <x v="0"/>
    <x v="1"/>
  </r>
  <r>
    <n v="15699309"/>
    <s v="Gerasimov"/>
    <n v="510"/>
    <x v="1"/>
    <x v="0"/>
    <n v="38"/>
    <n v="4"/>
    <n v="0"/>
    <n v="1"/>
    <x v="0"/>
    <x v="1"/>
    <n v="118913.53"/>
    <n v="1"/>
    <x v="0"/>
    <x v="0"/>
    <x v="0"/>
    <x v="0"/>
  </r>
  <r>
    <n v="15725737"/>
    <s v="Mosman"/>
    <n v="669"/>
    <x v="0"/>
    <x v="1"/>
    <n v="46"/>
    <n v="3"/>
    <n v="0"/>
    <n v="2"/>
    <x v="1"/>
    <x v="0"/>
    <n v="8487.75"/>
    <n v="0"/>
    <x v="0"/>
    <x v="0"/>
    <x v="0"/>
    <x v="1"/>
  </r>
  <r>
    <n v="15625047"/>
    <s v="Yen"/>
    <n v="846"/>
    <x v="0"/>
    <x v="0"/>
    <n v="38"/>
    <n v="5"/>
    <n v="0"/>
    <n v="1"/>
    <x v="0"/>
    <x v="0"/>
    <n v="187616.16"/>
    <n v="0"/>
    <x v="0"/>
    <x v="1"/>
    <x v="0"/>
    <x v="1"/>
  </r>
  <r>
    <n v="15738191"/>
    <s v="Maclean"/>
    <n v="577"/>
    <x v="0"/>
    <x v="1"/>
    <n v="25"/>
    <n v="3"/>
    <n v="0"/>
    <n v="2"/>
    <x v="1"/>
    <x v="0"/>
    <n v="124508.29"/>
    <n v="0"/>
    <x v="2"/>
    <x v="0"/>
    <x v="0"/>
    <x v="1"/>
  </r>
  <r>
    <n v="15736816"/>
    <s v="Young"/>
    <n v="756"/>
    <x v="2"/>
    <x v="1"/>
    <n v="36"/>
    <n v="2"/>
    <n v="136815.64000000001"/>
    <n v="1"/>
    <x v="0"/>
    <x v="0"/>
    <n v="170041.95"/>
    <n v="0"/>
    <x v="0"/>
    <x v="1"/>
    <x v="2"/>
    <x v="1"/>
  </r>
  <r>
    <n v="15700772"/>
    <s v="Nebechi"/>
    <n v="571"/>
    <x v="0"/>
    <x v="1"/>
    <n v="44"/>
    <n v="9"/>
    <n v="0"/>
    <n v="2"/>
    <x v="1"/>
    <x v="1"/>
    <n v="38433.35"/>
    <n v="0"/>
    <x v="0"/>
    <x v="0"/>
    <x v="0"/>
    <x v="1"/>
  </r>
  <r>
    <n v="15728693"/>
    <s v="McWilliams"/>
    <n v="574"/>
    <x v="2"/>
    <x v="0"/>
    <n v="43"/>
    <n v="3"/>
    <n v="141349.43"/>
    <n v="1"/>
    <x v="0"/>
    <x v="0"/>
    <n v="100187.43"/>
    <n v="0"/>
    <x v="0"/>
    <x v="0"/>
    <x v="2"/>
    <x v="1"/>
  </r>
  <r>
    <n v="15656300"/>
    <s v="Lucciano"/>
    <n v="411"/>
    <x v="0"/>
    <x v="1"/>
    <n v="29"/>
    <n v="0"/>
    <n v="59697.17"/>
    <n v="2"/>
    <x v="0"/>
    <x v="0"/>
    <n v="53483.21"/>
    <n v="0"/>
    <x v="2"/>
    <x v="2"/>
    <x v="1"/>
    <x v="1"/>
  </r>
  <r>
    <n v="15589475"/>
    <s v="Azikiwe"/>
    <n v="591"/>
    <x v="1"/>
    <x v="0"/>
    <n v="39"/>
    <n v="3"/>
    <n v="0"/>
    <n v="3"/>
    <x v="0"/>
    <x v="1"/>
    <n v="140469.38"/>
    <n v="1"/>
    <x v="0"/>
    <x v="0"/>
    <x v="0"/>
    <x v="0"/>
  </r>
  <r>
    <n v="15706552"/>
    <s v="Odinakachukwu"/>
    <n v="533"/>
    <x v="0"/>
    <x v="1"/>
    <n v="36"/>
    <n v="7"/>
    <n v="85311.7"/>
    <n v="1"/>
    <x v="1"/>
    <x v="0"/>
    <n v="156731.91"/>
    <n v="0"/>
    <x v="0"/>
    <x v="0"/>
    <x v="1"/>
    <x v="1"/>
  </r>
  <r>
    <n v="15750181"/>
    <s v="Sanderson"/>
    <n v="553"/>
    <x v="2"/>
    <x v="1"/>
    <n v="41"/>
    <n v="9"/>
    <n v="110112.54"/>
    <n v="2"/>
    <x v="1"/>
    <x v="1"/>
    <n v="81898.81"/>
    <n v="0"/>
    <x v="0"/>
    <x v="0"/>
    <x v="2"/>
    <x v="1"/>
  </r>
  <r>
    <n v="15659428"/>
    <s v="Maggard"/>
    <n v="520"/>
    <x v="1"/>
    <x v="0"/>
    <n v="42"/>
    <n v="6"/>
    <n v="0"/>
    <n v="2"/>
    <x v="0"/>
    <x v="0"/>
    <n v="34410.550000000003"/>
    <n v="0"/>
    <x v="0"/>
    <x v="0"/>
    <x v="0"/>
    <x v="1"/>
  </r>
  <r>
    <n v="15732963"/>
    <s v="Clements"/>
    <n v="722"/>
    <x v="1"/>
    <x v="0"/>
    <n v="29"/>
    <n v="9"/>
    <n v="0"/>
    <n v="2"/>
    <x v="0"/>
    <x v="0"/>
    <n v="142033.07"/>
    <n v="0"/>
    <x v="2"/>
    <x v="1"/>
    <x v="0"/>
    <x v="1"/>
  </r>
  <r>
    <n v="15794171"/>
    <s v="Lombardo"/>
    <n v="475"/>
    <x v="0"/>
    <x v="0"/>
    <n v="45"/>
    <n v="0"/>
    <n v="134264.04"/>
    <n v="1"/>
    <x v="0"/>
    <x v="1"/>
    <n v="27822.99"/>
    <n v="1"/>
    <x v="0"/>
    <x v="2"/>
    <x v="2"/>
    <x v="0"/>
  </r>
  <r>
    <n v="15788448"/>
    <s v="Watson"/>
    <n v="490"/>
    <x v="1"/>
    <x v="1"/>
    <n v="31"/>
    <n v="3"/>
    <n v="145260.23000000001"/>
    <n v="1"/>
    <x v="1"/>
    <x v="0"/>
    <n v="114066.77"/>
    <n v="0"/>
    <x v="0"/>
    <x v="2"/>
    <x v="2"/>
    <x v="1"/>
  </r>
  <r>
    <n v="15729599"/>
    <s v="Lorenzo"/>
    <n v="804"/>
    <x v="1"/>
    <x v="1"/>
    <n v="33"/>
    <n v="7"/>
    <n v="76548.600000000006"/>
    <n v="1"/>
    <x v="1"/>
    <x v="0"/>
    <n v="98453.45"/>
    <n v="0"/>
    <x v="0"/>
    <x v="1"/>
    <x v="1"/>
    <x v="1"/>
  </r>
  <r>
    <n v="15717426"/>
    <s v="Armstrong"/>
    <n v="850"/>
    <x v="0"/>
    <x v="1"/>
    <n v="36"/>
    <n v="7"/>
    <n v="0"/>
    <n v="1"/>
    <x v="0"/>
    <x v="0"/>
    <n v="40812.9"/>
    <n v="0"/>
    <x v="0"/>
    <x v="1"/>
    <x v="0"/>
    <x v="1"/>
  </r>
  <r>
    <n v="15585768"/>
    <s v="Cameron"/>
    <n v="582"/>
    <x v="2"/>
    <x v="1"/>
    <n v="41"/>
    <n v="6"/>
    <n v="70349.48"/>
    <n v="2"/>
    <x v="1"/>
    <x v="0"/>
    <n v="178074.04"/>
    <n v="0"/>
    <x v="0"/>
    <x v="0"/>
    <x v="1"/>
    <x v="1"/>
  </r>
  <r>
    <n v="15619360"/>
    <s v="Hsiao"/>
    <n v="472"/>
    <x v="1"/>
    <x v="1"/>
    <n v="40"/>
    <n v="4"/>
    <n v="0"/>
    <n v="1"/>
    <x v="0"/>
    <x v="1"/>
    <n v="70154.22"/>
    <n v="0"/>
    <x v="0"/>
    <x v="2"/>
    <x v="0"/>
    <x v="1"/>
  </r>
  <r>
    <n v="15738148"/>
    <s v="Clarke"/>
    <n v="465"/>
    <x v="0"/>
    <x v="0"/>
    <n v="51"/>
    <n v="8"/>
    <n v="122522.32"/>
    <n v="1"/>
    <x v="1"/>
    <x v="1"/>
    <n v="181297.65"/>
    <n v="1"/>
    <x v="1"/>
    <x v="2"/>
    <x v="2"/>
    <x v="0"/>
  </r>
  <r>
    <n v="15687946"/>
    <s v="Osborne"/>
    <n v="556"/>
    <x v="0"/>
    <x v="0"/>
    <n v="61"/>
    <n v="2"/>
    <n v="117419.35"/>
    <n v="1"/>
    <x v="0"/>
    <x v="0"/>
    <n v="94153.83"/>
    <n v="0"/>
    <x v="1"/>
    <x v="0"/>
    <x v="2"/>
    <x v="1"/>
  </r>
  <r>
    <n v="15755196"/>
    <s v="Lavine"/>
    <n v="834"/>
    <x v="0"/>
    <x v="0"/>
    <n v="49"/>
    <n v="2"/>
    <n v="131394.56"/>
    <n v="1"/>
    <x v="1"/>
    <x v="1"/>
    <n v="194365.76"/>
    <n v="1"/>
    <x v="0"/>
    <x v="1"/>
    <x v="2"/>
    <x v="0"/>
  </r>
  <r>
    <n v="15684171"/>
    <s v="Bianchi"/>
    <n v="660"/>
    <x v="1"/>
    <x v="0"/>
    <n v="61"/>
    <n v="5"/>
    <n v="155931.10999999999"/>
    <n v="1"/>
    <x v="0"/>
    <x v="0"/>
    <n v="158338.39000000001"/>
    <n v="0"/>
    <x v="1"/>
    <x v="0"/>
    <x v="2"/>
    <x v="1"/>
  </r>
  <r>
    <n v="15754849"/>
    <s v="Tyler"/>
    <n v="776"/>
    <x v="2"/>
    <x v="0"/>
    <n v="32"/>
    <n v="4"/>
    <n v="109421.13"/>
    <n v="2"/>
    <x v="0"/>
    <x v="0"/>
    <n v="126517.46"/>
    <n v="0"/>
    <x v="0"/>
    <x v="1"/>
    <x v="2"/>
    <x v="1"/>
  </r>
  <r>
    <n v="15602280"/>
    <s v="Martin"/>
    <n v="829"/>
    <x v="2"/>
    <x v="0"/>
    <n v="27"/>
    <n v="9"/>
    <n v="112045.67"/>
    <n v="1"/>
    <x v="0"/>
    <x v="0"/>
    <n v="119708.21"/>
    <n v="1"/>
    <x v="2"/>
    <x v="1"/>
    <x v="2"/>
    <x v="0"/>
  </r>
  <r>
    <n v="15771573"/>
    <s v="Okagbue"/>
    <n v="637"/>
    <x v="2"/>
    <x v="0"/>
    <n v="39"/>
    <n v="9"/>
    <n v="137843.79999999999"/>
    <n v="1"/>
    <x v="0"/>
    <x v="0"/>
    <n v="117622.8"/>
    <n v="1"/>
    <x v="0"/>
    <x v="0"/>
    <x v="2"/>
    <x v="0"/>
  </r>
  <r>
    <n v="15766205"/>
    <s v="Yin"/>
    <n v="550"/>
    <x v="2"/>
    <x v="1"/>
    <n v="38"/>
    <n v="2"/>
    <n v="103391.38"/>
    <n v="1"/>
    <x v="1"/>
    <x v="0"/>
    <n v="90878.13"/>
    <n v="0"/>
    <x v="0"/>
    <x v="0"/>
    <x v="2"/>
    <x v="1"/>
  </r>
  <r>
    <n v="15771873"/>
    <s v="Buccho"/>
    <n v="776"/>
    <x v="2"/>
    <x v="0"/>
    <n v="37"/>
    <n v="2"/>
    <n v="103769.22"/>
    <n v="2"/>
    <x v="0"/>
    <x v="1"/>
    <n v="194099.12"/>
    <n v="0"/>
    <x v="0"/>
    <x v="1"/>
    <x v="2"/>
    <x v="1"/>
  </r>
  <r>
    <n v="15616550"/>
    <s v="Chidiebele"/>
    <n v="698"/>
    <x v="2"/>
    <x v="1"/>
    <n v="44"/>
    <n v="10"/>
    <n v="116363.37"/>
    <n v="2"/>
    <x v="0"/>
    <x v="1"/>
    <n v="198059.16"/>
    <n v="0"/>
    <x v="0"/>
    <x v="0"/>
    <x v="2"/>
    <x v="1"/>
  </r>
  <r>
    <n v="15768193"/>
    <s v="Trevisani"/>
    <n v="585"/>
    <x v="2"/>
    <x v="1"/>
    <n v="36"/>
    <n v="5"/>
    <n v="146050.97"/>
    <n v="2"/>
    <x v="1"/>
    <x v="1"/>
    <n v="86424.57"/>
    <n v="0"/>
    <x v="0"/>
    <x v="0"/>
    <x v="2"/>
    <x v="1"/>
  </r>
  <r>
    <n v="15683553"/>
    <s v="O'Brien"/>
    <n v="788"/>
    <x v="0"/>
    <x v="0"/>
    <n v="33"/>
    <n v="5"/>
    <n v="0"/>
    <n v="2"/>
    <x v="1"/>
    <x v="1"/>
    <n v="116978.19"/>
    <n v="0"/>
    <x v="0"/>
    <x v="1"/>
    <x v="0"/>
    <x v="1"/>
  </r>
  <r>
    <n v="15702298"/>
    <s v="Parkhill"/>
    <n v="655"/>
    <x v="2"/>
    <x v="1"/>
    <n v="41"/>
    <n v="8"/>
    <n v="125561.97"/>
    <n v="1"/>
    <x v="1"/>
    <x v="1"/>
    <n v="164040.94"/>
    <n v="1"/>
    <x v="0"/>
    <x v="0"/>
    <x v="2"/>
    <x v="0"/>
  </r>
  <r>
    <n v="15569590"/>
    <s v="Yoo"/>
    <n v="601"/>
    <x v="2"/>
    <x v="1"/>
    <n v="42"/>
    <n v="1"/>
    <n v="98495.72"/>
    <n v="1"/>
    <x v="0"/>
    <x v="1"/>
    <n v="40014.76"/>
    <n v="1"/>
    <x v="0"/>
    <x v="0"/>
    <x v="1"/>
    <x v="0"/>
  </r>
  <r>
    <n v="15760861"/>
    <s v="Phillipps"/>
    <n v="619"/>
    <x v="0"/>
    <x v="1"/>
    <n v="43"/>
    <n v="1"/>
    <n v="125211.92"/>
    <n v="1"/>
    <x v="0"/>
    <x v="0"/>
    <n v="113410.49"/>
    <n v="0"/>
    <x v="0"/>
    <x v="0"/>
    <x v="2"/>
    <x v="1"/>
  </r>
  <r>
    <n v="15630053"/>
    <s v="Tsao"/>
    <n v="656"/>
    <x v="0"/>
    <x v="1"/>
    <n v="45"/>
    <n v="5"/>
    <n v="127864.4"/>
    <n v="1"/>
    <x v="0"/>
    <x v="1"/>
    <n v="87107.57"/>
    <n v="0"/>
    <x v="0"/>
    <x v="0"/>
    <x v="2"/>
    <x v="1"/>
  </r>
  <r>
    <n v="15647091"/>
    <s v="Endrizzi"/>
    <n v="725"/>
    <x v="2"/>
    <x v="1"/>
    <n v="19"/>
    <n v="0"/>
    <n v="75888.2"/>
    <n v="1"/>
    <x v="1"/>
    <x v="1"/>
    <n v="45613.75"/>
    <n v="0"/>
    <x v="2"/>
    <x v="1"/>
    <x v="1"/>
    <x v="1"/>
  </r>
  <r>
    <n v="15623944"/>
    <s v="T'ien"/>
    <n v="511"/>
    <x v="1"/>
    <x v="0"/>
    <n v="66"/>
    <n v="4"/>
    <n v="0"/>
    <n v="1"/>
    <x v="0"/>
    <x v="1"/>
    <n v="1643.11"/>
    <n v="1"/>
    <x v="1"/>
    <x v="0"/>
    <x v="0"/>
    <x v="0"/>
  </r>
  <r>
    <n v="15804771"/>
    <s v="Velazquez"/>
    <n v="614"/>
    <x v="0"/>
    <x v="1"/>
    <n v="51"/>
    <n v="4"/>
    <n v="40685.919999999998"/>
    <n v="1"/>
    <x v="0"/>
    <x v="0"/>
    <n v="46775.28"/>
    <n v="0"/>
    <x v="1"/>
    <x v="0"/>
    <x v="3"/>
    <x v="1"/>
  </r>
  <r>
    <n v="15651280"/>
    <s v="Hunter"/>
    <n v="742"/>
    <x v="2"/>
    <x v="1"/>
    <n v="35"/>
    <n v="5"/>
    <n v="136857"/>
    <n v="1"/>
    <x v="1"/>
    <x v="1"/>
    <n v="84509.57"/>
    <n v="0"/>
    <x v="0"/>
    <x v="1"/>
    <x v="2"/>
    <x v="1"/>
  </r>
  <r>
    <n v="15773469"/>
    <s v="Clark"/>
    <n v="687"/>
    <x v="2"/>
    <x v="0"/>
    <n v="27"/>
    <n v="9"/>
    <n v="152328.88"/>
    <n v="2"/>
    <x v="1"/>
    <x v="1"/>
    <n v="126494.82"/>
    <n v="0"/>
    <x v="2"/>
    <x v="0"/>
    <x v="2"/>
    <x v="1"/>
  </r>
  <r>
    <n v="15702014"/>
    <s v="Jeffrey"/>
    <n v="555"/>
    <x v="1"/>
    <x v="1"/>
    <n v="33"/>
    <n v="1"/>
    <n v="56084.69"/>
    <n v="2"/>
    <x v="1"/>
    <x v="1"/>
    <n v="178798.13"/>
    <n v="0"/>
    <x v="0"/>
    <x v="0"/>
    <x v="1"/>
    <x v="1"/>
  </r>
  <r>
    <n v="15751208"/>
    <s v="Pirozzi"/>
    <n v="684"/>
    <x v="1"/>
    <x v="1"/>
    <n v="56"/>
    <n v="8"/>
    <n v="78707.16"/>
    <n v="1"/>
    <x v="0"/>
    <x v="0"/>
    <n v="99398.36"/>
    <n v="0"/>
    <x v="1"/>
    <x v="0"/>
    <x v="1"/>
    <x v="1"/>
  </r>
  <r>
    <n v="15592461"/>
    <s v="Jackson"/>
    <n v="603"/>
    <x v="2"/>
    <x v="1"/>
    <n v="26"/>
    <n v="4"/>
    <n v="109166.37"/>
    <n v="1"/>
    <x v="0"/>
    <x v="0"/>
    <n v="92840.67"/>
    <n v="0"/>
    <x v="2"/>
    <x v="0"/>
    <x v="2"/>
    <x v="1"/>
  </r>
  <r>
    <n v="15789484"/>
    <s v="Hammond"/>
    <n v="751"/>
    <x v="2"/>
    <x v="0"/>
    <n v="36"/>
    <n v="6"/>
    <n v="169831.46"/>
    <n v="2"/>
    <x v="0"/>
    <x v="0"/>
    <n v="27758.36"/>
    <n v="0"/>
    <x v="0"/>
    <x v="1"/>
    <x v="2"/>
    <x v="1"/>
  </r>
  <r>
    <n v="15696061"/>
    <s v="Brownless"/>
    <n v="581"/>
    <x v="2"/>
    <x v="0"/>
    <n v="34"/>
    <n v="1"/>
    <n v="101633.04"/>
    <n v="1"/>
    <x v="0"/>
    <x v="1"/>
    <n v="110431.51"/>
    <n v="0"/>
    <x v="0"/>
    <x v="0"/>
    <x v="2"/>
    <x v="1"/>
  </r>
  <r>
    <n v="15641582"/>
    <s v="Chibugo"/>
    <n v="735"/>
    <x v="2"/>
    <x v="1"/>
    <n v="43"/>
    <n v="10"/>
    <n v="123180.01"/>
    <n v="2"/>
    <x v="0"/>
    <x v="0"/>
    <n v="196673.28"/>
    <n v="0"/>
    <x v="0"/>
    <x v="1"/>
    <x v="2"/>
    <x v="1"/>
  </r>
  <r>
    <n v="15638424"/>
    <s v="Glauert"/>
    <n v="661"/>
    <x v="2"/>
    <x v="0"/>
    <n v="35"/>
    <n v="5"/>
    <n v="150725.53"/>
    <n v="2"/>
    <x v="1"/>
    <x v="0"/>
    <n v="113656.85"/>
    <n v="0"/>
    <x v="0"/>
    <x v="0"/>
    <x v="2"/>
    <x v="1"/>
  </r>
  <r>
    <n v="15755648"/>
    <s v="Pisano"/>
    <n v="675"/>
    <x v="0"/>
    <x v="0"/>
    <n v="21"/>
    <n v="8"/>
    <n v="98373.26"/>
    <n v="1"/>
    <x v="0"/>
    <x v="1"/>
    <n v="18203"/>
    <n v="0"/>
    <x v="2"/>
    <x v="0"/>
    <x v="1"/>
    <x v="1"/>
  </r>
  <r>
    <n v="15703793"/>
    <s v="Konovalova"/>
    <n v="738"/>
    <x v="2"/>
    <x v="1"/>
    <n v="58"/>
    <n v="2"/>
    <n v="133745.44"/>
    <n v="4"/>
    <x v="0"/>
    <x v="1"/>
    <n v="28373.86"/>
    <n v="1"/>
    <x v="1"/>
    <x v="1"/>
    <x v="2"/>
    <x v="0"/>
  </r>
  <r>
    <n v="15620344"/>
    <s v="McKee"/>
    <n v="813"/>
    <x v="0"/>
    <x v="1"/>
    <n v="29"/>
    <n v="6"/>
    <n v="0"/>
    <n v="1"/>
    <x v="0"/>
    <x v="1"/>
    <n v="33953.870000000003"/>
    <n v="0"/>
    <x v="2"/>
    <x v="1"/>
    <x v="0"/>
    <x v="1"/>
  </r>
  <r>
    <n v="15812518"/>
    <s v="Palermo"/>
    <n v="657"/>
    <x v="1"/>
    <x v="0"/>
    <n v="37"/>
    <n v="0"/>
    <n v="163607.18"/>
    <n v="1"/>
    <x v="1"/>
    <x v="0"/>
    <n v="44203.55"/>
    <n v="0"/>
    <x v="0"/>
    <x v="0"/>
    <x v="2"/>
    <x v="1"/>
  </r>
  <r>
    <n v="15779052"/>
    <s v="Ballard"/>
    <n v="604"/>
    <x v="2"/>
    <x v="0"/>
    <n v="25"/>
    <n v="5"/>
    <n v="157780.84"/>
    <n v="2"/>
    <x v="0"/>
    <x v="0"/>
    <n v="58426.81"/>
    <n v="0"/>
    <x v="2"/>
    <x v="0"/>
    <x v="2"/>
    <x v="1"/>
  </r>
  <r>
    <n v="15770811"/>
    <s v="Wallace"/>
    <n v="519"/>
    <x v="0"/>
    <x v="1"/>
    <n v="36"/>
    <n v="9"/>
    <n v="0"/>
    <n v="2"/>
    <x v="1"/>
    <x v="0"/>
    <n v="145562.4"/>
    <n v="0"/>
    <x v="0"/>
    <x v="0"/>
    <x v="0"/>
    <x v="1"/>
  </r>
  <r>
    <n v="15780961"/>
    <s v="Cavenagh"/>
    <n v="735"/>
    <x v="0"/>
    <x v="0"/>
    <n v="21"/>
    <n v="1"/>
    <n v="178718.19"/>
    <n v="2"/>
    <x v="0"/>
    <x v="1"/>
    <n v="22388"/>
    <n v="0"/>
    <x v="2"/>
    <x v="1"/>
    <x v="2"/>
    <x v="1"/>
  </r>
  <r>
    <n v="15614049"/>
    <s v="Hu"/>
    <n v="664"/>
    <x v="0"/>
    <x v="1"/>
    <n v="55"/>
    <n v="8"/>
    <n v="0"/>
    <n v="2"/>
    <x v="0"/>
    <x v="0"/>
    <n v="139161.64000000001"/>
    <n v="0"/>
    <x v="1"/>
    <x v="0"/>
    <x v="0"/>
    <x v="1"/>
  </r>
  <r>
    <n v="15662085"/>
    <s v="Read"/>
    <n v="678"/>
    <x v="0"/>
    <x v="0"/>
    <n v="32"/>
    <n v="9"/>
    <n v="0"/>
    <n v="1"/>
    <x v="0"/>
    <x v="0"/>
    <n v="148210.64000000001"/>
    <n v="0"/>
    <x v="0"/>
    <x v="0"/>
    <x v="0"/>
    <x v="1"/>
  </r>
  <r>
    <n v="15575185"/>
    <s v="Bushell"/>
    <n v="757"/>
    <x v="1"/>
    <x v="1"/>
    <n v="33"/>
    <n v="5"/>
    <n v="77253.22"/>
    <n v="1"/>
    <x v="1"/>
    <x v="0"/>
    <n v="194239.63"/>
    <n v="0"/>
    <x v="0"/>
    <x v="1"/>
    <x v="1"/>
    <x v="1"/>
  </r>
  <r>
    <n v="15803136"/>
    <s v="Postle"/>
    <n v="416"/>
    <x v="2"/>
    <x v="0"/>
    <n v="41"/>
    <n v="10"/>
    <n v="122189.66"/>
    <n v="2"/>
    <x v="0"/>
    <x v="1"/>
    <n v="98301.61"/>
    <n v="0"/>
    <x v="0"/>
    <x v="2"/>
    <x v="2"/>
    <x v="1"/>
  </r>
  <r>
    <n v="15706021"/>
    <s v="Buley"/>
    <n v="665"/>
    <x v="0"/>
    <x v="0"/>
    <n v="34"/>
    <n v="1"/>
    <n v="96645.54"/>
    <n v="2"/>
    <x v="1"/>
    <x v="1"/>
    <n v="171413.66"/>
    <n v="0"/>
    <x v="0"/>
    <x v="0"/>
    <x v="1"/>
    <x v="1"/>
  </r>
  <r>
    <n v="15663706"/>
    <s v="Leonard"/>
    <n v="777"/>
    <x v="0"/>
    <x v="0"/>
    <n v="32"/>
    <n v="2"/>
    <n v="0"/>
    <n v="1"/>
    <x v="0"/>
    <x v="1"/>
    <n v="136458.19"/>
    <n v="1"/>
    <x v="0"/>
    <x v="1"/>
    <x v="0"/>
    <x v="0"/>
  </r>
  <r>
    <n v="15641732"/>
    <s v="Mills"/>
    <n v="543"/>
    <x v="0"/>
    <x v="0"/>
    <n v="36"/>
    <n v="3"/>
    <n v="0"/>
    <n v="2"/>
    <x v="1"/>
    <x v="1"/>
    <n v="26019.59"/>
    <n v="0"/>
    <x v="0"/>
    <x v="0"/>
    <x v="0"/>
    <x v="1"/>
  </r>
  <r>
    <n v="15701164"/>
    <s v="Onyeorulu"/>
    <n v="506"/>
    <x v="0"/>
    <x v="0"/>
    <n v="34"/>
    <n v="4"/>
    <n v="90307.62"/>
    <n v="1"/>
    <x v="0"/>
    <x v="0"/>
    <n v="159235.29"/>
    <n v="0"/>
    <x v="0"/>
    <x v="0"/>
    <x v="1"/>
    <x v="1"/>
  </r>
  <r>
    <n v="15738751"/>
    <s v="Beit"/>
    <n v="493"/>
    <x v="0"/>
    <x v="0"/>
    <n v="46"/>
    <n v="4"/>
    <n v="0"/>
    <n v="2"/>
    <x v="0"/>
    <x v="1"/>
    <n v="1907.66"/>
    <n v="0"/>
    <x v="0"/>
    <x v="2"/>
    <x v="0"/>
    <x v="1"/>
  </r>
  <r>
    <n v="15805254"/>
    <s v="Ndukaku"/>
    <n v="652"/>
    <x v="1"/>
    <x v="0"/>
    <n v="75"/>
    <n v="10"/>
    <n v="0"/>
    <n v="2"/>
    <x v="0"/>
    <x v="0"/>
    <n v="114675.75"/>
    <n v="0"/>
    <x v="1"/>
    <x v="0"/>
    <x v="0"/>
    <x v="1"/>
  </r>
  <r>
    <n v="15762418"/>
    <s v="Gant"/>
    <n v="750"/>
    <x v="1"/>
    <x v="1"/>
    <n v="22"/>
    <n v="3"/>
    <n v="121681.82"/>
    <n v="1"/>
    <x v="0"/>
    <x v="1"/>
    <n v="128643.35"/>
    <n v="1"/>
    <x v="2"/>
    <x v="1"/>
    <x v="2"/>
    <x v="0"/>
  </r>
  <r>
    <n v="15625759"/>
    <s v="Rowley"/>
    <n v="729"/>
    <x v="0"/>
    <x v="1"/>
    <n v="30"/>
    <n v="9"/>
    <n v="0"/>
    <n v="2"/>
    <x v="0"/>
    <x v="1"/>
    <n v="151869.35"/>
    <n v="0"/>
    <x v="0"/>
    <x v="1"/>
    <x v="0"/>
    <x v="1"/>
  </r>
  <r>
    <n v="15622897"/>
    <s v="Sharpe"/>
    <n v="646"/>
    <x v="0"/>
    <x v="0"/>
    <n v="46"/>
    <n v="4"/>
    <n v="0"/>
    <n v="3"/>
    <x v="0"/>
    <x v="1"/>
    <n v="93251.42"/>
    <n v="1"/>
    <x v="0"/>
    <x v="0"/>
    <x v="0"/>
    <x v="0"/>
  </r>
  <r>
    <n v="15767954"/>
    <s v="Osborne"/>
    <n v="635"/>
    <x v="2"/>
    <x v="0"/>
    <n v="28"/>
    <n v="3"/>
    <n v="81623.67"/>
    <n v="2"/>
    <x v="0"/>
    <x v="0"/>
    <n v="156791.35999999999"/>
    <n v="0"/>
    <x v="2"/>
    <x v="0"/>
    <x v="1"/>
    <x v="1"/>
  </r>
  <r>
    <n v="15757535"/>
    <s v="Heap"/>
    <n v="647"/>
    <x v="1"/>
    <x v="0"/>
    <n v="44"/>
    <n v="5"/>
    <n v="0"/>
    <n v="3"/>
    <x v="0"/>
    <x v="0"/>
    <n v="174205.22"/>
    <n v="1"/>
    <x v="0"/>
    <x v="0"/>
    <x v="0"/>
    <x v="0"/>
  </r>
  <r>
    <n v="15731511"/>
    <s v="Ritchie"/>
    <n v="808"/>
    <x v="0"/>
    <x v="1"/>
    <n v="45"/>
    <n v="7"/>
    <n v="118626.55"/>
    <n v="2"/>
    <x v="0"/>
    <x v="1"/>
    <n v="147132.46"/>
    <n v="0"/>
    <x v="0"/>
    <x v="1"/>
    <x v="2"/>
    <x v="1"/>
  </r>
  <r>
    <n v="15809248"/>
    <s v="Cole"/>
    <n v="524"/>
    <x v="0"/>
    <x v="0"/>
    <n v="36"/>
    <n v="10"/>
    <n v="0"/>
    <n v="2"/>
    <x v="0"/>
    <x v="1"/>
    <n v="109614.57"/>
    <n v="0"/>
    <x v="0"/>
    <x v="0"/>
    <x v="0"/>
    <x v="1"/>
  </r>
  <r>
    <n v="15640635"/>
    <s v="Capon"/>
    <n v="769"/>
    <x v="0"/>
    <x v="1"/>
    <n v="29"/>
    <n v="8"/>
    <n v="0"/>
    <n v="2"/>
    <x v="0"/>
    <x v="0"/>
    <n v="172290.61"/>
    <n v="0"/>
    <x v="2"/>
    <x v="1"/>
    <x v="0"/>
    <x v="1"/>
  </r>
  <r>
    <n v="15676966"/>
    <s v="Capon"/>
    <n v="730"/>
    <x v="1"/>
    <x v="1"/>
    <n v="42"/>
    <n v="4"/>
    <n v="0"/>
    <n v="2"/>
    <x v="1"/>
    <x v="0"/>
    <n v="85982.47"/>
    <n v="0"/>
    <x v="0"/>
    <x v="1"/>
    <x v="0"/>
    <x v="1"/>
  </r>
  <r>
    <n v="15699461"/>
    <s v="Fiorentini"/>
    <n v="515"/>
    <x v="1"/>
    <x v="1"/>
    <n v="35"/>
    <n v="10"/>
    <n v="176273.95"/>
    <n v="1"/>
    <x v="1"/>
    <x v="0"/>
    <n v="121277.78"/>
    <n v="0"/>
    <x v="0"/>
    <x v="0"/>
    <x v="2"/>
    <x v="1"/>
  </r>
  <r>
    <n v="15738721"/>
    <s v="Graham"/>
    <n v="773"/>
    <x v="1"/>
    <x v="1"/>
    <n v="41"/>
    <n v="9"/>
    <n v="102827.44"/>
    <n v="1"/>
    <x v="1"/>
    <x v="0"/>
    <n v="64595.25"/>
    <n v="0"/>
    <x v="0"/>
    <x v="1"/>
    <x v="2"/>
    <x v="1"/>
  </r>
  <r>
    <n v="15693683"/>
    <s v="Yuille"/>
    <n v="814"/>
    <x v="2"/>
    <x v="1"/>
    <n v="29"/>
    <n v="8"/>
    <n v="97086.399999999994"/>
    <n v="2"/>
    <x v="0"/>
    <x v="0"/>
    <n v="197276.13"/>
    <n v="0"/>
    <x v="2"/>
    <x v="1"/>
    <x v="1"/>
    <x v="1"/>
  </r>
  <r>
    <n v="15604348"/>
    <s v="Allard"/>
    <n v="710"/>
    <x v="1"/>
    <x v="1"/>
    <n v="22"/>
    <n v="8"/>
    <n v="0"/>
    <n v="2"/>
    <x v="1"/>
    <x v="1"/>
    <n v="99645.04"/>
    <n v="0"/>
    <x v="2"/>
    <x v="1"/>
    <x v="0"/>
    <x v="1"/>
  </r>
  <r>
    <n v="15633059"/>
    <s v="Fanucci"/>
    <n v="413"/>
    <x v="0"/>
    <x v="1"/>
    <n v="34"/>
    <n v="9"/>
    <n v="0"/>
    <n v="2"/>
    <x v="1"/>
    <x v="1"/>
    <n v="6534.18"/>
    <n v="0"/>
    <x v="0"/>
    <x v="2"/>
    <x v="0"/>
    <x v="1"/>
  </r>
  <r>
    <n v="15808582"/>
    <s v="Fu"/>
    <n v="665"/>
    <x v="0"/>
    <x v="0"/>
    <n v="40"/>
    <n v="6"/>
    <n v="0"/>
    <n v="1"/>
    <x v="0"/>
    <x v="0"/>
    <n v="161848.03"/>
    <n v="0"/>
    <x v="0"/>
    <x v="0"/>
    <x v="0"/>
    <x v="1"/>
  </r>
  <r>
    <n v="15743192"/>
    <s v="Hung"/>
    <n v="623"/>
    <x v="0"/>
    <x v="0"/>
    <n v="44"/>
    <n v="6"/>
    <n v="0"/>
    <n v="2"/>
    <x v="1"/>
    <x v="1"/>
    <n v="167162.43"/>
    <n v="0"/>
    <x v="0"/>
    <x v="0"/>
    <x v="0"/>
    <x v="1"/>
  </r>
  <r>
    <n v="15580146"/>
    <s v="Hung"/>
    <n v="738"/>
    <x v="0"/>
    <x v="1"/>
    <n v="31"/>
    <n v="9"/>
    <n v="82674.149999999994"/>
    <n v="1"/>
    <x v="0"/>
    <x v="1"/>
    <n v="41970.720000000001"/>
    <n v="0"/>
    <x v="0"/>
    <x v="1"/>
    <x v="1"/>
    <x v="1"/>
  </r>
  <r>
    <n v="15776605"/>
    <s v="Bradley"/>
    <n v="528"/>
    <x v="1"/>
    <x v="1"/>
    <n v="36"/>
    <n v="7"/>
    <n v="0"/>
    <n v="2"/>
    <x v="0"/>
    <x v="1"/>
    <n v="60536.56"/>
    <n v="0"/>
    <x v="0"/>
    <x v="0"/>
    <x v="0"/>
    <x v="1"/>
  </r>
  <r>
    <n v="15804919"/>
    <s v="Dunbabin"/>
    <n v="670"/>
    <x v="1"/>
    <x v="0"/>
    <n v="65"/>
    <n v="1"/>
    <n v="0"/>
    <n v="1"/>
    <x v="0"/>
    <x v="0"/>
    <n v="177655.67999999999"/>
    <n v="1"/>
    <x v="1"/>
    <x v="0"/>
    <x v="0"/>
    <x v="0"/>
  </r>
  <r>
    <n v="15613854"/>
    <s v="Mauldon"/>
    <n v="622"/>
    <x v="1"/>
    <x v="0"/>
    <n v="46"/>
    <n v="4"/>
    <n v="107073.27"/>
    <n v="2"/>
    <x v="0"/>
    <x v="0"/>
    <n v="30984.59"/>
    <n v="1"/>
    <x v="0"/>
    <x v="0"/>
    <x v="2"/>
    <x v="0"/>
  </r>
  <r>
    <n v="15599195"/>
    <s v="Stiger"/>
    <n v="582"/>
    <x v="2"/>
    <x v="1"/>
    <n v="32"/>
    <n v="1"/>
    <n v="88938.62"/>
    <n v="1"/>
    <x v="0"/>
    <x v="0"/>
    <n v="10054.530000000001"/>
    <n v="0"/>
    <x v="0"/>
    <x v="0"/>
    <x v="1"/>
    <x v="1"/>
  </r>
  <r>
    <n v="15812878"/>
    <s v="Parsons"/>
    <n v="785"/>
    <x v="2"/>
    <x v="0"/>
    <n v="36"/>
    <n v="2"/>
    <n v="99806.85"/>
    <n v="1"/>
    <x v="1"/>
    <x v="0"/>
    <n v="36976.519999999997"/>
    <n v="0"/>
    <x v="0"/>
    <x v="1"/>
    <x v="1"/>
    <x v="1"/>
  </r>
  <r>
    <n v="15602312"/>
    <s v="Walkom"/>
    <n v="605"/>
    <x v="1"/>
    <x v="1"/>
    <n v="33"/>
    <n v="5"/>
    <n v="150092.79999999999"/>
    <n v="1"/>
    <x v="1"/>
    <x v="1"/>
    <n v="71862.789999999994"/>
    <n v="0"/>
    <x v="0"/>
    <x v="0"/>
    <x v="2"/>
    <x v="1"/>
  </r>
  <r>
    <n v="15744689"/>
    <s v="T'ang"/>
    <n v="479"/>
    <x v="2"/>
    <x v="1"/>
    <n v="35"/>
    <n v="9"/>
    <n v="92833.89"/>
    <n v="1"/>
    <x v="0"/>
    <x v="1"/>
    <n v="99449.86"/>
    <n v="1"/>
    <x v="0"/>
    <x v="2"/>
    <x v="1"/>
    <x v="0"/>
  </r>
  <r>
    <n v="15803526"/>
    <s v="Eremenko"/>
    <n v="685"/>
    <x v="2"/>
    <x v="1"/>
    <n v="30"/>
    <n v="3"/>
    <n v="90536.81"/>
    <n v="1"/>
    <x v="1"/>
    <x v="0"/>
    <n v="63082.879999999997"/>
    <n v="0"/>
    <x v="0"/>
    <x v="0"/>
    <x v="1"/>
    <x v="1"/>
  </r>
  <r>
    <n v="15665790"/>
    <s v="Rowntree"/>
    <n v="538"/>
    <x v="2"/>
    <x v="1"/>
    <n v="39"/>
    <n v="7"/>
    <n v="108055.1"/>
    <n v="2"/>
    <x v="0"/>
    <x v="1"/>
    <n v="27231.26"/>
    <n v="0"/>
    <x v="0"/>
    <x v="0"/>
    <x v="2"/>
    <x v="1"/>
  </r>
  <r>
    <n v="15715951"/>
    <s v="Thorpe"/>
    <n v="562"/>
    <x v="0"/>
    <x v="1"/>
    <n v="42"/>
    <n v="2"/>
    <n v="100238.35"/>
    <n v="1"/>
    <x v="1"/>
    <x v="1"/>
    <n v="86797.41"/>
    <n v="0"/>
    <x v="0"/>
    <x v="0"/>
    <x v="2"/>
    <x v="1"/>
  </r>
  <r>
    <n v="15591100"/>
    <s v="Chiemela"/>
    <n v="675"/>
    <x v="1"/>
    <x v="1"/>
    <n v="36"/>
    <n v="9"/>
    <n v="106190.55"/>
    <n v="1"/>
    <x v="1"/>
    <x v="0"/>
    <n v="22994.32"/>
    <n v="0"/>
    <x v="0"/>
    <x v="0"/>
    <x v="2"/>
    <x v="1"/>
  </r>
  <r>
    <n v="15609618"/>
    <s v="Fanucci"/>
    <n v="721"/>
    <x v="2"/>
    <x v="1"/>
    <n v="28"/>
    <n v="9"/>
    <n v="154475.54"/>
    <n v="2"/>
    <x v="1"/>
    <x v="0"/>
    <n v="101300.94"/>
    <n v="1"/>
    <x v="2"/>
    <x v="1"/>
    <x v="2"/>
    <x v="0"/>
  </r>
  <r>
    <n v="15675522"/>
    <s v="Ko"/>
    <n v="628"/>
    <x v="2"/>
    <x v="0"/>
    <n v="30"/>
    <n v="9"/>
    <n v="132351.29"/>
    <n v="2"/>
    <x v="0"/>
    <x v="0"/>
    <n v="74169.13"/>
    <n v="0"/>
    <x v="0"/>
    <x v="0"/>
    <x v="2"/>
    <x v="1"/>
  </r>
  <r>
    <n v="15705512"/>
    <s v="Welch"/>
    <n v="668"/>
    <x v="2"/>
    <x v="0"/>
    <n v="37"/>
    <n v="6"/>
    <n v="167864.4"/>
    <n v="1"/>
    <x v="0"/>
    <x v="1"/>
    <n v="115638.29"/>
    <n v="0"/>
    <x v="0"/>
    <x v="0"/>
    <x v="2"/>
    <x v="1"/>
  </r>
  <r>
    <n v="15698028"/>
    <s v="Duncan"/>
    <n v="506"/>
    <x v="0"/>
    <x v="0"/>
    <n v="41"/>
    <n v="1"/>
    <n v="0"/>
    <n v="2"/>
    <x v="0"/>
    <x v="1"/>
    <n v="31766.3"/>
    <n v="0"/>
    <x v="0"/>
    <x v="0"/>
    <x v="0"/>
    <x v="1"/>
  </r>
  <r>
    <n v="15661670"/>
    <s v="Chidozie"/>
    <n v="524"/>
    <x v="2"/>
    <x v="0"/>
    <n v="31"/>
    <n v="8"/>
    <n v="107818.63"/>
    <n v="1"/>
    <x v="0"/>
    <x v="1"/>
    <n v="199725.39"/>
    <n v="1"/>
    <x v="0"/>
    <x v="0"/>
    <x v="2"/>
    <x v="0"/>
  </r>
  <r>
    <n v="15600781"/>
    <s v="Wu"/>
    <n v="699"/>
    <x v="2"/>
    <x v="1"/>
    <n v="34"/>
    <n v="4"/>
    <n v="185173.81"/>
    <n v="2"/>
    <x v="0"/>
    <x v="1"/>
    <n v="120834.48"/>
    <n v="0"/>
    <x v="0"/>
    <x v="0"/>
    <x v="2"/>
    <x v="1"/>
  </r>
  <r>
    <n v="15682472"/>
    <s v="Culbreth"/>
    <n v="828"/>
    <x v="0"/>
    <x v="1"/>
    <n v="34"/>
    <n v="8"/>
    <n v="129433.34"/>
    <n v="2"/>
    <x v="1"/>
    <x v="1"/>
    <n v="38131.769999999997"/>
    <n v="0"/>
    <x v="0"/>
    <x v="1"/>
    <x v="2"/>
    <x v="1"/>
  </r>
  <r>
    <n v="15580203"/>
    <s v="Kennedy"/>
    <n v="674"/>
    <x v="1"/>
    <x v="1"/>
    <n v="39"/>
    <n v="6"/>
    <n v="120193.42"/>
    <n v="1"/>
    <x v="1"/>
    <x v="1"/>
    <n v="100130.95"/>
    <n v="0"/>
    <x v="0"/>
    <x v="0"/>
    <x v="2"/>
    <x v="1"/>
  </r>
  <r>
    <n v="15690673"/>
    <s v="Cameron"/>
    <n v="656"/>
    <x v="0"/>
    <x v="0"/>
    <n v="39"/>
    <n v="6"/>
    <n v="0"/>
    <n v="2"/>
    <x v="0"/>
    <x v="1"/>
    <n v="141069.88"/>
    <n v="0"/>
    <x v="0"/>
    <x v="0"/>
    <x v="0"/>
    <x v="1"/>
  </r>
  <r>
    <n v="15760085"/>
    <s v="Calabresi"/>
    <n v="684"/>
    <x v="2"/>
    <x v="0"/>
    <n v="48"/>
    <n v="10"/>
    <n v="126384.42"/>
    <n v="1"/>
    <x v="0"/>
    <x v="0"/>
    <n v="198129.36"/>
    <n v="0"/>
    <x v="0"/>
    <x v="0"/>
    <x v="2"/>
    <x v="1"/>
  </r>
  <r>
    <n v="15779659"/>
    <s v="Zetticci"/>
    <n v="625"/>
    <x v="0"/>
    <x v="0"/>
    <n v="28"/>
    <n v="3"/>
    <n v="0"/>
    <n v="1"/>
    <x v="1"/>
    <x v="1"/>
    <n v="183646.41"/>
    <n v="0"/>
    <x v="2"/>
    <x v="0"/>
    <x v="0"/>
    <x v="1"/>
  </r>
  <r>
    <n v="15627360"/>
    <s v="Fuller"/>
    <n v="432"/>
    <x v="0"/>
    <x v="1"/>
    <n v="42"/>
    <n v="9"/>
    <n v="152603.45000000001"/>
    <n v="1"/>
    <x v="0"/>
    <x v="1"/>
    <n v="110265.24"/>
    <n v="1"/>
    <x v="0"/>
    <x v="2"/>
    <x v="2"/>
    <x v="0"/>
  </r>
  <r>
    <n v="15671137"/>
    <s v="MacDonald"/>
    <n v="549"/>
    <x v="0"/>
    <x v="0"/>
    <n v="52"/>
    <n v="1"/>
    <n v="0"/>
    <n v="1"/>
    <x v="1"/>
    <x v="0"/>
    <n v="8636.0499999999993"/>
    <n v="1"/>
    <x v="1"/>
    <x v="0"/>
    <x v="0"/>
    <x v="0"/>
  </r>
  <r>
    <n v="15782688"/>
    <s v="Piccio"/>
    <n v="625"/>
    <x v="2"/>
    <x v="1"/>
    <n v="56"/>
    <n v="0"/>
    <n v="148507.24"/>
    <n v="1"/>
    <x v="0"/>
    <x v="1"/>
    <n v="46824.08"/>
    <n v="1"/>
    <x v="1"/>
    <x v="0"/>
    <x v="2"/>
    <x v="0"/>
  </r>
  <r>
    <n v="15575492"/>
    <s v="Kennedy"/>
    <n v="828"/>
    <x v="0"/>
    <x v="0"/>
    <n v="41"/>
    <n v="7"/>
    <n v="0"/>
    <n v="2"/>
    <x v="0"/>
    <x v="1"/>
    <n v="171378.77"/>
    <n v="0"/>
    <x v="0"/>
    <x v="1"/>
    <x v="0"/>
    <x v="1"/>
  </r>
  <r>
    <n v="15591607"/>
    <s v="Fernie"/>
    <n v="770"/>
    <x v="0"/>
    <x v="1"/>
    <n v="24"/>
    <n v="9"/>
    <n v="101827.07"/>
    <n v="1"/>
    <x v="0"/>
    <x v="1"/>
    <n v="167256.35"/>
    <n v="0"/>
    <x v="2"/>
    <x v="1"/>
    <x v="2"/>
    <x v="1"/>
  </r>
  <r>
    <n v="15740404"/>
    <s v="He"/>
    <n v="758"/>
    <x v="0"/>
    <x v="0"/>
    <n v="34"/>
    <n v="3"/>
    <n v="0"/>
    <n v="2"/>
    <x v="0"/>
    <x v="0"/>
    <n v="124226.16"/>
    <n v="0"/>
    <x v="0"/>
    <x v="1"/>
    <x v="0"/>
    <x v="1"/>
  </r>
  <r>
    <n v="15718369"/>
    <s v="Kaodilinakachukwu"/>
    <n v="795"/>
    <x v="2"/>
    <x v="0"/>
    <n v="33"/>
    <n v="9"/>
    <n v="130862.43"/>
    <n v="1"/>
    <x v="0"/>
    <x v="0"/>
    <n v="114935.21"/>
    <n v="0"/>
    <x v="0"/>
    <x v="1"/>
    <x v="2"/>
    <x v="1"/>
  </r>
  <r>
    <n v="15677871"/>
    <s v="Cocci"/>
    <n v="687"/>
    <x v="0"/>
    <x v="1"/>
    <n v="38"/>
    <n v="9"/>
    <n v="122570.87"/>
    <n v="1"/>
    <x v="0"/>
    <x v="0"/>
    <n v="35608.879999999997"/>
    <n v="0"/>
    <x v="0"/>
    <x v="0"/>
    <x v="2"/>
    <x v="1"/>
  </r>
  <r>
    <n v="15642004"/>
    <s v="Alekseeva"/>
    <n v="686"/>
    <x v="0"/>
    <x v="1"/>
    <n v="25"/>
    <n v="1"/>
    <n v="0"/>
    <n v="2"/>
    <x v="1"/>
    <x v="0"/>
    <n v="16459.37"/>
    <n v="0"/>
    <x v="2"/>
    <x v="0"/>
    <x v="0"/>
    <x v="1"/>
  </r>
  <r>
    <n v="15712543"/>
    <s v="Chinweike"/>
    <n v="789"/>
    <x v="2"/>
    <x v="1"/>
    <n v="39"/>
    <n v="7"/>
    <n v="124828.46"/>
    <n v="2"/>
    <x v="0"/>
    <x v="0"/>
    <n v="124411.08"/>
    <n v="0"/>
    <x v="0"/>
    <x v="1"/>
    <x v="2"/>
    <x v="1"/>
  </r>
  <r>
    <n v="15584518"/>
    <s v="Arthur"/>
    <n v="589"/>
    <x v="2"/>
    <x v="0"/>
    <n v="50"/>
    <n v="5"/>
    <n v="144895.04999999999"/>
    <n v="2"/>
    <x v="0"/>
    <x v="0"/>
    <n v="34941.230000000003"/>
    <n v="0"/>
    <x v="1"/>
    <x v="0"/>
    <x v="2"/>
    <x v="1"/>
  </r>
  <r>
    <n v="15802381"/>
    <s v="Li"/>
    <n v="461"/>
    <x v="2"/>
    <x v="0"/>
    <n v="34"/>
    <n v="5"/>
    <n v="63663.93"/>
    <n v="1"/>
    <x v="1"/>
    <x v="0"/>
    <n v="167784.28"/>
    <n v="0"/>
    <x v="0"/>
    <x v="2"/>
    <x v="1"/>
    <x v="1"/>
  </r>
  <r>
    <n v="15610156"/>
    <s v="Ma"/>
    <n v="637"/>
    <x v="0"/>
    <x v="1"/>
    <n v="40"/>
    <n v="2"/>
    <n v="133463.1"/>
    <n v="1"/>
    <x v="1"/>
    <x v="0"/>
    <n v="93165.34"/>
    <n v="0"/>
    <x v="0"/>
    <x v="0"/>
    <x v="2"/>
    <x v="1"/>
  </r>
  <r>
    <n v="15594408"/>
    <s v="Chia"/>
    <n v="584"/>
    <x v="1"/>
    <x v="0"/>
    <n v="48"/>
    <n v="2"/>
    <n v="213146.2"/>
    <n v="1"/>
    <x v="0"/>
    <x v="1"/>
    <n v="75161.25"/>
    <n v="1"/>
    <x v="0"/>
    <x v="0"/>
    <x v="2"/>
    <x v="0"/>
  </r>
  <r>
    <n v="15640905"/>
    <s v="Vasin"/>
    <n v="579"/>
    <x v="1"/>
    <x v="0"/>
    <n v="35"/>
    <n v="1"/>
    <n v="129490.36"/>
    <n v="2"/>
    <x v="1"/>
    <x v="0"/>
    <n v="8590.83"/>
    <n v="1"/>
    <x v="0"/>
    <x v="0"/>
    <x v="2"/>
    <x v="0"/>
  </r>
  <r>
    <n v="15698932"/>
    <s v="Groves"/>
    <n v="756"/>
    <x v="2"/>
    <x v="1"/>
    <n v="44"/>
    <n v="10"/>
    <n v="137452.09"/>
    <n v="1"/>
    <x v="0"/>
    <x v="1"/>
    <n v="189543.9"/>
    <n v="0"/>
    <x v="0"/>
    <x v="1"/>
    <x v="2"/>
    <x v="1"/>
  </r>
  <r>
    <n v="15724944"/>
    <s v="Tien"/>
    <n v="663"/>
    <x v="0"/>
    <x v="1"/>
    <n v="34"/>
    <n v="7"/>
    <n v="0"/>
    <n v="2"/>
    <x v="0"/>
    <x v="0"/>
    <n v="180427.24"/>
    <n v="0"/>
    <x v="0"/>
    <x v="0"/>
    <x v="0"/>
    <x v="1"/>
  </r>
  <r>
    <n v="15628145"/>
    <s v="Forwood"/>
    <n v="682"/>
    <x v="0"/>
    <x v="0"/>
    <n v="43"/>
    <n v="5"/>
    <n v="125851.93"/>
    <n v="1"/>
    <x v="0"/>
    <x v="0"/>
    <n v="193318.33"/>
    <n v="0"/>
    <x v="0"/>
    <x v="0"/>
    <x v="2"/>
    <x v="1"/>
  </r>
  <r>
    <n v="15713483"/>
    <s v="Greeves"/>
    <n v="793"/>
    <x v="1"/>
    <x v="1"/>
    <n v="52"/>
    <n v="2"/>
    <n v="0"/>
    <n v="1"/>
    <x v="0"/>
    <x v="1"/>
    <n v="159123.82"/>
    <n v="1"/>
    <x v="1"/>
    <x v="1"/>
    <x v="0"/>
    <x v="0"/>
  </r>
  <r>
    <n v="15612350"/>
    <s v="Taylor"/>
    <n v="691"/>
    <x v="0"/>
    <x v="0"/>
    <n v="31"/>
    <n v="5"/>
    <n v="40915.550000000003"/>
    <n v="1"/>
    <x v="0"/>
    <x v="1"/>
    <n v="126213.84"/>
    <n v="1"/>
    <x v="0"/>
    <x v="0"/>
    <x v="3"/>
    <x v="0"/>
  </r>
  <r>
    <n v="15800703"/>
    <s v="Madukwe"/>
    <n v="485"/>
    <x v="1"/>
    <x v="0"/>
    <n v="21"/>
    <n v="5"/>
    <n v="113157.22"/>
    <n v="1"/>
    <x v="0"/>
    <x v="0"/>
    <n v="54141.5"/>
    <n v="0"/>
    <x v="2"/>
    <x v="2"/>
    <x v="2"/>
    <x v="1"/>
  </r>
  <r>
    <n v="15705707"/>
    <s v="Bennelong"/>
    <n v="635"/>
    <x v="1"/>
    <x v="0"/>
    <n v="29"/>
    <n v="8"/>
    <n v="138296.94"/>
    <n v="2"/>
    <x v="0"/>
    <x v="1"/>
    <n v="141075.51"/>
    <n v="0"/>
    <x v="2"/>
    <x v="0"/>
    <x v="2"/>
    <x v="1"/>
  </r>
  <r>
    <n v="15754105"/>
    <s v="Olisanugo"/>
    <n v="650"/>
    <x v="0"/>
    <x v="1"/>
    <n v="37"/>
    <n v="5"/>
    <n v="106967.18"/>
    <n v="1"/>
    <x v="1"/>
    <x v="1"/>
    <n v="24495.03"/>
    <n v="0"/>
    <x v="0"/>
    <x v="0"/>
    <x v="2"/>
    <x v="1"/>
  </r>
  <r>
    <n v="15703264"/>
    <s v="Chukwufumnanya"/>
    <n v="735"/>
    <x v="0"/>
    <x v="1"/>
    <n v="44"/>
    <n v="9"/>
    <n v="120681.63"/>
    <n v="1"/>
    <x v="0"/>
    <x v="1"/>
    <n v="74836.34"/>
    <n v="0"/>
    <x v="0"/>
    <x v="1"/>
    <x v="2"/>
    <x v="1"/>
  </r>
  <r>
    <n v="15794413"/>
    <s v="Harris"/>
    <n v="416"/>
    <x v="0"/>
    <x v="1"/>
    <n v="32"/>
    <n v="0"/>
    <n v="0"/>
    <n v="2"/>
    <x v="1"/>
    <x v="0"/>
    <n v="878.87"/>
    <n v="0"/>
    <x v="0"/>
    <x v="2"/>
    <x v="0"/>
    <x v="1"/>
  </r>
  <r>
    <n v="15650237"/>
    <s v="Morgan"/>
    <n v="754"/>
    <x v="1"/>
    <x v="0"/>
    <n v="32"/>
    <n v="7"/>
    <n v="0"/>
    <n v="2"/>
    <x v="0"/>
    <x v="1"/>
    <n v="89520.75"/>
    <n v="0"/>
    <x v="0"/>
    <x v="1"/>
    <x v="0"/>
    <x v="1"/>
  </r>
  <r>
    <n v="15759618"/>
    <s v="Alexeeva"/>
    <n v="535"/>
    <x v="0"/>
    <x v="0"/>
    <n v="48"/>
    <n v="9"/>
    <n v="0"/>
    <n v="1"/>
    <x v="0"/>
    <x v="1"/>
    <n v="149892.79"/>
    <n v="1"/>
    <x v="0"/>
    <x v="0"/>
    <x v="0"/>
    <x v="0"/>
  </r>
  <r>
    <n v="15811589"/>
    <s v="Metcalfe"/>
    <n v="716"/>
    <x v="1"/>
    <x v="1"/>
    <n v="42"/>
    <n v="8"/>
    <n v="0"/>
    <n v="2"/>
    <x v="0"/>
    <x v="1"/>
    <n v="180800.42"/>
    <n v="0"/>
    <x v="0"/>
    <x v="1"/>
    <x v="0"/>
    <x v="1"/>
  </r>
  <r>
    <n v="15689044"/>
    <s v="Humphries"/>
    <n v="539"/>
    <x v="0"/>
    <x v="1"/>
    <n v="37"/>
    <n v="2"/>
    <n v="127609.59"/>
    <n v="1"/>
    <x v="0"/>
    <x v="1"/>
    <n v="98646.22"/>
    <n v="0"/>
    <x v="0"/>
    <x v="0"/>
    <x v="2"/>
    <x v="1"/>
  </r>
  <r>
    <n v="15709368"/>
    <s v="Milne"/>
    <n v="614"/>
    <x v="0"/>
    <x v="0"/>
    <n v="43"/>
    <n v="6"/>
    <n v="0"/>
    <n v="2"/>
    <x v="0"/>
    <x v="0"/>
    <n v="109041.53"/>
    <n v="0"/>
    <x v="0"/>
    <x v="0"/>
    <x v="0"/>
    <x v="1"/>
  </r>
  <r>
    <n v="15679145"/>
    <s v="Chou"/>
    <n v="706"/>
    <x v="1"/>
    <x v="1"/>
    <n v="57"/>
    <n v="7"/>
    <n v="0"/>
    <n v="1"/>
    <x v="0"/>
    <x v="1"/>
    <n v="17941.16"/>
    <n v="1"/>
    <x v="1"/>
    <x v="1"/>
    <x v="0"/>
    <x v="0"/>
  </r>
  <r>
    <n v="15655007"/>
    <s v="Li"/>
    <n v="758"/>
    <x v="0"/>
    <x v="0"/>
    <n v="33"/>
    <n v="7"/>
    <n v="0"/>
    <n v="2"/>
    <x v="1"/>
    <x v="1"/>
    <n v="82996.47"/>
    <n v="0"/>
    <x v="0"/>
    <x v="1"/>
    <x v="0"/>
    <x v="1"/>
  </r>
  <r>
    <n v="15623595"/>
    <s v="Clayton"/>
    <n v="586"/>
    <x v="1"/>
    <x v="0"/>
    <n v="28"/>
    <n v="2"/>
    <n v="0"/>
    <n v="2"/>
    <x v="0"/>
    <x v="0"/>
    <n v="92067.35"/>
    <n v="0"/>
    <x v="2"/>
    <x v="0"/>
    <x v="0"/>
    <x v="1"/>
  </r>
  <r>
    <n v="15589975"/>
    <s v="Maclean"/>
    <n v="646"/>
    <x v="0"/>
    <x v="0"/>
    <n v="73"/>
    <n v="6"/>
    <n v="97259.25"/>
    <n v="1"/>
    <x v="1"/>
    <x v="0"/>
    <n v="104719.66"/>
    <n v="0"/>
    <x v="1"/>
    <x v="0"/>
    <x v="1"/>
    <x v="1"/>
  </r>
  <r>
    <n v="15804017"/>
    <s v="Chigolum"/>
    <n v="631"/>
    <x v="2"/>
    <x v="0"/>
    <n v="33"/>
    <n v="4"/>
    <n v="123246.7"/>
    <n v="1"/>
    <x v="1"/>
    <x v="1"/>
    <n v="112687.57"/>
    <n v="0"/>
    <x v="0"/>
    <x v="0"/>
    <x v="2"/>
    <x v="1"/>
  </r>
  <r>
    <n v="15692132"/>
    <s v="Wilkinson"/>
    <n v="717"/>
    <x v="1"/>
    <x v="0"/>
    <n v="22"/>
    <n v="6"/>
    <n v="101060.25"/>
    <n v="1"/>
    <x v="1"/>
    <x v="0"/>
    <n v="84699.56"/>
    <n v="0"/>
    <x v="2"/>
    <x v="1"/>
    <x v="2"/>
    <x v="1"/>
  </r>
  <r>
    <n v="15641122"/>
    <s v="Wei"/>
    <n v="684"/>
    <x v="0"/>
    <x v="1"/>
    <n v="30"/>
    <n v="2"/>
    <n v="0"/>
    <n v="2"/>
    <x v="0"/>
    <x v="1"/>
    <n v="83473.820000000007"/>
    <n v="0"/>
    <x v="0"/>
    <x v="0"/>
    <x v="0"/>
    <x v="1"/>
  </r>
  <r>
    <n v="15630910"/>
    <s v="Treacy"/>
    <n v="800"/>
    <x v="0"/>
    <x v="0"/>
    <n v="49"/>
    <n v="7"/>
    <n v="108007.36"/>
    <n v="1"/>
    <x v="1"/>
    <x v="1"/>
    <n v="47125.11"/>
    <n v="0"/>
    <x v="0"/>
    <x v="1"/>
    <x v="2"/>
    <x v="1"/>
  </r>
  <r>
    <n v="15680772"/>
    <s v="Hu"/>
    <n v="721"/>
    <x v="1"/>
    <x v="0"/>
    <n v="36"/>
    <n v="2"/>
    <n v="0"/>
    <n v="2"/>
    <x v="0"/>
    <x v="0"/>
    <n v="106977.8"/>
    <n v="0"/>
    <x v="0"/>
    <x v="1"/>
    <x v="0"/>
    <x v="1"/>
  </r>
  <r>
    <n v="15658929"/>
    <s v="Taverner"/>
    <n v="683"/>
    <x v="1"/>
    <x v="1"/>
    <n v="29"/>
    <n v="0"/>
    <n v="133702.89000000001"/>
    <n v="1"/>
    <x v="0"/>
    <x v="1"/>
    <n v="55582.54"/>
    <n v="1"/>
    <x v="2"/>
    <x v="0"/>
    <x v="2"/>
    <x v="0"/>
  </r>
  <r>
    <n v="15585388"/>
    <s v="Sherman"/>
    <n v="660"/>
    <x v="2"/>
    <x v="1"/>
    <n v="31"/>
    <n v="9"/>
    <n v="125189.75"/>
    <n v="2"/>
    <x v="0"/>
    <x v="0"/>
    <n v="139874.43"/>
    <n v="0"/>
    <x v="0"/>
    <x v="0"/>
    <x v="2"/>
    <x v="1"/>
  </r>
  <r>
    <n v="15724623"/>
    <s v="Taubman"/>
    <n v="704"/>
    <x v="2"/>
    <x v="0"/>
    <n v="24"/>
    <n v="7"/>
    <n v="113034.22"/>
    <n v="1"/>
    <x v="0"/>
    <x v="1"/>
    <n v="162503.48000000001"/>
    <n v="1"/>
    <x v="2"/>
    <x v="1"/>
    <x v="2"/>
    <x v="0"/>
  </r>
  <r>
    <n v="15588537"/>
    <s v="Robinson"/>
    <n v="615"/>
    <x v="1"/>
    <x v="0"/>
    <n v="41"/>
    <n v="9"/>
    <n v="109013.23"/>
    <n v="1"/>
    <x v="0"/>
    <x v="1"/>
    <n v="196499.96"/>
    <n v="0"/>
    <x v="0"/>
    <x v="0"/>
    <x v="2"/>
    <x v="1"/>
  </r>
  <r>
    <n v="15574692"/>
    <s v="Pinto"/>
    <n v="667"/>
    <x v="1"/>
    <x v="0"/>
    <n v="39"/>
    <n v="2"/>
    <n v="0"/>
    <n v="2"/>
    <x v="0"/>
    <x v="1"/>
    <n v="40721.24"/>
    <n v="1"/>
    <x v="0"/>
    <x v="0"/>
    <x v="0"/>
    <x v="0"/>
  </r>
  <r>
    <n v="15611325"/>
    <s v="Wood"/>
    <n v="682"/>
    <x v="2"/>
    <x v="1"/>
    <n v="24"/>
    <n v="9"/>
    <n v="57929.81"/>
    <n v="2"/>
    <x v="1"/>
    <x v="1"/>
    <n v="53134.3"/>
    <n v="0"/>
    <x v="2"/>
    <x v="0"/>
    <x v="1"/>
    <x v="1"/>
  </r>
  <r>
    <n v="15587562"/>
    <s v="Hawkins"/>
    <n v="484"/>
    <x v="0"/>
    <x v="0"/>
    <n v="29"/>
    <n v="4"/>
    <n v="130114.39"/>
    <n v="1"/>
    <x v="0"/>
    <x v="1"/>
    <n v="164017.89000000001"/>
    <n v="0"/>
    <x v="2"/>
    <x v="2"/>
    <x v="2"/>
    <x v="1"/>
  </r>
  <r>
    <n v="15613172"/>
    <s v="Sun"/>
    <n v="628"/>
    <x v="2"/>
    <x v="1"/>
    <n v="27"/>
    <n v="5"/>
    <n v="95826.49"/>
    <n v="2"/>
    <x v="0"/>
    <x v="1"/>
    <n v="155996.96"/>
    <n v="0"/>
    <x v="2"/>
    <x v="0"/>
    <x v="1"/>
    <x v="1"/>
  </r>
  <r>
    <n v="15651022"/>
    <s v="Yost"/>
    <n v="480"/>
    <x v="2"/>
    <x v="1"/>
    <n v="44"/>
    <n v="10"/>
    <n v="129608.57"/>
    <n v="1"/>
    <x v="0"/>
    <x v="1"/>
    <n v="5472.7"/>
    <n v="1"/>
    <x v="0"/>
    <x v="2"/>
    <x v="2"/>
    <x v="0"/>
  </r>
  <r>
    <n v="15586310"/>
    <s v="Ting"/>
    <n v="578"/>
    <x v="0"/>
    <x v="1"/>
    <n v="30"/>
    <n v="4"/>
    <n v="169462.09"/>
    <n v="1"/>
    <x v="0"/>
    <x v="1"/>
    <n v="112187.11"/>
    <n v="0"/>
    <x v="0"/>
    <x v="0"/>
    <x v="2"/>
    <x v="1"/>
  </r>
  <r>
    <n v="15625524"/>
    <s v="Rowe"/>
    <n v="512"/>
    <x v="0"/>
    <x v="1"/>
    <n v="40"/>
    <n v="5"/>
    <n v="0"/>
    <n v="2"/>
    <x v="0"/>
    <x v="0"/>
    <n v="146457.82999999999"/>
    <n v="0"/>
    <x v="0"/>
    <x v="0"/>
    <x v="0"/>
    <x v="1"/>
  </r>
  <r>
    <n v="15755209"/>
    <s v="Fu"/>
    <n v="484"/>
    <x v="1"/>
    <x v="0"/>
    <n v="35"/>
    <n v="7"/>
    <n v="133868.21"/>
    <n v="1"/>
    <x v="0"/>
    <x v="0"/>
    <n v="27286.1"/>
    <n v="0"/>
    <x v="0"/>
    <x v="2"/>
    <x v="2"/>
    <x v="1"/>
  </r>
  <r>
    <n v="15645248"/>
    <s v="Ho"/>
    <n v="510"/>
    <x v="0"/>
    <x v="0"/>
    <n v="30"/>
    <n v="0"/>
    <n v="0"/>
    <n v="2"/>
    <x v="0"/>
    <x v="0"/>
    <n v="130553.47"/>
    <n v="0"/>
    <x v="0"/>
    <x v="0"/>
    <x v="0"/>
    <x v="1"/>
  </r>
  <r>
    <n v="15790355"/>
    <s v="Okechukwu"/>
    <n v="606"/>
    <x v="2"/>
    <x v="1"/>
    <n v="36"/>
    <n v="5"/>
    <n v="190479.48"/>
    <n v="2"/>
    <x v="1"/>
    <x v="1"/>
    <n v="179351.89"/>
    <n v="0"/>
    <x v="0"/>
    <x v="0"/>
    <x v="2"/>
    <x v="1"/>
  </r>
  <r>
    <n v="15762615"/>
    <s v="Campbell"/>
    <n v="597"/>
    <x v="1"/>
    <x v="0"/>
    <n v="40"/>
    <n v="8"/>
    <n v="101993.12"/>
    <n v="1"/>
    <x v="1"/>
    <x v="0"/>
    <n v="94774.12"/>
    <n v="0"/>
    <x v="0"/>
    <x v="0"/>
    <x v="2"/>
    <x v="1"/>
  </r>
  <r>
    <n v="15625426"/>
    <s v="Ashbolt"/>
    <n v="754"/>
    <x v="2"/>
    <x v="0"/>
    <n v="55"/>
    <n v="3"/>
    <n v="161608.81"/>
    <n v="1"/>
    <x v="0"/>
    <x v="1"/>
    <n v="8080.85"/>
    <n v="1"/>
    <x v="1"/>
    <x v="1"/>
    <x v="2"/>
    <x v="0"/>
  </r>
  <r>
    <n v="15716334"/>
    <s v="Rozier"/>
    <n v="850"/>
    <x v="1"/>
    <x v="0"/>
    <n v="45"/>
    <n v="2"/>
    <n v="122311.21"/>
    <n v="1"/>
    <x v="0"/>
    <x v="0"/>
    <n v="19482.5"/>
    <n v="0"/>
    <x v="0"/>
    <x v="1"/>
    <x v="2"/>
    <x v="1"/>
  </r>
  <r>
    <n v="15789669"/>
    <s v="Hsia"/>
    <n v="510"/>
    <x v="0"/>
    <x v="1"/>
    <n v="65"/>
    <n v="2"/>
    <n v="0"/>
    <n v="2"/>
    <x v="0"/>
    <x v="0"/>
    <n v="48071.61"/>
    <n v="0"/>
    <x v="1"/>
    <x v="0"/>
    <x v="0"/>
    <x v="1"/>
  </r>
  <r>
    <n v="15621075"/>
    <s v="Ogbonnaya"/>
    <n v="778"/>
    <x v="2"/>
    <x v="0"/>
    <n v="45"/>
    <n v="1"/>
    <n v="162150.42000000001"/>
    <n v="2"/>
    <x v="0"/>
    <x v="1"/>
    <n v="174531.27"/>
    <n v="0"/>
    <x v="0"/>
    <x v="1"/>
    <x v="2"/>
    <x v="1"/>
  </r>
  <r>
    <n v="15810845"/>
    <s v="T'ang"/>
    <n v="636"/>
    <x v="0"/>
    <x v="1"/>
    <n v="42"/>
    <n v="2"/>
    <n v="0"/>
    <n v="2"/>
    <x v="0"/>
    <x v="0"/>
    <n v="55470.78"/>
    <n v="0"/>
    <x v="0"/>
    <x v="0"/>
    <x v="0"/>
    <x v="1"/>
  </r>
  <r>
    <n v="15719377"/>
    <s v="Cocci"/>
    <n v="804"/>
    <x v="0"/>
    <x v="0"/>
    <n v="50"/>
    <n v="4"/>
    <n v="0"/>
    <n v="1"/>
    <x v="0"/>
    <x v="0"/>
    <n v="8546.8700000000008"/>
    <n v="1"/>
    <x v="1"/>
    <x v="1"/>
    <x v="0"/>
    <x v="0"/>
  </r>
  <r>
    <n v="15654506"/>
    <s v="Chang"/>
    <n v="514"/>
    <x v="0"/>
    <x v="1"/>
    <n v="32"/>
    <n v="8"/>
    <n v="0"/>
    <n v="2"/>
    <x v="0"/>
    <x v="1"/>
    <n v="95857.18"/>
    <n v="0"/>
    <x v="0"/>
    <x v="0"/>
    <x v="0"/>
    <x v="1"/>
  </r>
  <r>
    <n v="15771977"/>
    <s v="T'ao"/>
    <n v="730"/>
    <x v="0"/>
    <x v="0"/>
    <n v="39"/>
    <n v="1"/>
    <n v="99010.67"/>
    <n v="1"/>
    <x v="0"/>
    <x v="1"/>
    <n v="194945.8"/>
    <n v="0"/>
    <x v="0"/>
    <x v="1"/>
    <x v="1"/>
    <x v="1"/>
  </r>
  <r>
    <n v="15708710"/>
    <s v="Ford"/>
    <n v="525"/>
    <x v="1"/>
    <x v="0"/>
    <n v="37"/>
    <n v="0"/>
    <n v="0"/>
    <n v="1"/>
    <x v="1"/>
    <x v="0"/>
    <n v="131521.72"/>
    <n v="0"/>
    <x v="0"/>
    <x v="0"/>
    <x v="0"/>
    <x v="1"/>
  </r>
  <r>
    <n v="15726676"/>
    <s v="Marshall"/>
    <n v="616"/>
    <x v="1"/>
    <x v="1"/>
    <n v="30"/>
    <n v="5"/>
    <n v="0"/>
    <n v="2"/>
    <x v="1"/>
    <x v="0"/>
    <n v="196108.51"/>
    <n v="0"/>
    <x v="0"/>
    <x v="0"/>
    <x v="0"/>
    <x v="1"/>
  </r>
  <r>
    <n v="15587421"/>
    <s v="Tsai"/>
    <n v="687"/>
    <x v="2"/>
    <x v="0"/>
    <n v="34"/>
    <n v="7"/>
    <n v="111388.18"/>
    <n v="2"/>
    <x v="0"/>
    <x v="1"/>
    <n v="148564.76"/>
    <n v="0"/>
    <x v="0"/>
    <x v="0"/>
    <x v="2"/>
    <x v="1"/>
  </r>
  <r>
    <n v="15726931"/>
    <s v="Onwumelu"/>
    <n v="715"/>
    <x v="0"/>
    <x v="0"/>
    <n v="41"/>
    <n v="8"/>
    <n v="56214.85"/>
    <n v="2"/>
    <x v="1"/>
    <x v="1"/>
    <n v="92982.61"/>
    <n v="1"/>
    <x v="0"/>
    <x v="1"/>
    <x v="1"/>
    <x v="0"/>
  </r>
  <r>
    <n v="15771086"/>
    <s v="Graham"/>
    <n v="512"/>
    <x v="0"/>
    <x v="0"/>
    <n v="36"/>
    <n v="3"/>
    <n v="84327.77"/>
    <n v="2"/>
    <x v="0"/>
    <x v="1"/>
    <n v="17675.36"/>
    <n v="0"/>
    <x v="0"/>
    <x v="0"/>
    <x v="1"/>
    <x v="1"/>
  </r>
  <r>
    <n v="15756850"/>
    <s v="Golovanov"/>
    <n v="479"/>
    <x v="0"/>
    <x v="1"/>
    <n v="40"/>
    <n v="1"/>
    <n v="0"/>
    <n v="2"/>
    <x v="1"/>
    <x v="1"/>
    <n v="114996.43"/>
    <n v="0"/>
    <x v="0"/>
    <x v="2"/>
    <x v="0"/>
    <x v="1"/>
  </r>
  <r>
    <n v="15702741"/>
    <s v="Potts"/>
    <n v="601"/>
    <x v="0"/>
    <x v="1"/>
    <n v="32"/>
    <n v="8"/>
    <n v="93012.89"/>
    <n v="1"/>
    <x v="0"/>
    <x v="1"/>
    <n v="86957.42"/>
    <n v="0"/>
    <x v="0"/>
    <x v="0"/>
    <x v="1"/>
    <x v="1"/>
  </r>
  <r>
    <n v="15679200"/>
    <s v="Crawford"/>
    <n v="580"/>
    <x v="1"/>
    <x v="1"/>
    <n v="29"/>
    <n v="9"/>
    <n v="61710.44"/>
    <n v="2"/>
    <x v="0"/>
    <x v="1"/>
    <n v="128077.8"/>
    <n v="0"/>
    <x v="2"/>
    <x v="0"/>
    <x v="1"/>
    <x v="1"/>
  </r>
  <r>
    <n v="15594815"/>
    <s v="Aleshire"/>
    <n v="807"/>
    <x v="0"/>
    <x v="1"/>
    <n v="35"/>
    <n v="3"/>
    <n v="174790.15"/>
    <n v="1"/>
    <x v="0"/>
    <x v="0"/>
    <n v="600.36"/>
    <n v="0"/>
    <x v="0"/>
    <x v="1"/>
    <x v="2"/>
    <x v="1"/>
  </r>
  <r>
    <n v="15635905"/>
    <s v="Moran"/>
    <n v="616"/>
    <x v="1"/>
    <x v="0"/>
    <n v="32"/>
    <n v="6"/>
    <n v="0"/>
    <n v="2"/>
    <x v="0"/>
    <x v="0"/>
    <n v="43001.46"/>
    <n v="0"/>
    <x v="0"/>
    <x v="0"/>
    <x v="0"/>
    <x v="1"/>
  </r>
  <r>
    <n v="15777892"/>
    <s v="Samsonova"/>
    <n v="721"/>
    <x v="2"/>
    <x v="1"/>
    <n v="37"/>
    <n v="3"/>
    <n v="107720.64"/>
    <n v="1"/>
    <x v="0"/>
    <x v="0"/>
    <n v="158591.12"/>
    <n v="0"/>
    <x v="0"/>
    <x v="1"/>
    <x v="2"/>
    <x v="1"/>
  </r>
  <r>
    <n v="15656176"/>
    <s v="Jenkins"/>
    <n v="501"/>
    <x v="0"/>
    <x v="1"/>
    <n v="57"/>
    <n v="10"/>
    <n v="0"/>
    <n v="2"/>
    <x v="0"/>
    <x v="0"/>
    <n v="47847.19"/>
    <n v="0"/>
    <x v="1"/>
    <x v="0"/>
    <x v="0"/>
    <x v="1"/>
  </r>
  <r>
    <n v="15811127"/>
    <s v="Volkov"/>
    <n v="521"/>
    <x v="0"/>
    <x v="1"/>
    <n v="35"/>
    <n v="6"/>
    <n v="96423.84"/>
    <n v="1"/>
    <x v="0"/>
    <x v="1"/>
    <n v="10488.44"/>
    <n v="0"/>
    <x v="0"/>
    <x v="0"/>
    <x v="1"/>
    <x v="1"/>
  </r>
  <r>
    <n v="15604482"/>
    <s v="Chiemezie"/>
    <n v="850"/>
    <x v="1"/>
    <x v="1"/>
    <n v="30"/>
    <n v="2"/>
    <n v="141040.01"/>
    <n v="1"/>
    <x v="0"/>
    <x v="0"/>
    <n v="5978.2"/>
    <n v="0"/>
    <x v="0"/>
    <x v="1"/>
    <x v="2"/>
    <x v="1"/>
  </r>
  <r>
    <n v="15622911"/>
    <s v="Jude"/>
    <n v="759"/>
    <x v="0"/>
    <x v="1"/>
    <n v="42"/>
    <n v="4"/>
    <n v="105420.18"/>
    <n v="1"/>
    <x v="1"/>
    <x v="0"/>
    <n v="121409.06"/>
    <n v="0"/>
    <x v="0"/>
    <x v="1"/>
    <x v="2"/>
    <x v="1"/>
  </r>
  <r>
    <n v="15600974"/>
    <s v="He"/>
    <n v="516"/>
    <x v="1"/>
    <x v="1"/>
    <n v="50"/>
    <n v="5"/>
    <n v="0"/>
    <n v="1"/>
    <x v="1"/>
    <x v="0"/>
    <n v="146145.93"/>
    <n v="1"/>
    <x v="1"/>
    <x v="0"/>
    <x v="0"/>
    <x v="0"/>
  </r>
  <r>
    <n v="15727868"/>
    <s v="Onuora"/>
    <n v="711"/>
    <x v="0"/>
    <x v="0"/>
    <n v="38"/>
    <n v="2"/>
    <n v="129022.06"/>
    <n v="2"/>
    <x v="0"/>
    <x v="0"/>
    <n v="14374.86"/>
    <n v="1"/>
    <x v="0"/>
    <x v="1"/>
    <x v="2"/>
    <x v="0"/>
  </r>
  <r>
    <n v="15627801"/>
    <s v="Ginikanwa"/>
    <n v="512"/>
    <x v="1"/>
    <x v="1"/>
    <n v="33"/>
    <n v="3"/>
    <n v="176666.62"/>
    <n v="1"/>
    <x v="0"/>
    <x v="1"/>
    <n v="94670.77"/>
    <n v="0"/>
    <x v="0"/>
    <x v="0"/>
    <x v="2"/>
    <x v="1"/>
  </r>
  <r>
    <n v="15773039"/>
    <s v="Ku"/>
    <n v="550"/>
    <x v="0"/>
    <x v="1"/>
    <n v="37"/>
    <n v="3"/>
    <n v="0"/>
    <n v="1"/>
    <x v="0"/>
    <x v="0"/>
    <n v="179670.31"/>
    <n v="0"/>
    <x v="0"/>
    <x v="0"/>
    <x v="0"/>
    <x v="1"/>
  </r>
  <r>
    <n v="15755262"/>
    <s v="McDonald"/>
    <n v="608"/>
    <x v="1"/>
    <x v="0"/>
    <n v="41"/>
    <n v="3"/>
    <n v="89763.839999999997"/>
    <n v="1"/>
    <x v="1"/>
    <x v="1"/>
    <n v="199304.74"/>
    <n v="1"/>
    <x v="0"/>
    <x v="0"/>
    <x v="1"/>
    <x v="0"/>
  </r>
  <r>
    <n v="15679531"/>
    <s v="Collins"/>
    <n v="618"/>
    <x v="0"/>
    <x v="1"/>
    <n v="34"/>
    <n v="5"/>
    <n v="134954.53"/>
    <n v="1"/>
    <x v="0"/>
    <x v="0"/>
    <n v="151954.39000000001"/>
    <n v="0"/>
    <x v="0"/>
    <x v="0"/>
    <x v="2"/>
    <x v="1"/>
  </r>
  <r>
    <n v="15684181"/>
    <s v="Hackett"/>
    <n v="643"/>
    <x v="0"/>
    <x v="1"/>
    <n v="45"/>
    <n v="5"/>
    <n v="0"/>
    <n v="1"/>
    <x v="0"/>
    <x v="1"/>
    <n v="142513.5"/>
    <n v="1"/>
    <x v="0"/>
    <x v="0"/>
    <x v="0"/>
    <x v="0"/>
  </r>
  <r>
    <n v="15612087"/>
    <s v="Dike"/>
    <n v="671"/>
    <x v="0"/>
    <x v="1"/>
    <n v="45"/>
    <n v="2"/>
    <n v="106376.85"/>
    <n v="1"/>
    <x v="1"/>
    <x v="0"/>
    <n v="158264.62"/>
    <n v="0"/>
    <x v="0"/>
    <x v="0"/>
    <x v="2"/>
    <x v="1"/>
  </r>
  <r>
    <n v="15752047"/>
    <s v="Trevisano"/>
    <n v="689"/>
    <x v="2"/>
    <x v="1"/>
    <n v="33"/>
    <n v="2"/>
    <n v="161814.64000000001"/>
    <n v="2"/>
    <x v="0"/>
    <x v="1"/>
    <n v="169381.9"/>
    <n v="0"/>
    <x v="0"/>
    <x v="0"/>
    <x v="2"/>
    <x v="1"/>
  </r>
  <r>
    <n v="15624592"/>
    <s v="Tan"/>
    <n v="603"/>
    <x v="0"/>
    <x v="1"/>
    <n v="31"/>
    <n v="8"/>
    <n v="0"/>
    <n v="2"/>
    <x v="0"/>
    <x v="0"/>
    <n v="169915.02"/>
    <n v="0"/>
    <x v="0"/>
    <x v="0"/>
    <x v="0"/>
    <x v="1"/>
  </r>
  <r>
    <n v="15573152"/>
    <s v="Glassman"/>
    <n v="620"/>
    <x v="0"/>
    <x v="0"/>
    <n v="41"/>
    <n v="9"/>
    <n v="0"/>
    <n v="2"/>
    <x v="1"/>
    <x v="1"/>
    <n v="88852.47"/>
    <n v="0"/>
    <x v="0"/>
    <x v="0"/>
    <x v="0"/>
    <x v="1"/>
  </r>
  <r>
    <n v="15594917"/>
    <s v="Miller"/>
    <n v="676"/>
    <x v="0"/>
    <x v="0"/>
    <n v="34"/>
    <n v="1"/>
    <n v="63095.01"/>
    <n v="1"/>
    <x v="0"/>
    <x v="0"/>
    <n v="40645.81"/>
    <n v="0"/>
    <x v="0"/>
    <x v="0"/>
    <x v="1"/>
    <x v="1"/>
  </r>
  <r>
    <n v="15785542"/>
    <s v="Kornilova"/>
    <n v="572"/>
    <x v="2"/>
    <x v="1"/>
    <n v="26"/>
    <n v="4"/>
    <n v="118287.01"/>
    <n v="2"/>
    <x v="1"/>
    <x v="1"/>
    <n v="60427.3"/>
    <n v="0"/>
    <x v="2"/>
    <x v="0"/>
    <x v="2"/>
    <x v="1"/>
  </r>
  <r>
    <n v="15723488"/>
    <s v="Watson"/>
    <n v="668"/>
    <x v="2"/>
    <x v="1"/>
    <n v="47"/>
    <n v="7"/>
    <n v="106854.21"/>
    <n v="1"/>
    <x v="1"/>
    <x v="0"/>
    <n v="157959.01999999999"/>
    <n v="1"/>
    <x v="0"/>
    <x v="0"/>
    <x v="2"/>
    <x v="0"/>
  </r>
  <r>
    <n v="15680920"/>
    <s v="Marchesi"/>
    <n v="695"/>
    <x v="0"/>
    <x v="1"/>
    <n v="46"/>
    <n v="7"/>
    <n v="49512.55"/>
    <n v="1"/>
    <x v="0"/>
    <x v="1"/>
    <n v="133007.34"/>
    <n v="0"/>
    <x v="0"/>
    <x v="0"/>
    <x v="3"/>
    <x v="1"/>
  </r>
  <r>
    <n v="15786308"/>
    <s v="Millar"/>
    <n v="730"/>
    <x v="1"/>
    <x v="0"/>
    <n v="33"/>
    <n v="9"/>
    <n v="0"/>
    <n v="2"/>
    <x v="1"/>
    <x v="1"/>
    <n v="176576.62"/>
    <n v="0"/>
    <x v="0"/>
    <x v="1"/>
    <x v="0"/>
    <x v="1"/>
  </r>
  <r>
    <n v="15659366"/>
    <s v="Shih"/>
    <n v="807"/>
    <x v="0"/>
    <x v="1"/>
    <n v="43"/>
    <n v="1"/>
    <n v="105799.32"/>
    <n v="2"/>
    <x v="0"/>
    <x v="1"/>
    <n v="34888.04"/>
    <n v="1"/>
    <x v="0"/>
    <x v="1"/>
    <x v="2"/>
    <x v="0"/>
  </r>
  <r>
    <n v="15774854"/>
    <s v="Fuller"/>
    <n v="592"/>
    <x v="0"/>
    <x v="1"/>
    <n v="54"/>
    <n v="8"/>
    <n v="0"/>
    <n v="1"/>
    <x v="0"/>
    <x v="0"/>
    <n v="28737.71"/>
    <n v="1"/>
    <x v="1"/>
    <x v="0"/>
    <x v="0"/>
    <x v="0"/>
  </r>
  <r>
    <n v="15725311"/>
    <s v="Hay"/>
    <n v="726"/>
    <x v="0"/>
    <x v="0"/>
    <n v="31"/>
    <n v="9"/>
    <n v="114722.05"/>
    <n v="2"/>
    <x v="0"/>
    <x v="0"/>
    <n v="98178.57"/>
    <n v="0"/>
    <x v="0"/>
    <x v="1"/>
    <x v="2"/>
    <x v="1"/>
  </r>
  <r>
    <n v="15787155"/>
    <s v="Yang"/>
    <n v="514"/>
    <x v="1"/>
    <x v="1"/>
    <n v="30"/>
    <n v="7"/>
    <n v="0"/>
    <n v="1"/>
    <x v="1"/>
    <x v="0"/>
    <n v="125010.24000000001"/>
    <n v="0"/>
    <x v="0"/>
    <x v="0"/>
    <x v="0"/>
    <x v="1"/>
  </r>
  <r>
    <n v="15727829"/>
    <s v="McIntyre"/>
    <n v="567"/>
    <x v="0"/>
    <x v="1"/>
    <n v="42"/>
    <n v="2"/>
    <n v="0"/>
    <n v="2"/>
    <x v="0"/>
    <x v="0"/>
    <n v="167984.61"/>
    <n v="0"/>
    <x v="0"/>
    <x v="0"/>
    <x v="0"/>
    <x v="1"/>
  </r>
  <r>
    <n v="15733247"/>
    <s v="Stevenson"/>
    <n v="850"/>
    <x v="0"/>
    <x v="1"/>
    <n v="33"/>
    <n v="10"/>
    <n v="0"/>
    <n v="1"/>
    <x v="0"/>
    <x v="1"/>
    <n v="4861.72"/>
    <n v="1"/>
    <x v="0"/>
    <x v="1"/>
    <x v="0"/>
    <x v="0"/>
  </r>
  <r>
    <n v="15568748"/>
    <s v="Poole"/>
    <n v="671"/>
    <x v="2"/>
    <x v="1"/>
    <n v="45"/>
    <n v="6"/>
    <n v="99564.22"/>
    <n v="1"/>
    <x v="0"/>
    <x v="0"/>
    <n v="108872.45"/>
    <n v="1"/>
    <x v="0"/>
    <x v="0"/>
    <x v="1"/>
    <x v="0"/>
  </r>
  <r>
    <n v="15699029"/>
    <s v="Bagley"/>
    <n v="670"/>
    <x v="0"/>
    <x v="1"/>
    <n v="37"/>
    <n v="4"/>
    <n v="170557.91"/>
    <n v="2"/>
    <x v="0"/>
    <x v="1"/>
    <n v="198252.88"/>
    <n v="0"/>
    <x v="0"/>
    <x v="0"/>
    <x v="2"/>
    <x v="1"/>
  </r>
  <r>
    <n v="15774393"/>
    <s v="Ch'ien"/>
    <n v="694"/>
    <x v="0"/>
    <x v="0"/>
    <n v="30"/>
    <n v="9"/>
    <n v="0"/>
    <n v="2"/>
    <x v="0"/>
    <x v="0"/>
    <n v="26960.31"/>
    <n v="0"/>
    <x v="0"/>
    <x v="0"/>
    <x v="0"/>
    <x v="1"/>
  </r>
  <r>
    <n v="15676895"/>
    <s v="Cattaneo"/>
    <n v="547"/>
    <x v="2"/>
    <x v="0"/>
    <n v="39"/>
    <n v="6"/>
    <n v="74596.149999999994"/>
    <n v="3"/>
    <x v="0"/>
    <x v="0"/>
    <n v="85746.52"/>
    <n v="1"/>
    <x v="0"/>
    <x v="0"/>
    <x v="1"/>
    <x v="0"/>
  </r>
  <r>
    <n v="15637753"/>
    <s v="O'Sullivan"/>
    <n v="751"/>
    <x v="2"/>
    <x v="1"/>
    <n v="50"/>
    <n v="2"/>
    <n v="96888.39"/>
    <n v="1"/>
    <x v="0"/>
    <x v="1"/>
    <n v="77206.25"/>
    <n v="1"/>
    <x v="1"/>
    <x v="1"/>
    <x v="1"/>
    <x v="0"/>
  </r>
  <r>
    <n v="15605461"/>
    <s v="Lucas"/>
    <n v="594"/>
    <x v="2"/>
    <x v="0"/>
    <n v="29"/>
    <n v="3"/>
    <n v="130830.22"/>
    <n v="1"/>
    <x v="0"/>
    <x v="1"/>
    <n v="61048.53"/>
    <n v="0"/>
    <x v="2"/>
    <x v="0"/>
    <x v="2"/>
    <x v="1"/>
  </r>
  <r>
    <n v="15808473"/>
    <s v="Ringrose"/>
    <n v="673"/>
    <x v="0"/>
    <x v="1"/>
    <n v="72"/>
    <n v="1"/>
    <n v="0"/>
    <n v="2"/>
    <x v="1"/>
    <x v="0"/>
    <n v="111981.19"/>
    <n v="0"/>
    <x v="1"/>
    <x v="0"/>
    <x v="0"/>
    <x v="1"/>
  </r>
  <r>
    <n v="15627000"/>
    <s v="Freeman"/>
    <n v="610"/>
    <x v="0"/>
    <x v="1"/>
    <n v="40"/>
    <n v="0"/>
    <n v="0"/>
    <n v="2"/>
    <x v="0"/>
    <x v="1"/>
    <n v="62232.6"/>
    <n v="0"/>
    <x v="0"/>
    <x v="0"/>
    <x v="0"/>
    <x v="1"/>
  </r>
  <r>
    <n v="15787174"/>
    <s v="Sergeyev"/>
    <n v="512"/>
    <x v="0"/>
    <x v="0"/>
    <n v="37"/>
    <n v="1"/>
    <n v="0"/>
    <n v="2"/>
    <x v="1"/>
    <x v="0"/>
    <n v="156105.03"/>
    <n v="0"/>
    <x v="0"/>
    <x v="0"/>
    <x v="0"/>
    <x v="1"/>
  </r>
  <r>
    <n v="15723886"/>
    <s v="Fiore"/>
    <n v="767"/>
    <x v="2"/>
    <x v="1"/>
    <n v="20"/>
    <n v="3"/>
    <n v="119714.25"/>
    <n v="2"/>
    <x v="1"/>
    <x v="0"/>
    <n v="150135.38"/>
    <n v="0"/>
    <x v="2"/>
    <x v="1"/>
    <x v="2"/>
    <x v="1"/>
  </r>
  <r>
    <n v="15704769"/>
    <s v="Smith"/>
    <n v="585"/>
    <x v="0"/>
    <x v="0"/>
    <n v="67"/>
    <n v="5"/>
    <n v="113978.97"/>
    <n v="2"/>
    <x v="1"/>
    <x v="0"/>
    <n v="93146.11"/>
    <n v="0"/>
    <x v="1"/>
    <x v="0"/>
    <x v="2"/>
    <x v="1"/>
  </r>
  <r>
    <n v="15772896"/>
    <s v="Dumetochukwu"/>
    <n v="763"/>
    <x v="2"/>
    <x v="1"/>
    <n v="42"/>
    <n v="6"/>
    <n v="100160.75"/>
    <n v="1"/>
    <x v="0"/>
    <x v="1"/>
    <n v="33462.94"/>
    <n v="1"/>
    <x v="0"/>
    <x v="1"/>
    <x v="2"/>
    <x v="0"/>
  </r>
  <r>
    <n v="15711540"/>
    <s v="Pacheco"/>
    <n v="712"/>
    <x v="0"/>
    <x v="0"/>
    <n v="29"/>
    <n v="2"/>
    <n v="0"/>
    <n v="1"/>
    <x v="0"/>
    <x v="0"/>
    <n v="144375"/>
    <n v="0"/>
    <x v="2"/>
    <x v="1"/>
    <x v="0"/>
    <x v="1"/>
  </r>
  <r>
    <n v="15764866"/>
    <s v="Synnot"/>
    <n v="539"/>
    <x v="2"/>
    <x v="0"/>
    <n v="43"/>
    <n v="3"/>
    <n v="116220.5"/>
    <n v="3"/>
    <x v="0"/>
    <x v="1"/>
    <n v="55803.96"/>
    <n v="1"/>
    <x v="0"/>
    <x v="0"/>
    <x v="2"/>
    <x v="0"/>
  </r>
  <r>
    <n v="15794056"/>
    <s v="Johnston"/>
    <n v="668"/>
    <x v="0"/>
    <x v="0"/>
    <n v="46"/>
    <n v="2"/>
    <n v="0"/>
    <n v="3"/>
    <x v="0"/>
    <x v="1"/>
    <n v="89048.46"/>
    <n v="1"/>
    <x v="0"/>
    <x v="0"/>
    <x v="0"/>
    <x v="0"/>
  </r>
  <r>
    <n v="15795149"/>
    <s v="Stevens"/>
    <n v="703"/>
    <x v="0"/>
    <x v="1"/>
    <n v="28"/>
    <n v="2"/>
    <n v="81173.83"/>
    <n v="2"/>
    <x v="1"/>
    <x v="0"/>
    <n v="162812.16"/>
    <n v="0"/>
    <x v="2"/>
    <x v="1"/>
    <x v="1"/>
    <x v="1"/>
  </r>
  <r>
    <n v="15812009"/>
    <s v="Grant"/>
    <n v="662"/>
    <x v="1"/>
    <x v="1"/>
    <n v="38"/>
    <n v="4"/>
    <n v="0"/>
    <n v="2"/>
    <x v="0"/>
    <x v="1"/>
    <n v="136259.65"/>
    <n v="0"/>
    <x v="0"/>
    <x v="0"/>
    <x v="0"/>
    <x v="1"/>
  </r>
  <r>
    <n v="15651001"/>
    <s v="Tsao"/>
    <n v="725"/>
    <x v="2"/>
    <x v="0"/>
    <n v="39"/>
    <n v="5"/>
    <n v="116803.8"/>
    <n v="1"/>
    <x v="0"/>
    <x v="1"/>
    <n v="124052.97"/>
    <n v="0"/>
    <x v="0"/>
    <x v="1"/>
    <x v="2"/>
    <x v="1"/>
  </r>
  <r>
    <n v="15813844"/>
    <s v="Barnes"/>
    <n v="703"/>
    <x v="0"/>
    <x v="1"/>
    <n v="37"/>
    <n v="8"/>
    <n v="105961.68"/>
    <n v="2"/>
    <x v="1"/>
    <x v="0"/>
    <n v="74158.8"/>
    <n v="0"/>
    <x v="0"/>
    <x v="1"/>
    <x v="2"/>
    <x v="1"/>
  </r>
  <r>
    <n v="15596175"/>
    <s v="McIntosh"/>
    <n v="659"/>
    <x v="2"/>
    <x v="1"/>
    <n v="67"/>
    <n v="6"/>
    <n v="117411.6"/>
    <n v="1"/>
    <x v="0"/>
    <x v="0"/>
    <n v="45071.09"/>
    <n v="1"/>
    <x v="1"/>
    <x v="0"/>
    <x v="2"/>
    <x v="0"/>
  </r>
  <r>
    <n v="15576269"/>
    <s v="Madison"/>
    <n v="523"/>
    <x v="1"/>
    <x v="1"/>
    <n v="34"/>
    <n v="7"/>
    <n v="0"/>
    <n v="2"/>
    <x v="0"/>
    <x v="1"/>
    <n v="62030.06"/>
    <n v="0"/>
    <x v="0"/>
    <x v="0"/>
    <x v="0"/>
    <x v="1"/>
  </r>
  <r>
    <n v="15797219"/>
    <s v="Ifesinachi"/>
    <n v="635"/>
    <x v="0"/>
    <x v="0"/>
    <n v="40"/>
    <n v="10"/>
    <n v="123497.58"/>
    <n v="1"/>
    <x v="0"/>
    <x v="1"/>
    <n v="131953.23000000001"/>
    <n v="1"/>
    <x v="0"/>
    <x v="0"/>
    <x v="2"/>
    <x v="0"/>
  </r>
  <r>
    <n v="15685500"/>
    <s v="Glazkov"/>
    <n v="772"/>
    <x v="2"/>
    <x v="1"/>
    <n v="26"/>
    <n v="7"/>
    <n v="152400.51"/>
    <n v="2"/>
    <x v="0"/>
    <x v="1"/>
    <n v="79414"/>
    <n v="0"/>
    <x v="2"/>
    <x v="1"/>
    <x v="2"/>
    <x v="1"/>
  </r>
  <r>
    <n v="15599792"/>
    <s v="Dimauro"/>
    <n v="545"/>
    <x v="0"/>
    <x v="0"/>
    <n v="26"/>
    <n v="1"/>
    <n v="0"/>
    <n v="2"/>
    <x v="0"/>
    <x v="0"/>
    <n v="199638.56"/>
    <n v="0"/>
    <x v="2"/>
    <x v="0"/>
    <x v="0"/>
    <x v="1"/>
  </r>
  <r>
    <n v="15657566"/>
    <s v="Wieck"/>
    <n v="634"/>
    <x v="2"/>
    <x v="1"/>
    <n v="24"/>
    <n v="8"/>
    <n v="103097.85"/>
    <n v="1"/>
    <x v="0"/>
    <x v="0"/>
    <n v="157577.29"/>
    <n v="0"/>
    <x v="2"/>
    <x v="0"/>
    <x v="2"/>
    <x v="1"/>
  </r>
  <r>
    <n v="15772423"/>
    <s v="Liao"/>
    <n v="739"/>
    <x v="2"/>
    <x v="1"/>
    <n v="54"/>
    <n v="8"/>
    <n v="126418.14"/>
    <n v="1"/>
    <x v="0"/>
    <x v="1"/>
    <n v="134420.75"/>
    <n v="1"/>
    <x v="1"/>
    <x v="1"/>
    <x v="2"/>
    <x v="0"/>
  </r>
  <r>
    <n v="15628112"/>
    <s v="Hughes"/>
    <n v="771"/>
    <x v="2"/>
    <x v="0"/>
    <n v="36"/>
    <n v="5"/>
    <n v="77846.899999999994"/>
    <n v="1"/>
    <x v="1"/>
    <x v="1"/>
    <n v="99805.99"/>
    <n v="0"/>
    <x v="0"/>
    <x v="1"/>
    <x v="1"/>
    <x v="1"/>
  </r>
  <r>
    <n v="15753754"/>
    <s v="Morrison"/>
    <n v="587"/>
    <x v="1"/>
    <x v="0"/>
    <n v="34"/>
    <n v="1"/>
    <n v="0"/>
    <n v="2"/>
    <x v="0"/>
    <x v="0"/>
    <n v="97932.68"/>
    <n v="0"/>
    <x v="0"/>
    <x v="0"/>
    <x v="0"/>
    <x v="1"/>
  </r>
  <r>
    <n v="15793726"/>
    <s v="Matveyeva"/>
    <n v="681"/>
    <x v="0"/>
    <x v="0"/>
    <n v="79"/>
    <n v="0"/>
    <n v="0"/>
    <n v="2"/>
    <x v="1"/>
    <x v="0"/>
    <n v="170968.99"/>
    <n v="0"/>
    <x v="1"/>
    <x v="0"/>
    <x v="0"/>
    <x v="1"/>
  </r>
  <r>
    <n v="15694717"/>
    <s v="Ku"/>
    <n v="544"/>
    <x v="2"/>
    <x v="1"/>
    <n v="37"/>
    <n v="2"/>
    <n v="79731.91"/>
    <n v="1"/>
    <x v="0"/>
    <x v="0"/>
    <n v="57558.95"/>
    <n v="0"/>
    <x v="0"/>
    <x v="0"/>
    <x v="1"/>
    <x v="1"/>
  </r>
  <r>
    <n v="15665834"/>
    <s v="Cheatham"/>
    <n v="696"/>
    <x v="1"/>
    <x v="1"/>
    <n v="28"/>
    <n v="8"/>
    <n v="0"/>
    <n v="1"/>
    <x v="1"/>
    <x v="1"/>
    <n v="176713.47"/>
    <n v="0"/>
    <x v="2"/>
    <x v="0"/>
    <x v="0"/>
    <x v="1"/>
  </r>
  <r>
    <n v="15765297"/>
    <s v="Yao"/>
    <n v="766"/>
    <x v="1"/>
    <x v="1"/>
    <n v="41"/>
    <n v="0"/>
    <n v="0"/>
    <n v="2"/>
    <x v="1"/>
    <x v="0"/>
    <n v="34283.230000000003"/>
    <n v="0"/>
    <x v="0"/>
    <x v="1"/>
    <x v="0"/>
    <x v="1"/>
  </r>
  <r>
    <n v="15636684"/>
    <s v="Kirkland"/>
    <n v="727"/>
    <x v="0"/>
    <x v="1"/>
    <n v="34"/>
    <n v="10"/>
    <n v="0"/>
    <n v="2"/>
    <x v="0"/>
    <x v="0"/>
    <n v="198637.34"/>
    <n v="0"/>
    <x v="0"/>
    <x v="1"/>
    <x v="0"/>
    <x v="1"/>
  </r>
  <r>
    <n v="15592979"/>
    <s v="Rose"/>
    <n v="671"/>
    <x v="2"/>
    <x v="0"/>
    <n v="34"/>
    <n v="6"/>
    <n v="37266.67"/>
    <n v="2"/>
    <x v="1"/>
    <x v="1"/>
    <n v="156917.12"/>
    <n v="0"/>
    <x v="0"/>
    <x v="0"/>
    <x v="3"/>
    <x v="1"/>
  </r>
  <r>
    <n v="15750803"/>
    <s v="Jess"/>
    <n v="693"/>
    <x v="0"/>
    <x v="0"/>
    <n v="30"/>
    <n v="6"/>
    <n v="127992.25"/>
    <n v="1"/>
    <x v="0"/>
    <x v="0"/>
    <n v="50457.2"/>
    <n v="0"/>
    <x v="0"/>
    <x v="0"/>
    <x v="2"/>
    <x v="1"/>
  </r>
  <r>
    <n v="15607178"/>
    <s v="Welch"/>
    <n v="850"/>
    <x v="2"/>
    <x v="1"/>
    <n v="38"/>
    <n v="3"/>
    <n v="54901.01"/>
    <n v="1"/>
    <x v="0"/>
    <x v="0"/>
    <n v="140075.54999999999"/>
    <n v="0"/>
    <x v="0"/>
    <x v="1"/>
    <x v="1"/>
    <x v="1"/>
  </r>
  <r>
    <n v="15713853"/>
    <s v="Ifeajuna"/>
    <n v="732"/>
    <x v="2"/>
    <x v="1"/>
    <n v="42"/>
    <n v="9"/>
    <n v="108748.08"/>
    <n v="2"/>
    <x v="0"/>
    <x v="0"/>
    <n v="65323.11"/>
    <n v="0"/>
    <x v="0"/>
    <x v="1"/>
    <x v="2"/>
    <x v="1"/>
  </r>
  <r>
    <n v="15673481"/>
    <s v="Morton"/>
    <n v="726"/>
    <x v="1"/>
    <x v="0"/>
    <n v="48"/>
    <n v="6"/>
    <n v="99906.19"/>
    <n v="1"/>
    <x v="0"/>
    <x v="1"/>
    <n v="64323.24"/>
    <n v="0"/>
    <x v="0"/>
    <x v="1"/>
    <x v="1"/>
    <x v="1"/>
  </r>
  <r>
    <n v="15686776"/>
    <s v="Rossi"/>
    <n v="557"/>
    <x v="0"/>
    <x v="0"/>
    <n v="32"/>
    <n v="6"/>
    <n v="184686.41"/>
    <n v="2"/>
    <x v="0"/>
    <x v="1"/>
    <n v="14956.44"/>
    <n v="0"/>
    <x v="0"/>
    <x v="0"/>
    <x v="2"/>
    <x v="1"/>
  </r>
  <r>
    <n v="15673693"/>
    <s v="Reppert"/>
    <n v="682"/>
    <x v="0"/>
    <x v="0"/>
    <n v="26"/>
    <n v="0"/>
    <n v="110654.02"/>
    <n v="1"/>
    <x v="1"/>
    <x v="0"/>
    <n v="111879.21"/>
    <n v="0"/>
    <x v="2"/>
    <x v="0"/>
    <x v="2"/>
    <x v="1"/>
  </r>
  <r>
    <n v="15700696"/>
    <s v="Kang"/>
    <n v="738"/>
    <x v="1"/>
    <x v="1"/>
    <n v="31"/>
    <n v="9"/>
    <n v="79019.8"/>
    <n v="1"/>
    <x v="0"/>
    <x v="0"/>
    <n v="18606.23"/>
    <n v="0"/>
    <x v="0"/>
    <x v="1"/>
    <x v="1"/>
    <x v="1"/>
  </r>
  <r>
    <n v="15813163"/>
    <s v="Ch'iu"/>
    <n v="531"/>
    <x v="1"/>
    <x v="0"/>
    <n v="36"/>
    <n v="9"/>
    <n v="99240.51"/>
    <n v="1"/>
    <x v="0"/>
    <x v="1"/>
    <n v="123137.01"/>
    <n v="0"/>
    <x v="0"/>
    <x v="0"/>
    <x v="1"/>
    <x v="1"/>
  </r>
  <r>
    <n v="15653857"/>
    <s v="Wallis"/>
    <n v="498"/>
    <x v="0"/>
    <x v="1"/>
    <n v="34"/>
    <n v="2"/>
    <n v="0"/>
    <n v="2"/>
    <x v="0"/>
    <x v="0"/>
    <n v="148528.24"/>
    <n v="0"/>
    <x v="0"/>
    <x v="2"/>
    <x v="0"/>
    <x v="1"/>
  </r>
  <r>
    <n v="15777076"/>
    <s v="Clark"/>
    <n v="651"/>
    <x v="0"/>
    <x v="1"/>
    <n v="36"/>
    <n v="7"/>
    <n v="0"/>
    <n v="2"/>
    <x v="0"/>
    <x v="1"/>
    <n v="13898.31"/>
    <n v="0"/>
    <x v="0"/>
    <x v="0"/>
    <x v="0"/>
    <x v="1"/>
  </r>
  <r>
    <n v="15717398"/>
    <s v="Fielding"/>
    <n v="549"/>
    <x v="1"/>
    <x v="0"/>
    <n v="39"/>
    <n v="7"/>
    <n v="0"/>
    <n v="1"/>
    <x v="1"/>
    <x v="1"/>
    <n v="81259.25"/>
    <n v="1"/>
    <x v="0"/>
    <x v="0"/>
    <x v="0"/>
    <x v="0"/>
  </r>
  <r>
    <n v="15799217"/>
    <s v="Zetticci"/>
    <n v="791"/>
    <x v="2"/>
    <x v="0"/>
    <n v="35"/>
    <n v="7"/>
    <n v="52436.2"/>
    <n v="1"/>
    <x v="0"/>
    <x v="1"/>
    <n v="161051.75"/>
    <n v="0"/>
    <x v="0"/>
    <x v="1"/>
    <x v="1"/>
    <x v="1"/>
  </r>
  <r>
    <n v="15787071"/>
    <s v="Dulhunty"/>
    <n v="650"/>
    <x v="1"/>
    <x v="1"/>
    <n v="41"/>
    <n v="9"/>
    <n v="0"/>
    <n v="2"/>
    <x v="1"/>
    <x v="0"/>
    <n v="191599.67"/>
    <n v="0"/>
    <x v="0"/>
    <x v="0"/>
    <x v="0"/>
    <x v="1"/>
  </r>
  <r>
    <n v="15619955"/>
    <s v="Bevington"/>
    <n v="733"/>
    <x v="2"/>
    <x v="1"/>
    <n v="34"/>
    <n v="3"/>
    <n v="100337.96"/>
    <n v="3"/>
    <x v="0"/>
    <x v="1"/>
    <n v="48559.19"/>
    <n v="1"/>
    <x v="0"/>
    <x v="1"/>
    <x v="2"/>
    <x v="0"/>
  </r>
  <r>
    <n v="15796505"/>
    <s v="Boyle"/>
    <n v="811"/>
    <x v="2"/>
    <x v="0"/>
    <n v="34"/>
    <n v="1"/>
    <n v="149297.19"/>
    <n v="2"/>
    <x v="0"/>
    <x v="0"/>
    <n v="186339.74"/>
    <n v="0"/>
    <x v="0"/>
    <x v="1"/>
    <x v="2"/>
    <x v="1"/>
  </r>
  <r>
    <n v="15725166"/>
    <s v="Newton"/>
    <n v="707"/>
    <x v="0"/>
    <x v="1"/>
    <n v="30"/>
    <n v="8"/>
    <n v="0"/>
    <n v="2"/>
    <x v="0"/>
    <x v="1"/>
    <n v="33159.370000000003"/>
    <n v="0"/>
    <x v="0"/>
    <x v="1"/>
    <x v="0"/>
    <x v="1"/>
  </r>
  <r>
    <n v="15800116"/>
    <s v="Bowman"/>
    <n v="712"/>
    <x v="2"/>
    <x v="1"/>
    <n v="28"/>
    <n v="4"/>
    <n v="145605.44"/>
    <n v="1"/>
    <x v="1"/>
    <x v="0"/>
    <n v="93883.53"/>
    <n v="0"/>
    <x v="2"/>
    <x v="1"/>
    <x v="2"/>
    <x v="1"/>
  </r>
  <r>
    <n v="15758685"/>
    <s v="Dubinina"/>
    <n v="706"/>
    <x v="1"/>
    <x v="0"/>
    <n v="37"/>
    <n v="7"/>
    <n v="0"/>
    <n v="2"/>
    <x v="0"/>
    <x v="0"/>
    <n v="110899.3"/>
    <n v="0"/>
    <x v="0"/>
    <x v="1"/>
    <x v="0"/>
    <x v="1"/>
  </r>
  <r>
    <n v="15694456"/>
    <s v="Toscani"/>
    <n v="756"/>
    <x v="0"/>
    <x v="1"/>
    <n v="62"/>
    <n v="3"/>
    <n v="0"/>
    <n v="1"/>
    <x v="0"/>
    <x v="0"/>
    <n v="11199.04"/>
    <n v="1"/>
    <x v="1"/>
    <x v="1"/>
    <x v="0"/>
    <x v="0"/>
  </r>
  <r>
    <n v="15767339"/>
    <s v="Chiazagomekpere"/>
    <n v="777"/>
    <x v="0"/>
    <x v="0"/>
    <n v="53"/>
    <n v="10"/>
    <n v="0"/>
    <n v="2"/>
    <x v="0"/>
    <x v="1"/>
    <n v="189992.97"/>
    <n v="0"/>
    <x v="1"/>
    <x v="1"/>
    <x v="0"/>
    <x v="1"/>
  </r>
  <r>
    <n v="15683562"/>
    <s v="Allen"/>
    <n v="646"/>
    <x v="0"/>
    <x v="1"/>
    <n v="35"/>
    <n v="6"/>
    <n v="84026.86"/>
    <n v="1"/>
    <x v="1"/>
    <x v="0"/>
    <n v="164255.69"/>
    <n v="0"/>
    <x v="0"/>
    <x v="0"/>
    <x v="1"/>
    <x v="1"/>
  </r>
  <r>
    <n v="15782210"/>
    <s v="K'ung"/>
    <n v="714"/>
    <x v="0"/>
    <x v="1"/>
    <n v="46"/>
    <n v="1"/>
    <n v="0"/>
    <n v="1"/>
    <x v="0"/>
    <x v="1"/>
    <n v="152167.79"/>
    <n v="1"/>
    <x v="0"/>
    <x v="1"/>
    <x v="0"/>
    <x v="0"/>
  </r>
  <r>
    <n v="15668893"/>
    <s v="Wilsmore"/>
    <n v="782"/>
    <x v="0"/>
    <x v="1"/>
    <n v="39"/>
    <n v="8"/>
    <n v="0"/>
    <n v="2"/>
    <x v="0"/>
    <x v="0"/>
    <n v="33949.67"/>
    <n v="0"/>
    <x v="0"/>
    <x v="1"/>
    <x v="0"/>
    <x v="1"/>
  </r>
  <r>
    <n v="15669169"/>
    <s v="Hargreaves"/>
    <n v="775"/>
    <x v="1"/>
    <x v="1"/>
    <n v="29"/>
    <n v="10"/>
    <n v="0"/>
    <n v="2"/>
    <x v="0"/>
    <x v="0"/>
    <n v="68143.929999999993"/>
    <n v="0"/>
    <x v="2"/>
    <x v="1"/>
    <x v="0"/>
    <x v="1"/>
  </r>
  <r>
    <n v="15643024"/>
    <s v="Huang"/>
    <n v="479"/>
    <x v="2"/>
    <x v="1"/>
    <n v="35"/>
    <n v="4"/>
    <n v="138718.92000000001"/>
    <n v="1"/>
    <x v="0"/>
    <x v="0"/>
    <n v="47251.79"/>
    <n v="1"/>
    <x v="0"/>
    <x v="2"/>
    <x v="2"/>
    <x v="0"/>
  </r>
  <r>
    <n v="15699389"/>
    <s v="Ch'ien"/>
    <n v="807"/>
    <x v="0"/>
    <x v="1"/>
    <n v="42"/>
    <n v="7"/>
    <n v="118274.71"/>
    <n v="1"/>
    <x v="0"/>
    <x v="0"/>
    <n v="25885.72"/>
    <n v="0"/>
    <x v="0"/>
    <x v="1"/>
    <x v="2"/>
    <x v="1"/>
  </r>
  <r>
    <n v="15708608"/>
    <s v="Wallwork"/>
    <n v="799"/>
    <x v="0"/>
    <x v="0"/>
    <n v="22"/>
    <n v="8"/>
    <n v="174185.98"/>
    <n v="2"/>
    <x v="1"/>
    <x v="0"/>
    <n v="192633.85"/>
    <n v="0"/>
    <x v="2"/>
    <x v="1"/>
    <x v="2"/>
    <x v="1"/>
  </r>
  <r>
    <n v="15626144"/>
    <s v="Chu"/>
    <n v="675"/>
    <x v="0"/>
    <x v="1"/>
    <n v="40"/>
    <n v="7"/>
    <n v="113208.86"/>
    <n v="2"/>
    <x v="0"/>
    <x v="1"/>
    <n v="34577.360000000001"/>
    <n v="0"/>
    <x v="0"/>
    <x v="0"/>
    <x v="2"/>
    <x v="1"/>
  </r>
  <r>
    <n v="15573112"/>
    <s v="Kang"/>
    <n v="602"/>
    <x v="1"/>
    <x v="1"/>
    <n v="29"/>
    <n v="5"/>
    <n v="103907.28"/>
    <n v="1"/>
    <x v="0"/>
    <x v="1"/>
    <n v="161229.84"/>
    <n v="0"/>
    <x v="2"/>
    <x v="0"/>
    <x v="2"/>
    <x v="1"/>
  </r>
  <r>
    <n v="15790678"/>
    <s v="Davidson"/>
    <n v="475"/>
    <x v="0"/>
    <x v="0"/>
    <n v="32"/>
    <n v="8"/>
    <n v="119023.28"/>
    <n v="1"/>
    <x v="0"/>
    <x v="1"/>
    <n v="100816.29"/>
    <n v="0"/>
    <x v="0"/>
    <x v="2"/>
    <x v="2"/>
    <x v="1"/>
  </r>
  <r>
    <n v="15727556"/>
    <s v="O'Donnell"/>
    <n v="744"/>
    <x v="1"/>
    <x v="0"/>
    <n v="26"/>
    <n v="5"/>
    <n v="166297.89000000001"/>
    <n v="1"/>
    <x v="0"/>
    <x v="0"/>
    <n v="181694.44"/>
    <n v="0"/>
    <x v="2"/>
    <x v="1"/>
    <x v="2"/>
    <x v="1"/>
  </r>
  <r>
    <n v="15697307"/>
    <s v="Nnachetam"/>
    <n v="588"/>
    <x v="1"/>
    <x v="1"/>
    <n v="34"/>
    <n v="10"/>
    <n v="0"/>
    <n v="2"/>
    <x v="0"/>
    <x v="1"/>
    <n v="79078.91"/>
    <n v="0"/>
    <x v="0"/>
    <x v="0"/>
    <x v="0"/>
    <x v="1"/>
  </r>
  <r>
    <n v="15652266"/>
    <s v="Chidiebele"/>
    <n v="703"/>
    <x v="2"/>
    <x v="1"/>
    <n v="42"/>
    <n v="9"/>
    <n v="63227"/>
    <n v="1"/>
    <x v="1"/>
    <x v="0"/>
    <n v="137316.32"/>
    <n v="0"/>
    <x v="0"/>
    <x v="1"/>
    <x v="1"/>
    <x v="1"/>
  </r>
  <r>
    <n v="15607098"/>
    <s v="Ahmed"/>
    <n v="747"/>
    <x v="1"/>
    <x v="0"/>
    <n v="41"/>
    <n v="5"/>
    <n v="94521.17"/>
    <n v="2"/>
    <x v="0"/>
    <x v="1"/>
    <n v="194926.86"/>
    <n v="0"/>
    <x v="0"/>
    <x v="1"/>
    <x v="1"/>
    <x v="1"/>
  </r>
  <r>
    <n v="15655774"/>
    <s v="Booth"/>
    <n v="583"/>
    <x v="0"/>
    <x v="1"/>
    <n v="27"/>
    <n v="7"/>
    <n v="0"/>
    <n v="2"/>
    <x v="0"/>
    <x v="1"/>
    <n v="51285.49"/>
    <n v="0"/>
    <x v="2"/>
    <x v="0"/>
    <x v="0"/>
    <x v="1"/>
  </r>
  <r>
    <n v="15590241"/>
    <s v="Chuang"/>
    <n v="750"/>
    <x v="1"/>
    <x v="0"/>
    <n v="34"/>
    <n v="9"/>
    <n v="112822.26"/>
    <n v="1"/>
    <x v="1"/>
    <x v="1"/>
    <n v="150401.53"/>
    <n v="1"/>
    <x v="0"/>
    <x v="1"/>
    <x v="2"/>
    <x v="0"/>
  </r>
  <r>
    <n v="15785819"/>
    <s v="Shao"/>
    <n v="681"/>
    <x v="0"/>
    <x v="1"/>
    <n v="38"/>
    <n v="3"/>
    <n v="0"/>
    <n v="2"/>
    <x v="0"/>
    <x v="0"/>
    <n v="112491.96"/>
    <n v="0"/>
    <x v="0"/>
    <x v="0"/>
    <x v="0"/>
    <x v="1"/>
  </r>
  <r>
    <n v="15723654"/>
    <s v="Tsao"/>
    <n v="773"/>
    <x v="0"/>
    <x v="1"/>
    <n v="25"/>
    <n v="2"/>
    <n v="135903.32999999999"/>
    <n v="1"/>
    <x v="0"/>
    <x v="1"/>
    <n v="73656.38"/>
    <n v="0"/>
    <x v="2"/>
    <x v="1"/>
    <x v="2"/>
    <x v="1"/>
  </r>
  <r>
    <n v="15774510"/>
    <s v="Tien"/>
    <n v="714"/>
    <x v="0"/>
    <x v="0"/>
    <n v="31"/>
    <n v="4"/>
    <n v="125169.26"/>
    <n v="1"/>
    <x v="0"/>
    <x v="0"/>
    <n v="106636.89"/>
    <n v="0"/>
    <x v="0"/>
    <x v="1"/>
    <x v="2"/>
    <x v="1"/>
  </r>
  <r>
    <n v="15684173"/>
    <s v="Chang"/>
    <n v="687"/>
    <x v="1"/>
    <x v="0"/>
    <n v="44"/>
    <n v="7"/>
    <n v="0"/>
    <n v="3"/>
    <x v="0"/>
    <x v="1"/>
    <n v="155853.51999999999"/>
    <n v="1"/>
    <x v="0"/>
    <x v="0"/>
    <x v="0"/>
    <x v="0"/>
  </r>
  <r>
    <n v="15650068"/>
    <s v="Johnson"/>
    <n v="511"/>
    <x v="0"/>
    <x v="1"/>
    <n v="58"/>
    <n v="0"/>
    <n v="149117.31"/>
    <n v="1"/>
    <x v="0"/>
    <x v="0"/>
    <n v="162599.51"/>
    <n v="0"/>
    <x v="1"/>
    <x v="0"/>
    <x v="2"/>
    <x v="1"/>
  </r>
  <r>
    <n v="15811490"/>
    <s v="French"/>
    <n v="627"/>
    <x v="0"/>
    <x v="1"/>
    <n v="33"/>
    <n v="5"/>
    <n v="0"/>
    <n v="2"/>
    <x v="0"/>
    <x v="0"/>
    <n v="103737.82"/>
    <n v="0"/>
    <x v="0"/>
    <x v="0"/>
    <x v="0"/>
    <x v="1"/>
  </r>
  <r>
    <n v="15803976"/>
    <s v="Efremov"/>
    <n v="694"/>
    <x v="0"/>
    <x v="0"/>
    <n v="31"/>
    <n v="10"/>
    <n v="0"/>
    <n v="2"/>
    <x v="0"/>
    <x v="1"/>
    <n v="160990.26999999999"/>
    <n v="0"/>
    <x v="0"/>
    <x v="0"/>
    <x v="0"/>
    <x v="1"/>
  </r>
  <r>
    <n v="15682541"/>
    <s v="Hartley"/>
    <n v="616"/>
    <x v="1"/>
    <x v="0"/>
    <n v="36"/>
    <n v="6"/>
    <n v="132311.71"/>
    <n v="1"/>
    <x v="1"/>
    <x v="1"/>
    <n v="15462.84"/>
    <n v="0"/>
    <x v="0"/>
    <x v="0"/>
    <x v="2"/>
    <x v="1"/>
  </r>
  <r>
    <n v="15695699"/>
    <s v="Calabrese"/>
    <n v="687"/>
    <x v="0"/>
    <x v="1"/>
    <n v="35"/>
    <n v="8"/>
    <n v="0"/>
    <n v="2"/>
    <x v="0"/>
    <x v="1"/>
    <n v="10334.049999999999"/>
    <n v="0"/>
    <x v="0"/>
    <x v="0"/>
    <x v="0"/>
    <x v="1"/>
  </r>
  <r>
    <n v="15624188"/>
    <s v="Chiu"/>
    <n v="712"/>
    <x v="0"/>
    <x v="0"/>
    <n v="33"/>
    <n v="6"/>
    <n v="0"/>
    <n v="2"/>
    <x v="0"/>
    <x v="0"/>
    <n v="190686.16"/>
    <n v="0"/>
    <x v="0"/>
    <x v="1"/>
    <x v="0"/>
    <x v="1"/>
  </r>
  <r>
    <n v="15812191"/>
    <s v="Brennan"/>
    <n v="553"/>
    <x v="0"/>
    <x v="1"/>
    <n v="33"/>
    <n v="4"/>
    <n v="118082.89"/>
    <n v="1"/>
    <x v="1"/>
    <x v="1"/>
    <n v="94440.45"/>
    <n v="0"/>
    <x v="0"/>
    <x v="0"/>
    <x v="2"/>
    <x v="1"/>
  </r>
  <r>
    <n v="15636673"/>
    <s v="Onwuatuegwu"/>
    <n v="667"/>
    <x v="0"/>
    <x v="1"/>
    <n v="31"/>
    <n v="1"/>
    <n v="119266.69"/>
    <n v="1"/>
    <x v="0"/>
    <x v="0"/>
    <n v="28257.63"/>
    <n v="0"/>
    <x v="0"/>
    <x v="0"/>
    <x v="2"/>
    <x v="1"/>
  </r>
  <r>
    <n v="15594898"/>
    <s v="Hewitt"/>
    <n v="731"/>
    <x v="0"/>
    <x v="1"/>
    <n v="43"/>
    <n v="2"/>
    <n v="0"/>
    <n v="1"/>
    <x v="0"/>
    <x v="0"/>
    <n v="170034.95"/>
    <n v="1"/>
    <x v="0"/>
    <x v="1"/>
    <x v="0"/>
    <x v="0"/>
  </r>
  <r>
    <n v="15660211"/>
    <s v="Shih"/>
    <n v="629"/>
    <x v="2"/>
    <x v="1"/>
    <n v="35"/>
    <n v="7"/>
    <n v="156847.29"/>
    <n v="2"/>
    <x v="0"/>
    <x v="1"/>
    <n v="31824.29"/>
    <n v="0"/>
    <x v="0"/>
    <x v="0"/>
    <x v="2"/>
    <x v="1"/>
  </r>
  <r>
    <n v="15773972"/>
    <s v="Balashov"/>
    <n v="614"/>
    <x v="0"/>
    <x v="1"/>
    <n v="50"/>
    <n v="4"/>
    <n v="137104.47"/>
    <n v="1"/>
    <x v="0"/>
    <x v="1"/>
    <n v="127166.49"/>
    <n v="1"/>
    <x v="1"/>
    <x v="0"/>
    <x v="2"/>
    <x v="0"/>
  </r>
  <r>
    <n v="15746726"/>
    <s v="Doyle"/>
    <n v="438"/>
    <x v="2"/>
    <x v="1"/>
    <n v="31"/>
    <n v="8"/>
    <n v="78398.69"/>
    <n v="1"/>
    <x v="0"/>
    <x v="1"/>
    <n v="44937.01"/>
    <n v="0"/>
    <x v="0"/>
    <x v="2"/>
    <x v="1"/>
    <x v="1"/>
  </r>
  <r>
    <n v="15712287"/>
    <s v="Pokrovskii"/>
    <n v="652"/>
    <x v="0"/>
    <x v="0"/>
    <n v="80"/>
    <n v="4"/>
    <n v="0"/>
    <n v="2"/>
    <x v="0"/>
    <x v="0"/>
    <n v="188603.07"/>
    <n v="0"/>
    <x v="1"/>
    <x v="0"/>
    <x v="0"/>
    <x v="1"/>
  </r>
  <r>
    <n v="15702919"/>
    <s v="Collins"/>
    <n v="729"/>
    <x v="2"/>
    <x v="1"/>
    <n v="30"/>
    <n v="6"/>
    <n v="63669.42"/>
    <n v="1"/>
    <x v="0"/>
    <x v="1"/>
    <n v="145111.37"/>
    <n v="0"/>
    <x v="0"/>
    <x v="1"/>
    <x v="1"/>
    <x v="1"/>
  </r>
  <r>
    <n v="15674398"/>
    <s v="Russo"/>
    <n v="642"/>
    <x v="0"/>
    <x v="1"/>
    <n v="38"/>
    <n v="3"/>
    <n v="0"/>
    <n v="2"/>
    <x v="1"/>
    <x v="1"/>
    <n v="171463.83"/>
    <n v="0"/>
    <x v="0"/>
    <x v="0"/>
    <x v="0"/>
    <x v="1"/>
  </r>
  <r>
    <n v="15797960"/>
    <s v="Skinner"/>
    <n v="806"/>
    <x v="2"/>
    <x v="0"/>
    <n v="59"/>
    <n v="0"/>
    <n v="135296.32999999999"/>
    <n v="1"/>
    <x v="0"/>
    <x v="1"/>
    <n v="182822.5"/>
    <n v="0"/>
    <x v="1"/>
    <x v="1"/>
    <x v="2"/>
    <x v="1"/>
  </r>
  <r>
    <n v="15631868"/>
    <s v="Robertson"/>
    <n v="744"/>
    <x v="1"/>
    <x v="1"/>
    <n v="36"/>
    <n v="2"/>
    <n v="153804.44"/>
    <n v="1"/>
    <x v="0"/>
    <x v="0"/>
    <n v="87213.33"/>
    <n v="0"/>
    <x v="0"/>
    <x v="1"/>
    <x v="2"/>
    <x v="1"/>
  </r>
  <r>
    <n v="15581539"/>
    <s v="Atkinson"/>
    <n v="474"/>
    <x v="1"/>
    <x v="1"/>
    <n v="37"/>
    <n v="3"/>
    <n v="0"/>
    <n v="2"/>
    <x v="1"/>
    <x v="1"/>
    <n v="57175.32"/>
    <n v="0"/>
    <x v="0"/>
    <x v="2"/>
    <x v="0"/>
    <x v="1"/>
  </r>
  <r>
    <n v="15662736"/>
    <s v="Doyle"/>
    <n v="559"/>
    <x v="0"/>
    <x v="1"/>
    <n v="49"/>
    <n v="2"/>
    <n v="147069.78"/>
    <n v="1"/>
    <x v="0"/>
    <x v="1"/>
    <n v="120540.83"/>
    <n v="1"/>
    <x v="0"/>
    <x v="0"/>
    <x v="2"/>
    <x v="0"/>
  </r>
  <r>
    <n v="15666252"/>
    <s v="Ritchie"/>
    <n v="706"/>
    <x v="1"/>
    <x v="1"/>
    <n v="42"/>
    <n v="9"/>
    <n v="0"/>
    <n v="2"/>
    <x v="0"/>
    <x v="0"/>
    <n v="28714.34"/>
    <n v="0"/>
    <x v="0"/>
    <x v="1"/>
    <x v="0"/>
    <x v="1"/>
  </r>
  <r>
    <n v="15677512"/>
    <s v="McEncroe"/>
    <n v="628"/>
    <x v="1"/>
    <x v="0"/>
    <n v="22"/>
    <n v="3"/>
    <n v="0"/>
    <n v="1"/>
    <x v="0"/>
    <x v="1"/>
    <n v="85426.28"/>
    <n v="0"/>
    <x v="2"/>
    <x v="0"/>
    <x v="0"/>
    <x v="1"/>
  </r>
  <r>
    <n v="15626114"/>
    <s v="Pearson"/>
    <n v="429"/>
    <x v="0"/>
    <x v="1"/>
    <n v="24"/>
    <n v="4"/>
    <n v="95741.75"/>
    <n v="1"/>
    <x v="0"/>
    <x v="1"/>
    <n v="46170.75"/>
    <n v="0"/>
    <x v="2"/>
    <x v="2"/>
    <x v="1"/>
    <x v="1"/>
  </r>
  <r>
    <n v="15810834"/>
    <s v="Gordon"/>
    <n v="525"/>
    <x v="1"/>
    <x v="0"/>
    <n v="57"/>
    <n v="2"/>
    <n v="145965.32999999999"/>
    <n v="1"/>
    <x v="0"/>
    <x v="0"/>
    <n v="64448.36"/>
    <n v="0"/>
    <x v="1"/>
    <x v="0"/>
    <x v="2"/>
    <x v="1"/>
  </r>
  <r>
    <n v="15678910"/>
    <s v="Ts'ai"/>
    <n v="680"/>
    <x v="0"/>
    <x v="0"/>
    <n v="30"/>
    <n v="8"/>
    <n v="141441.75"/>
    <n v="1"/>
    <x v="0"/>
    <x v="0"/>
    <n v="16278.97"/>
    <n v="0"/>
    <x v="0"/>
    <x v="0"/>
    <x v="2"/>
    <x v="1"/>
  </r>
  <r>
    <n v="15694408"/>
    <s v="Lung"/>
    <n v="749"/>
    <x v="0"/>
    <x v="1"/>
    <n v="40"/>
    <n v="1"/>
    <n v="139290.41"/>
    <n v="1"/>
    <x v="0"/>
    <x v="1"/>
    <n v="182855.42"/>
    <n v="1"/>
    <x v="0"/>
    <x v="1"/>
    <x v="2"/>
    <x v="0"/>
  </r>
  <r>
    <n v="15585215"/>
    <s v="Yuan"/>
    <n v="763"/>
    <x v="0"/>
    <x v="0"/>
    <n v="31"/>
    <n v="4"/>
    <n v="0"/>
    <n v="2"/>
    <x v="1"/>
    <x v="1"/>
    <n v="50404.72"/>
    <n v="0"/>
    <x v="0"/>
    <x v="1"/>
    <x v="0"/>
    <x v="1"/>
  </r>
  <r>
    <n v="15682757"/>
    <s v="Pardey"/>
    <n v="734"/>
    <x v="0"/>
    <x v="1"/>
    <n v="30"/>
    <n v="3"/>
    <n v="0"/>
    <n v="2"/>
    <x v="0"/>
    <x v="1"/>
    <n v="107640.25"/>
    <n v="0"/>
    <x v="0"/>
    <x v="1"/>
    <x v="0"/>
    <x v="1"/>
  </r>
  <r>
    <n v="15736601"/>
    <s v="Tai"/>
    <n v="716"/>
    <x v="0"/>
    <x v="1"/>
    <n v="35"/>
    <n v="4"/>
    <n v="144428.87"/>
    <n v="1"/>
    <x v="0"/>
    <x v="1"/>
    <n v="134132.65"/>
    <n v="0"/>
    <x v="0"/>
    <x v="1"/>
    <x v="2"/>
    <x v="1"/>
  </r>
  <r>
    <n v="15601848"/>
    <s v="Scott"/>
    <n v="594"/>
    <x v="0"/>
    <x v="1"/>
    <n v="35"/>
    <n v="2"/>
    <n v="0"/>
    <n v="2"/>
    <x v="0"/>
    <x v="1"/>
    <n v="103480.69"/>
    <n v="0"/>
    <x v="0"/>
    <x v="0"/>
    <x v="0"/>
    <x v="1"/>
  </r>
  <r>
    <n v="15736008"/>
    <s v="Hunter"/>
    <n v="644"/>
    <x v="0"/>
    <x v="0"/>
    <n v="46"/>
    <n v="9"/>
    <n v="95441.27"/>
    <n v="1"/>
    <x v="0"/>
    <x v="1"/>
    <n v="108761.05"/>
    <n v="1"/>
    <x v="0"/>
    <x v="0"/>
    <x v="1"/>
    <x v="0"/>
  </r>
  <r>
    <n v="15669064"/>
    <s v="Mazzanti"/>
    <n v="671"/>
    <x v="2"/>
    <x v="1"/>
    <n v="35"/>
    <n v="1"/>
    <n v="144848.74"/>
    <n v="1"/>
    <x v="0"/>
    <x v="0"/>
    <n v="179012.3"/>
    <n v="0"/>
    <x v="0"/>
    <x v="0"/>
    <x v="2"/>
    <x v="1"/>
  </r>
  <r>
    <n v="15624528"/>
    <s v="L?"/>
    <n v="664"/>
    <x v="2"/>
    <x v="1"/>
    <n v="26"/>
    <n v="7"/>
    <n v="116244.14"/>
    <n v="2"/>
    <x v="0"/>
    <x v="0"/>
    <n v="95145.14"/>
    <n v="0"/>
    <x v="2"/>
    <x v="0"/>
    <x v="2"/>
    <x v="1"/>
  </r>
  <r>
    <n v="15598493"/>
    <s v="Beach"/>
    <n v="656"/>
    <x v="0"/>
    <x v="1"/>
    <n v="50"/>
    <n v="7"/>
    <n v="0"/>
    <n v="2"/>
    <x v="1"/>
    <x v="0"/>
    <n v="72143.44"/>
    <n v="0"/>
    <x v="1"/>
    <x v="0"/>
    <x v="0"/>
    <x v="1"/>
  </r>
  <r>
    <n v="15601274"/>
    <s v="Hsieh"/>
    <n v="667"/>
    <x v="1"/>
    <x v="0"/>
    <n v="40"/>
    <n v="1"/>
    <n v="146502.07"/>
    <n v="1"/>
    <x v="0"/>
    <x v="1"/>
    <n v="19162.89"/>
    <n v="0"/>
    <x v="0"/>
    <x v="0"/>
    <x v="2"/>
    <x v="1"/>
  </r>
  <r>
    <n v="15702669"/>
    <s v="Faulkner"/>
    <n v="663"/>
    <x v="2"/>
    <x v="1"/>
    <n v="44"/>
    <n v="2"/>
    <n v="117028.6"/>
    <n v="2"/>
    <x v="1"/>
    <x v="0"/>
    <n v="144680.18"/>
    <n v="0"/>
    <x v="0"/>
    <x v="0"/>
    <x v="2"/>
    <x v="1"/>
  </r>
  <r>
    <n v="15728669"/>
    <s v="Knowles"/>
    <n v="584"/>
    <x v="2"/>
    <x v="0"/>
    <n v="30"/>
    <n v="8"/>
    <n v="112013.81"/>
    <n v="1"/>
    <x v="0"/>
    <x v="1"/>
    <n v="177772.03"/>
    <n v="1"/>
    <x v="0"/>
    <x v="0"/>
    <x v="2"/>
    <x v="0"/>
  </r>
  <r>
    <n v="15742668"/>
    <s v="Day"/>
    <n v="626"/>
    <x v="1"/>
    <x v="0"/>
    <n v="37"/>
    <n v="6"/>
    <n v="108269.37"/>
    <n v="1"/>
    <x v="0"/>
    <x v="1"/>
    <n v="5597.94"/>
    <n v="0"/>
    <x v="0"/>
    <x v="0"/>
    <x v="2"/>
    <x v="1"/>
  </r>
  <r>
    <n v="15697441"/>
    <s v="Hsueh"/>
    <n v="485"/>
    <x v="0"/>
    <x v="1"/>
    <n v="29"/>
    <n v="7"/>
    <n v="182123.79"/>
    <n v="1"/>
    <x v="0"/>
    <x v="1"/>
    <n v="116828.51"/>
    <n v="1"/>
    <x v="2"/>
    <x v="2"/>
    <x v="2"/>
    <x v="0"/>
  </r>
  <r>
    <n v="15740476"/>
    <s v="Tsao"/>
    <n v="659"/>
    <x v="2"/>
    <x v="0"/>
    <n v="32"/>
    <n v="3"/>
    <n v="150923.74"/>
    <n v="2"/>
    <x v="1"/>
    <x v="0"/>
    <n v="174652.51"/>
    <n v="0"/>
    <x v="0"/>
    <x v="0"/>
    <x v="2"/>
    <x v="1"/>
  </r>
  <r>
    <n v="15648064"/>
    <s v="Kennedy"/>
    <n v="649"/>
    <x v="0"/>
    <x v="1"/>
    <n v="33"/>
    <n v="2"/>
    <n v="0"/>
    <n v="2"/>
    <x v="0"/>
    <x v="1"/>
    <n v="2010.98"/>
    <n v="0"/>
    <x v="0"/>
    <x v="0"/>
    <x v="0"/>
    <x v="1"/>
  </r>
  <r>
    <n v="15636624"/>
    <s v="Nwabugwu"/>
    <n v="805"/>
    <x v="1"/>
    <x v="0"/>
    <n v="39"/>
    <n v="5"/>
    <n v="165272.13"/>
    <n v="1"/>
    <x v="0"/>
    <x v="1"/>
    <n v="14109.85"/>
    <n v="1"/>
    <x v="0"/>
    <x v="1"/>
    <x v="2"/>
    <x v="0"/>
  </r>
  <r>
    <n v="15807923"/>
    <s v="Young"/>
    <n v="716"/>
    <x v="2"/>
    <x v="0"/>
    <n v="39"/>
    <n v="10"/>
    <n v="115301.31"/>
    <n v="1"/>
    <x v="0"/>
    <x v="1"/>
    <n v="43527.4"/>
    <n v="1"/>
    <x v="0"/>
    <x v="1"/>
    <x v="2"/>
    <x v="0"/>
  </r>
  <r>
    <n v="15745844"/>
    <s v="Kerr"/>
    <n v="642"/>
    <x v="2"/>
    <x v="0"/>
    <n v="40"/>
    <n v="6"/>
    <n v="129502.49"/>
    <n v="2"/>
    <x v="1"/>
    <x v="0"/>
    <n v="86099.23"/>
    <n v="1"/>
    <x v="0"/>
    <x v="0"/>
    <x v="2"/>
    <x v="0"/>
  </r>
  <r>
    <n v="15786170"/>
    <s v="Tien"/>
    <n v="659"/>
    <x v="0"/>
    <x v="1"/>
    <n v="31"/>
    <n v="4"/>
    <n v="118342.26"/>
    <n v="1"/>
    <x v="1"/>
    <x v="1"/>
    <n v="161574.19"/>
    <n v="0"/>
    <x v="0"/>
    <x v="0"/>
    <x v="2"/>
    <x v="1"/>
  </r>
  <r>
    <n v="15681081"/>
    <s v="Marrero"/>
    <n v="545"/>
    <x v="1"/>
    <x v="0"/>
    <n v="47"/>
    <n v="5"/>
    <n v="0"/>
    <n v="2"/>
    <x v="0"/>
    <x v="0"/>
    <n v="38970.14"/>
    <n v="0"/>
    <x v="0"/>
    <x v="0"/>
    <x v="0"/>
    <x v="1"/>
  </r>
  <r>
    <n v="15684484"/>
    <s v="White"/>
    <n v="543"/>
    <x v="0"/>
    <x v="1"/>
    <n v="22"/>
    <n v="8"/>
    <n v="0"/>
    <n v="2"/>
    <x v="1"/>
    <x v="1"/>
    <n v="127587.22"/>
    <n v="0"/>
    <x v="2"/>
    <x v="0"/>
    <x v="0"/>
    <x v="1"/>
  </r>
  <r>
    <n v="15785869"/>
    <s v="Pisano"/>
    <n v="718"/>
    <x v="0"/>
    <x v="0"/>
    <n v="25"/>
    <n v="7"/>
    <n v="0"/>
    <n v="2"/>
    <x v="0"/>
    <x v="1"/>
    <n v="30380.12"/>
    <n v="0"/>
    <x v="2"/>
    <x v="1"/>
    <x v="0"/>
    <x v="1"/>
  </r>
  <r>
    <n v="15763859"/>
    <s v="Brown"/>
    <n v="840"/>
    <x v="0"/>
    <x v="0"/>
    <n v="43"/>
    <n v="7"/>
    <n v="0"/>
    <n v="2"/>
    <x v="0"/>
    <x v="1"/>
    <n v="90908.95"/>
    <n v="0"/>
    <x v="0"/>
    <x v="1"/>
    <x v="0"/>
    <x v="1"/>
  </r>
  <r>
    <n v="15658935"/>
    <s v="Freeman"/>
    <n v="630"/>
    <x v="2"/>
    <x v="0"/>
    <n v="34"/>
    <n v="9"/>
    <n v="106937.05"/>
    <n v="2"/>
    <x v="0"/>
    <x v="1"/>
    <n v="138275.01"/>
    <n v="0"/>
    <x v="0"/>
    <x v="0"/>
    <x v="2"/>
    <x v="1"/>
  </r>
  <r>
    <n v="15747358"/>
    <s v="Russell"/>
    <n v="643"/>
    <x v="2"/>
    <x v="1"/>
    <n v="59"/>
    <n v="3"/>
    <n v="170331.37"/>
    <n v="1"/>
    <x v="0"/>
    <x v="0"/>
    <n v="32171.79"/>
    <n v="0"/>
    <x v="1"/>
    <x v="0"/>
    <x v="2"/>
    <x v="1"/>
  </r>
  <r>
    <n v="15735203"/>
    <s v="Seleznyov"/>
    <n v="654"/>
    <x v="2"/>
    <x v="0"/>
    <n v="32"/>
    <n v="1"/>
    <n v="114510.85"/>
    <n v="1"/>
    <x v="0"/>
    <x v="0"/>
    <n v="126143.23"/>
    <n v="0"/>
    <x v="0"/>
    <x v="0"/>
    <x v="2"/>
    <x v="1"/>
  </r>
  <r>
    <n v="15576256"/>
    <s v="Yusupova"/>
    <n v="582"/>
    <x v="0"/>
    <x v="1"/>
    <n v="39"/>
    <n v="5"/>
    <n v="0"/>
    <n v="2"/>
    <x v="0"/>
    <x v="0"/>
    <n v="129892.93"/>
    <n v="0"/>
    <x v="0"/>
    <x v="0"/>
    <x v="0"/>
    <x v="1"/>
  </r>
  <r>
    <n v="15659420"/>
    <s v="Foley"/>
    <n v="659"/>
    <x v="1"/>
    <x v="1"/>
    <n v="32"/>
    <n v="3"/>
    <n v="107594.11"/>
    <n v="2"/>
    <x v="0"/>
    <x v="0"/>
    <n v="102416.84"/>
    <n v="0"/>
    <x v="0"/>
    <x v="0"/>
    <x v="2"/>
    <x v="1"/>
  </r>
  <r>
    <n v="15593365"/>
    <s v="Shih"/>
    <n v="762"/>
    <x v="1"/>
    <x v="1"/>
    <n v="39"/>
    <n v="2"/>
    <n v="81273.13"/>
    <n v="1"/>
    <x v="0"/>
    <x v="0"/>
    <n v="18719.669999999998"/>
    <n v="0"/>
    <x v="0"/>
    <x v="1"/>
    <x v="1"/>
    <x v="1"/>
  </r>
  <r>
    <n v="15777352"/>
    <s v="Ikedinachukwu"/>
    <n v="568"/>
    <x v="1"/>
    <x v="0"/>
    <n v="32"/>
    <n v="7"/>
    <n v="169399.6"/>
    <n v="1"/>
    <x v="0"/>
    <x v="1"/>
    <n v="61936.22"/>
    <n v="0"/>
    <x v="0"/>
    <x v="0"/>
    <x v="2"/>
    <x v="1"/>
  </r>
  <r>
    <n v="15812007"/>
    <s v="Power"/>
    <n v="670"/>
    <x v="1"/>
    <x v="1"/>
    <n v="25"/>
    <n v="6"/>
    <n v="0"/>
    <n v="2"/>
    <x v="0"/>
    <x v="0"/>
    <n v="78358.94"/>
    <n v="0"/>
    <x v="2"/>
    <x v="0"/>
    <x v="0"/>
    <x v="1"/>
  </r>
  <r>
    <n v="15625461"/>
    <s v="Amos"/>
    <n v="613"/>
    <x v="0"/>
    <x v="0"/>
    <n v="45"/>
    <n v="1"/>
    <n v="187841.99"/>
    <n v="2"/>
    <x v="0"/>
    <x v="0"/>
    <n v="147224.26999999999"/>
    <n v="0"/>
    <x v="0"/>
    <x v="0"/>
    <x v="2"/>
    <x v="1"/>
  </r>
  <r>
    <n v="15739438"/>
    <s v="Reed"/>
    <n v="539"/>
    <x v="0"/>
    <x v="1"/>
    <n v="30"/>
    <n v="0"/>
    <n v="0"/>
    <n v="2"/>
    <x v="0"/>
    <x v="1"/>
    <n v="160979.66"/>
    <n v="0"/>
    <x v="0"/>
    <x v="0"/>
    <x v="0"/>
    <x v="1"/>
  </r>
  <r>
    <n v="15611759"/>
    <s v="Simmons"/>
    <n v="850"/>
    <x v="1"/>
    <x v="0"/>
    <n v="57"/>
    <n v="8"/>
    <n v="126776.3"/>
    <n v="2"/>
    <x v="0"/>
    <x v="0"/>
    <n v="132298.49"/>
    <n v="0"/>
    <x v="1"/>
    <x v="1"/>
    <x v="2"/>
    <x v="1"/>
  </r>
  <r>
    <n v="15661629"/>
    <s v="Ricci"/>
    <n v="522"/>
    <x v="1"/>
    <x v="1"/>
    <n v="34"/>
    <n v="9"/>
    <n v="126436.29"/>
    <n v="1"/>
    <x v="0"/>
    <x v="1"/>
    <n v="174248.52"/>
    <n v="1"/>
    <x v="0"/>
    <x v="0"/>
    <x v="2"/>
    <x v="0"/>
  </r>
  <r>
    <n v="15633950"/>
    <s v="Yen"/>
    <n v="737"/>
    <x v="0"/>
    <x v="1"/>
    <n v="41"/>
    <n v="1"/>
    <n v="101960.74"/>
    <n v="1"/>
    <x v="0"/>
    <x v="0"/>
    <n v="123547.28"/>
    <n v="0"/>
    <x v="0"/>
    <x v="1"/>
    <x v="2"/>
    <x v="1"/>
  </r>
  <r>
    <n v="15592386"/>
    <s v="Campbell"/>
    <n v="520"/>
    <x v="0"/>
    <x v="1"/>
    <n v="58"/>
    <n v="3"/>
    <n v="0"/>
    <n v="2"/>
    <x v="1"/>
    <x v="0"/>
    <n v="32790.019999999997"/>
    <n v="0"/>
    <x v="1"/>
    <x v="0"/>
    <x v="0"/>
    <x v="1"/>
  </r>
  <r>
    <n v="15803716"/>
    <s v="West"/>
    <n v="706"/>
    <x v="1"/>
    <x v="1"/>
    <n v="28"/>
    <n v="3"/>
    <n v="0"/>
    <n v="2"/>
    <x v="1"/>
    <x v="0"/>
    <n v="181543.67"/>
    <n v="0"/>
    <x v="2"/>
    <x v="1"/>
    <x v="0"/>
    <x v="1"/>
  </r>
  <r>
    <n v="15696674"/>
    <s v="Robinson"/>
    <n v="643"/>
    <x v="2"/>
    <x v="0"/>
    <n v="45"/>
    <n v="2"/>
    <n v="150842.93"/>
    <n v="1"/>
    <x v="1"/>
    <x v="0"/>
    <n v="2319.96"/>
    <n v="1"/>
    <x v="0"/>
    <x v="0"/>
    <x v="2"/>
    <x v="0"/>
  </r>
  <r>
    <n v="15706365"/>
    <s v="Bianchi"/>
    <n v="648"/>
    <x v="0"/>
    <x v="0"/>
    <n v="50"/>
    <n v="9"/>
    <n v="102535.57"/>
    <n v="1"/>
    <x v="0"/>
    <x v="0"/>
    <n v="189543.19"/>
    <n v="0"/>
    <x v="1"/>
    <x v="0"/>
    <x v="2"/>
    <x v="1"/>
  </r>
  <r>
    <n v="15745088"/>
    <s v="Chen"/>
    <n v="443"/>
    <x v="2"/>
    <x v="0"/>
    <n v="29"/>
    <n v="9"/>
    <n v="99027.61"/>
    <n v="2"/>
    <x v="0"/>
    <x v="1"/>
    <n v="10940.4"/>
    <n v="0"/>
    <x v="2"/>
    <x v="2"/>
    <x v="1"/>
    <x v="1"/>
  </r>
  <r>
    <n v="15676715"/>
    <s v="Madukaego"/>
    <n v="640"/>
    <x v="0"/>
    <x v="1"/>
    <n v="68"/>
    <n v="9"/>
    <n v="0"/>
    <n v="2"/>
    <x v="0"/>
    <x v="0"/>
    <n v="199493.38"/>
    <n v="0"/>
    <x v="1"/>
    <x v="0"/>
    <x v="0"/>
    <x v="1"/>
  </r>
  <r>
    <n v="15613085"/>
    <s v="Ibrahimova"/>
    <n v="628"/>
    <x v="1"/>
    <x v="0"/>
    <n v="33"/>
    <n v="3"/>
    <n v="0"/>
    <n v="1"/>
    <x v="0"/>
    <x v="0"/>
    <n v="188193.25"/>
    <n v="0"/>
    <x v="0"/>
    <x v="0"/>
    <x v="0"/>
    <x v="1"/>
  </r>
  <r>
    <n v="15633537"/>
    <s v="Nolan"/>
    <n v="540"/>
    <x v="2"/>
    <x v="0"/>
    <n v="42"/>
    <n v="9"/>
    <n v="87271.41"/>
    <n v="2"/>
    <x v="0"/>
    <x v="1"/>
    <n v="172572.64"/>
    <n v="0"/>
    <x v="0"/>
    <x v="0"/>
    <x v="1"/>
    <x v="1"/>
  </r>
  <r>
    <n v="15594720"/>
    <s v="Scott"/>
    <n v="460"/>
    <x v="2"/>
    <x v="0"/>
    <n v="35"/>
    <n v="8"/>
    <n v="102742.91"/>
    <n v="2"/>
    <x v="0"/>
    <x v="0"/>
    <n v="189339.6"/>
    <n v="0"/>
    <x v="0"/>
    <x v="2"/>
    <x v="2"/>
    <x v="1"/>
  </r>
  <r>
    <n v="15684042"/>
    <s v="Blair"/>
    <n v="636"/>
    <x v="2"/>
    <x v="1"/>
    <n v="34"/>
    <n v="2"/>
    <n v="40105.51"/>
    <n v="2"/>
    <x v="1"/>
    <x v="0"/>
    <n v="53512.160000000003"/>
    <n v="0"/>
    <x v="0"/>
    <x v="0"/>
    <x v="3"/>
    <x v="1"/>
  </r>
  <r>
    <n v="15583303"/>
    <s v="Monaldo"/>
    <n v="593"/>
    <x v="0"/>
    <x v="0"/>
    <n v="29"/>
    <n v="2"/>
    <n v="152265.43"/>
    <n v="1"/>
    <x v="0"/>
    <x v="1"/>
    <n v="34004.44"/>
    <n v="0"/>
    <x v="2"/>
    <x v="0"/>
    <x v="2"/>
    <x v="1"/>
  </r>
  <r>
    <n v="15611579"/>
    <s v="Sutherland"/>
    <n v="801"/>
    <x v="1"/>
    <x v="1"/>
    <n v="42"/>
    <n v="4"/>
    <n v="141947.67000000001"/>
    <n v="1"/>
    <x v="0"/>
    <x v="0"/>
    <n v="10598.29"/>
    <n v="0"/>
    <x v="0"/>
    <x v="1"/>
    <x v="2"/>
    <x v="1"/>
  </r>
  <r>
    <n v="15774696"/>
    <s v="Cole"/>
    <n v="640"/>
    <x v="2"/>
    <x v="0"/>
    <n v="75"/>
    <n v="1"/>
    <n v="106307.91"/>
    <n v="2"/>
    <x v="1"/>
    <x v="0"/>
    <n v="113428.77"/>
    <n v="0"/>
    <x v="1"/>
    <x v="0"/>
    <x v="2"/>
    <x v="1"/>
  </r>
  <r>
    <n v="15694506"/>
    <s v="Briggs"/>
    <n v="611"/>
    <x v="2"/>
    <x v="1"/>
    <n v="31"/>
    <n v="0"/>
    <n v="107884.81"/>
    <n v="2"/>
    <x v="0"/>
    <x v="0"/>
    <n v="183487.98"/>
    <n v="0"/>
    <x v="0"/>
    <x v="0"/>
    <x v="2"/>
    <x v="1"/>
  </r>
  <r>
    <n v="15688074"/>
    <s v="Gregory"/>
    <n v="802"/>
    <x v="2"/>
    <x v="1"/>
    <n v="31"/>
    <n v="1"/>
    <n v="125013.72"/>
    <n v="1"/>
    <x v="0"/>
    <x v="0"/>
    <n v="187658.09"/>
    <n v="0"/>
    <x v="0"/>
    <x v="1"/>
    <x v="2"/>
    <x v="1"/>
  </r>
  <r>
    <n v="15759537"/>
    <s v="Bianchi"/>
    <n v="717"/>
    <x v="2"/>
    <x v="1"/>
    <n v="35"/>
    <n v="7"/>
    <n v="58469.37"/>
    <n v="2"/>
    <x v="0"/>
    <x v="0"/>
    <n v="172459.39"/>
    <n v="0"/>
    <x v="0"/>
    <x v="1"/>
    <x v="1"/>
    <x v="1"/>
  </r>
  <r>
    <n v="15758449"/>
    <s v="Angelo"/>
    <n v="769"/>
    <x v="0"/>
    <x v="0"/>
    <n v="39"/>
    <n v="8"/>
    <n v="0"/>
    <n v="1"/>
    <x v="1"/>
    <x v="0"/>
    <n v="21016"/>
    <n v="0"/>
    <x v="0"/>
    <x v="1"/>
    <x v="0"/>
    <x v="1"/>
  </r>
  <r>
    <n v="15583456"/>
    <s v="Gardiner"/>
    <n v="745"/>
    <x v="2"/>
    <x v="1"/>
    <n v="45"/>
    <n v="10"/>
    <n v="117231.63"/>
    <n v="3"/>
    <x v="0"/>
    <x v="0"/>
    <n v="122381.02"/>
    <n v="1"/>
    <x v="0"/>
    <x v="1"/>
    <x v="2"/>
    <x v="0"/>
  </r>
  <r>
    <n v="15667871"/>
    <s v="Kerr"/>
    <n v="572"/>
    <x v="1"/>
    <x v="1"/>
    <n v="35"/>
    <n v="4"/>
    <n v="152390.26"/>
    <n v="1"/>
    <x v="0"/>
    <x v="1"/>
    <n v="128123.66"/>
    <n v="0"/>
    <x v="0"/>
    <x v="0"/>
    <x v="2"/>
    <x v="1"/>
  </r>
  <r>
    <n v="15677371"/>
    <s v="Ko"/>
    <n v="629"/>
    <x v="1"/>
    <x v="0"/>
    <n v="30"/>
    <n v="2"/>
    <n v="34013.629999999997"/>
    <n v="1"/>
    <x v="0"/>
    <x v="1"/>
    <n v="19570.63"/>
    <n v="0"/>
    <x v="0"/>
    <x v="0"/>
    <x v="3"/>
    <x v="1"/>
  </r>
  <r>
    <n v="15629677"/>
    <s v="Distefano"/>
    <n v="687"/>
    <x v="1"/>
    <x v="0"/>
    <n v="39"/>
    <n v="2"/>
    <n v="0"/>
    <n v="3"/>
    <x v="1"/>
    <x v="1"/>
    <n v="188150.6"/>
    <n v="1"/>
    <x v="0"/>
    <x v="0"/>
    <x v="0"/>
    <x v="0"/>
  </r>
  <r>
    <n v="15713578"/>
    <s v="Farrell"/>
    <n v="483"/>
    <x v="0"/>
    <x v="0"/>
    <n v="50"/>
    <n v="9"/>
    <n v="0"/>
    <n v="2"/>
    <x v="0"/>
    <x v="0"/>
    <n v="111020.24"/>
    <n v="0"/>
    <x v="1"/>
    <x v="2"/>
    <x v="0"/>
    <x v="1"/>
  </r>
  <r>
    <n v="15591509"/>
    <s v="Milano"/>
    <n v="690"/>
    <x v="0"/>
    <x v="1"/>
    <n v="36"/>
    <n v="7"/>
    <n v="101583.11"/>
    <n v="2"/>
    <x v="0"/>
    <x v="1"/>
    <n v="123775.15"/>
    <n v="0"/>
    <x v="0"/>
    <x v="0"/>
    <x v="2"/>
    <x v="1"/>
  </r>
  <r>
    <n v="15568240"/>
    <s v="Ting"/>
    <n v="492"/>
    <x v="2"/>
    <x v="0"/>
    <n v="30"/>
    <n v="10"/>
    <n v="77168.87"/>
    <n v="2"/>
    <x v="1"/>
    <x v="0"/>
    <n v="146700.22"/>
    <n v="0"/>
    <x v="0"/>
    <x v="2"/>
    <x v="1"/>
    <x v="1"/>
  </r>
  <r>
    <n v="15622993"/>
    <s v="Boyd"/>
    <n v="709"/>
    <x v="2"/>
    <x v="1"/>
    <n v="28"/>
    <n v="8"/>
    <n v="124695.72"/>
    <n v="2"/>
    <x v="0"/>
    <x v="1"/>
    <n v="145251.35"/>
    <n v="0"/>
    <x v="2"/>
    <x v="1"/>
    <x v="2"/>
    <x v="1"/>
  </r>
  <r>
    <n v="15689294"/>
    <s v="Onyemaechi"/>
    <n v="705"/>
    <x v="2"/>
    <x v="1"/>
    <n v="44"/>
    <n v="3"/>
    <n v="105934.96"/>
    <n v="1"/>
    <x v="0"/>
    <x v="1"/>
    <n v="82463.69"/>
    <n v="0"/>
    <x v="0"/>
    <x v="1"/>
    <x v="2"/>
    <x v="1"/>
  </r>
  <r>
    <n v="15720910"/>
    <s v="Black"/>
    <n v="560"/>
    <x v="0"/>
    <x v="0"/>
    <n v="66"/>
    <n v="9"/>
    <n v="0"/>
    <n v="1"/>
    <x v="0"/>
    <x v="0"/>
    <n v="15928.49"/>
    <n v="0"/>
    <x v="1"/>
    <x v="0"/>
    <x v="0"/>
    <x v="1"/>
  </r>
  <r>
    <n v="15721181"/>
    <s v="Oliver"/>
    <n v="611"/>
    <x v="1"/>
    <x v="1"/>
    <n v="46"/>
    <n v="6"/>
    <n v="0"/>
    <n v="2"/>
    <x v="0"/>
    <x v="1"/>
    <n v="45886.33"/>
    <n v="0"/>
    <x v="0"/>
    <x v="0"/>
    <x v="0"/>
    <x v="1"/>
  </r>
  <r>
    <n v="15776433"/>
    <s v="Greco"/>
    <n v="730"/>
    <x v="1"/>
    <x v="1"/>
    <n v="62"/>
    <n v="2"/>
    <n v="0"/>
    <n v="2"/>
    <x v="0"/>
    <x v="0"/>
    <n v="186489.95"/>
    <n v="0"/>
    <x v="1"/>
    <x v="1"/>
    <x v="0"/>
    <x v="1"/>
  </r>
  <r>
    <n v="15748936"/>
    <s v="Whitehead"/>
    <n v="709"/>
    <x v="1"/>
    <x v="0"/>
    <n v="45"/>
    <n v="2"/>
    <n v="0"/>
    <n v="2"/>
    <x v="1"/>
    <x v="0"/>
    <n v="162922.65"/>
    <n v="0"/>
    <x v="0"/>
    <x v="1"/>
    <x v="0"/>
    <x v="1"/>
  </r>
  <r>
    <n v="15717225"/>
    <s v="Ikemefuna"/>
    <n v="544"/>
    <x v="0"/>
    <x v="0"/>
    <n v="21"/>
    <n v="10"/>
    <n v="161525.96"/>
    <n v="2"/>
    <x v="0"/>
    <x v="1"/>
    <n v="9262.77"/>
    <n v="0"/>
    <x v="2"/>
    <x v="0"/>
    <x v="2"/>
    <x v="1"/>
  </r>
  <r>
    <n v="15685226"/>
    <s v="Morrison"/>
    <n v="712"/>
    <x v="2"/>
    <x v="0"/>
    <n v="29"/>
    <n v="7"/>
    <n v="147199.07"/>
    <n v="1"/>
    <x v="0"/>
    <x v="0"/>
    <n v="84932.4"/>
    <n v="0"/>
    <x v="2"/>
    <x v="1"/>
    <x v="2"/>
    <x v="1"/>
  </r>
  <r>
    <n v="15785611"/>
    <s v="Onyeoruru"/>
    <n v="752"/>
    <x v="2"/>
    <x v="1"/>
    <n v="38"/>
    <n v="3"/>
    <n v="183102.29"/>
    <n v="1"/>
    <x v="0"/>
    <x v="0"/>
    <n v="71557.119999999995"/>
    <n v="0"/>
    <x v="0"/>
    <x v="1"/>
    <x v="2"/>
    <x v="1"/>
  </r>
  <r>
    <n v="15573456"/>
    <s v="Cunningham"/>
    <n v="648"/>
    <x v="1"/>
    <x v="1"/>
    <n v="46"/>
    <n v="9"/>
    <n v="127209"/>
    <n v="2"/>
    <x v="0"/>
    <x v="1"/>
    <n v="77405.95"/>
    <n v="1"/>
    <x v="0"/>
    <x v="0"/>
    <x v="2"/>
    <x v="0"/>
  </r>
  <r>
    <n v="15684548"/>
    <s v="Demidov"/>
    <n v="556"/>
    <x v="1"/>
    <x v="1"/>
    <n v="38"/>
    <n v="8"/>
    <n v="0"/>
    <n v="2"/>
    <x v="1"/>
    <x v="1"/>
    <n v="417.41"/>
    <n v="1"/>
    <x v="0"/>
    <x v="0"/>
    <x v="0"/>
    <x v="0"/>
  </r>
  <r>
    <n v="15620505"/>
    <s v="Celis"/>
    <n v="594"/>
    <x v="1"/>
    <x v="0"/>
    <n v="24"/>
    <n v="0"/>
    <n v="97378.54"/>
    <n v="1"/>
    <x v="0"/>
    <x v="0"/>
    <n v="71405.17"/>
    <n v="0"/>
    <x v="2"/>
    <x v="0"/>
    <x v="1"/>
    <x v="1"/>
  </r>
  <r>
    <n v="15807432"/>
    <s v="Cheng"/>
    <n v="645"/>
    <x v="2"/>
    <x v="0"/>
    <n v="37"/>
    <n v="2"/>
    <n v="136925.09"/>
    <n v="2"/>
    <x v="1"/>
    <x v="0"/>
    <n v="153400.24"/>
    <n v="0"/>
    <x v="0"/>
    <x v="0"/>
    <x v="2"/>
    <x v="1"/>
  </r>
  <r>
    <n v="15584766"/>
    <s v="Knight"/>
    <n v="557"/>
    <x v="0"/>
    <x v="1"/>
    <n v="33"/>
    <n v="3"/>
    <n v="54503.55"/>
    <n v="1"/>
    <x v="0"/>
    <x v="0"/>
    <n v="371.05"/>
    <n v="0"/>
    <x v="0"/>
    <x v="0"/>
    <x v="1"/>
    <x v="1"/>
  </r>
  <r>
    <n v="15612187"/>
    <s v="Morin"/>
    <n v="547"/>
    <x v="2"/>
    <x v="1"/>
    <n v="32"/>
    <n v="8"/>
    <n v="155726.85"/>
    <n v="1"/>
    <x v="0"/>
    <x v="1"/>
    <n v="67789.990000000005"/>
    <n v="0"/>
    <x v="0"/>
    <x v="0"/>
    <x v="2"/>
    <x v="1"/>
  </r>
  <r>
    <n v="15762218"/>
    <s v="Mills"/>
    <n v="701"/>
    <x v="0"/>
    <x v="0"/>
    <n v="39"/>
    <n v="9"/>
    <n v="0"/>
    <n v="2"/>
    <x v="1"/>
    <x v="0"/>
    <n v="145894.9"/>
    <n v="0"/>
    <x v="0"/>
    <x v="1"/>
    <x v="0"/>
    <x v="1"/>
  </r>
  <r>
    <n v="15646372"/>
    <s v="Outhwaite"/>
    <n v="616"/>
    <x v="0"/>
    <x v="0"/>
    <n v="66"/>
    <n v="1"/>
    <n v="135842.41"/>
    <n v="1"/>
    <x v="0"/>
    <x v="1"/>
    <n v="183840.51"/>
    <n v="1"/>
    <x v="1"/>
    <x v="0"/>
    <x v="2"/>
    <x v="0"/>
  </r>
  <r>
    <n v="15690452"/>
    <s v="Tung"/>
    <n v="605"/>
    <x v="0"/>
    <x v="1"/>
    <n v="52"/>
    <n v="1"/>
    <n v="63349.75"/>
    <n v="1"/>
    <x v="0"/>
    <x v="1"/>
    <n v="108887.44"/>
    <n v="0"/>
    <x v="1"/>
    <x v="0"/>
    <x v="1"/>
    <x v="1"/>
  </r>
  <r>
    <n v="15747795"/>
    <s v="Pai"/>
    <n v="593"/>
    <x v="2"/>
    <x v="0"/>
    <n v="38"/>
    <n v="4"/>
    <n v="129499.42"/>
    <n v="1"/>
    <x v="0"/>
    <x v="0"/>
    <n v="154071.26999999999"/>
    <n v="0"/>
    <x v="0"/>
    <x v="0"/>
    <x v="2"/>
    <x v="1"/>
  </r>
  <r>
    <n v="15781589"/>
    <s v="Carpenter"/>
    <n v="751"/>
    <x v="1"/>
    <x v="1"/>
    <n v="52"/>
    <n v="8"/>
    <n v="0"/>
    <n v="2"/>
    <x v="1"/>
    <x v="0"/>
    <n v="179291.85"/>
    <n v="0"/>
    <x v="1"/>
    <x v="1"/>
    <x v="0"/>
    <x v="1"/>
  </r>
  <r>
    <n v="15732674"/>
    <s v="Fennell"/>
    <n v="443"/>
    <x v="1"/>
    <x v="1"/>
    <n v="36"/>
    <n v="6"/>
    <n v="70438.009999999995"/>
    <n v="2"/>
    <x v="1"/>
    <x v="0"/>
    <n v="56937.43"/>
    <n v="0"/>
    <x v="0"/>
    <x v="2"/>
    <x v="1"/>
    <x v="1"/>
  </r>
  <r>
    <n v="15642291"/>
    <s v="Fontaine"/>
    <n v="685"/>
    <x v="0"/>
    <x v="1"/>
    <n v="23"/>
    <n v="8"/>
    <n v="0"/>
    <n v="2"/>
    <x v="0"/>
    <x v="0"/>
    <n v="112239.03"/>
    <n v="0"/>
    <x v="2"/>
    <x v="0"/>
    <x v="0"/>
    <x v="1"/>
  </r>
  <r>
    <n v="15692761"/>
    <s v="Pratt"/>
    <n v="718"/>
    <x v="0"/>
    <x v="1"/>
    <n v="36"/>
    <n v="9"/>
    <n v="0"/>
    <n v="1"/>
    <x v="0"/>
    <x v="1"/>
    <n v="45909.87"/>
    <n v="0"/>
    <x v="0"/>
    <x v="1"/>
    <x v="0"/>
    <x v="1"/>
  </r>
  <r>
    <n v="15578045"/>
    <s v="Mitchell"/>
    <n v="538"/>
    <x v="1"/>
    <x v="0"/>
    <n v="49"/>
    <n v="9"/>
    <n v="141434.04"/>
    <n v="1"/>
    <x v="1"/>
    <x v="1"/>
    <n v="173779.25"/>
    <n v="1"/>
    <x v="0"/>
    <x v="0"/>
    <x v="2"/>
    <x v="0"/>
  </r>
  <r>
    <n v="15745354"/>
    <s v="Franklin"/>
    <n v="611"/>
    <x v="1"/>
    <x v="0"/>
    <n v="37"/>
    <n v="4"/>
    <n v="0"/>
    <n v="2"/>
    <x v="0"/>
    <x v="1"/>
    <n v="125696.26"/>
    <n v="0"/>
    <x v="0"/>
    <x v="0"/>
    <x v="0"/>
    <x v="1"/>
  </r>
  <r>
    <n v="15701376"/>
    <s v="K'ung"/>
    <n v="668"/>
    <x v="2"/>
    <x v="1"/>
    <n v="37"/>
    <n v="10"/>
    <n v="152958.29"/>
    <n v="2"/>
    <x v="0"/>
    <x v="0"/>
    <n v="159585.60999999999"/>
    <n v="0"/>
    <x v="0"/>
    <x v="0"/>
    <x v="2"/>
    <x v="1"/>
  </r>
  <r>
    <n v="15691625"/>
    <s v="Ko"/>
    <n v="537"/>
    <x v="2"/>
    <x v="0"/>
    <n v="41"/>
    <n v="3"/>
    <n v="138306.34"/>
    <n v="1"/>
    <x v="0"/>
    <x v="1"/>
    <n v="106761.47"/>
    <n v="0"/>
    <x v="0"/>
    <x v="0"/>
    <x v="2"/>
    <x v="1"/>
  </r>
  <r>
    <n v="15566594"/>
    <s v="McKenzie"/>
    <n v="709"/>
    <x v="1"/>
    <x v="1"/>
    <n v="23"/>
    <n v="10"/>
    <n v="0"/>
    <n v="2"/>
    <x v="1"/>
    <x v="1"/>
    <n v="129590.18"/>
    <n v="0"/>
    <x v="2"/>
    <x v="1"/>
    <x v="0"/>
    <x v="1"/>
  </r>
  <r>
    <n v="15760431"/>
    <s v="Pino"/>
    <n v="850"/>
    <x v="0"/>
    <x v="1"/>
    <n v="38"/>
    <n v="1"/>
    <n v="0"/>
    <n v="2"/>
    <x v="0"/>
    <x v="0"/>
    <n v="80006.649999999994"/>
    <n v="0"/>
    <x v="0"/>
    <x v="1"/>
    <x v="0"/>
    <x v="1"/>
  </r>
  <r>
    <n v="15686302"/>
    <s v="Fisk"/>
    <n v="745"/>
    <x v="1"/>
    <x v="0"/>
    <n v="31"/>
    <n v="3"/>
    <n v="124328.84"/>
    <n v="1"/>
    <x v="0"/>
    <x v="0"/>
    <n v="140451.51999999999"/>
    <n v="0"/>
    <x v="0"/>
    <x v="1"/>
    <x v="2"/>
    <x v="1"/>
  </r>
  <r>
    <n v="15801559"/>
    <s v="Chiang"/>
    <n v="693"/>
    <x v="2"/>
    <x v="0"/>
    <n v="41"/>
    <n v="9"/>
    <n v="181461.48"/>
    <n v="3"/>
    <x v="0"/>
    <x v="0"/>
    <n v="187929.43"/>
    <n v="1"/>
    <x v="0"/>
    <x v="0"/>
    <x v="2"/>
    <x v="0"/>
  </r>
  <r>
    <n v="15810432"/>
    <s v="Moseley"/>
    <n v="795"/>
    <x v="1"/>
    <x v="1"/>
    <n v="35"/>
    <n v="8"/>
    <n v="0"/>
    <n v="2"/>
    <x v="0"/>
    <x v="1"/>
    <n v="167155.35999999999"/>
    <n v="0"/>
    <x v="0"/>
    <x v="1"/>
    <x v="0"/>
    <x v="1"/>
  </r>
  <r>
    <n v="15809616"/>
    <s v="Hsiung"/>
    <n v="626"/>
    <x v="1"/>
    <x v="1"/>
    <n v="26"/>
    <n v="8"/>
    <n v="0"/>
    <n v="2"/>
    <x v="1"/>
    <x v="1"/>
    <n v="191420.71"/>
    <n v="0"/>
    <x v="2"/>
    <x v="0"/>
    <x v="0"/>
    <x v="1"/>
  </r>
  <r>
    <n v="15720559"/>
    <s v="Heath"/>
    <n v="487"/>
    <x v="2"/>
    <x v="0"/>
    <n v="61"/>
    <n v="5"/>
    <n v="110368.03"/>
    <n v="1"/>
    <x v="1"/>
    <x v="1"/>
    <n v="11384.45"/>
    <n v="1"/>
    <x v="1"/>
    <x v="2"/>
    <x v="2"/>
    <x v="0"/>
  </r>
  <r>
    <n v="15695632"/>
    <s v="Dellucci"/>
    <n v="556"/>
    <x v="0"/>
    <x v="0"/>
    <n v="39"/>
    <n v="9"/>
    <n v="89588.35"/>
    <n v="1"/>
    <x v="0"/>
    <x v="0"/>
    <n v="94898.1"/>
    <n v="0"/>
    <x v="0"/>
    <x v="0"/>
    <x v="1"/>
    <x v="1"/>
  </r>
  <r>
    <n v="15659843"/>
    <s v="Li"/>
    <n v="643"/>
    <x v="0"/>
    <x v="0"/>
    <n v="46"/>
    <n v="6"/>
    <n v="0"/>
    <n v="2"/>
    <x v="1"/>
    <x v="1"/>
    <n v="106781.59"/>
    <n v="0"/>
    <x v="0"/>
    <x v="0"/>
    <x v="0"/>
    <x v="1"/>
  </r>
  <r>
    <n v="15615624"/>
    <s v="De Salis"/>
    <n v="605"/>
    <x v="0"/>
    <x v="0"/>
    <n v="28"/>
    <n v="6"/>
    <n v="0"/>
    <n v="2"/>
    <x v="1"/>
    <x v="1"/>
    <n v="159508.51999999999"/>
    <n v="0"/>
    <x v="2"/>
    <x v="0"/>
    <x v="0"/>
    <x v="1"/>
  </r>
  <r>
    <n v="15810418"/>
    <s v="T'ang"/>
    <n v="756"/>
    <x v="2"/>
    <x v="0"/>
    <n v="60"/>
    <n v="3"/>
    <n v="115924.89"/>
    <n v="1"/>
    <x v="0"/>
    <x v="1"/>
    <n v="93524.19"/>
    <n v="1"/>
    <x v="1"/>
    <x v="1"/>
    <x v="2"/>
    <x v="0"/>
  </r>
  <r>
    <n v="15716186"/>
    <s v="Richardson"/>
    <n v="586"/>
    <x v="0"/>
    <x v="0"/>
    <n v="38"/>
    <n v="2"/>
    <n v="0"/>
    <n v="2"/>
    <x v="0"/>
    <x v="1"/>
    <n v="87168.46"/>
    <n v="0"/>
    <x v="0"/>
    <x v="0"/>
    <x v="0"/>
    <x v="1"/>
  </r>
  <r>
    <n v="15674551"/>
    <s v="Fitch"/>
    <n v="535"/>
    <x v="2"/>
    <x v="1"/>
    <n v="40"/>
    <n v="7"/>
    <n v="111756.5"/>
    <n v="1"/>
    <x v="0"/>
    <x v="1"/>
    <n v="8128.32"/>
    <n v="1"/>
    <x v="0"/>
    <x v="0"/>
    <x v="2"/>
    <x v="0"/>
  </r>
  <r>
    <n v="15622834"/>
    <s v="Stevenson"/>
    <n v="678"/>
    <x v="0"/>
    <x v="0"/>
    <n v="35"/>
    <n v="4"/>
    <n v="0"/>
    <n v="1"/>
    <x v="0"/>
    <x v="1"/>
    <n v="125518.32"/>
    <n v="0"/>
    <x v="0"/>
    <x v="0"/>
    <x v="0"/>
    <x v="1"/>
  </r>
  <r>
    <n v="15566111"/>
    <s v="Estes"/>
    <n v="596"/>
    <x v="0"/>
    <x v="1"/>
    <n v="39"/>
    <n v="9"/>
    <n v="0"/>
    <n v="1"/>
    <x v="0"/>
    <x v="1"/>
    <n v="48963.59"/>
    <n v="0"/>
    <x v="0"/>
    <x v="0"/>
    <x v="0"/>
    <x v="1"/>
  </r>
  <r>
    <n v="15784597"/>
    <s v="Lattimore"/>
    <n v="648"/>
    <x v="0"/>
    <x v="1"/>
    <n v="26"/>
    <n v="9"/>
    <n v="162923.85"/>
    <n v="1"/>
    <x v="0"/>
    <x v="1"/>
    <n v="98368.24"/>
    <n v="0"/>
    <x v="2"/>
    <x v="0"/>
    <x v="2"/>
    <x v="1"/>
  </r>
  <r>
    <n v="15652883"/>
    <s v="Chung"/>
    <n v="492"/>
    <x v="2"/>
    <x v="1"/>
    <n v="39"/>
    <n v="10"/>
    <n v="124576.65"/>
    <n v="2"/>
    <x v="0"/>
    <x v="1"/>
    <n v="148584.60999999999"/>
    <n v="0"/>
    <x v="0"/>
    <x v="2"/>
    <x v="2"/>
    <x v="1"/>
  </r>
  <r>
    <n v="15806964"/>
    <s v="Utz"/>
    <n v="702"/>
    <x v="0"/>
    <x v="1"/>
    <n v="45"/>
    <n v="0"/>
    <n v="80793.58"/>
    <n v="1"/>
    <x v="0"/>
    <x v="0"/>
    <n v="27474.81"/>
    <n v="0"/>
    <x v="0"/>
    <x v="1"/>
    <x v="1"/>
    <x v="1"/>
  </r>
  <r>
    <n v="15576313"/>
    <s v="Wei"/>
    <n v="486"/>
    <x v="2"/>
    <x v="0"/>
    <n v="40"/>
    <n v="9"/>
    <n v="71340.09"/>
    <n v="1"/>
    <x v="0"/>
    <x v="1"/>
    <n v="76192.210000000006"/>
    <n v="0"/>
    <x v="0"/>
    <x v="2"/>
    <x v="1"/>
    <x v="1"/>
  </r>
  <r>
    <n v="15806467"/>
    <s v="Boyle"/>
    <n v="568"/>
    <x v="2"/>
    <x v="1"/>
    <n v="40"/>
    <n v="1"/>
    <n v="99282.63"/>
    <n v="1"/>
    <x v="1"/>
    <x v="1"/>
    <n v="134600.94"/>
    <n v="1"/>
    <x v="0"/>
    <x v="0"/>
    <x v="1"/>
    <x v="0"/>
  </r>
  <r>
    <n v="15597602"/>
    <s v="Nwachinemelu"/>
    <n v="619"/>
    <x v="2"/>
    <x v="1"/>
    <n v="57"/>
    <n v="3"/>
    <n v="137946.39000000001"/>
    <n v="1"/>
    <x v="0"/>
    <x v="0"/>
    <n v="72467.990000000005"/>
    <n v="1"/>
    <x v="1"/>
    <x v="0"/>
    <x v="2"/>
    <x v="0"/>
  </r>
  <r>
    <n v="15743040"/>
    <s v="Kuznetsova"/>
    <n v="724"/>
    <x v="2"/>
    <x v="1"/>
    <n v="41"/>
    <n v="2"/>
    <n v="127892.57"/>
    <n v="2"/>
    <x v="1"/>
    <x v="0"/>
    <n v="199645.45"/>
    <n v="0"/>
    <x v="0"/>
    <x v="1"/>
    <x v="2"/>
    <x v="1"/>
  </r>
  <r>
    <n v="15705521"/>
    <s v="Pisani"/>
    <n v="548"/>
    <x v="2"/>
    <x v="0"/>
    <n v="33"/>
    <n v="0"/>
    <n v="101084.36"/>
    <n v="1"/>
    <x v="0"/>
    <x v="1"/>
    <n v="42749.85"/>
    <n v="0"/>
    <x v="0"/>
    <x v="0"/>
    <x v="2"/>
    <x v="1"/>
  </r>
  <r>
    <n v="15595039"/>
    <s v="Manna"/>
    <n v="545"/>
    <x v="2"/>
    <x v="0"/>
    <n v="37"/>
    <n v="8"/>
    <n v="114754.08"/>
    <n v="1"/>
    <x v="0"/>
    <x v="1"/>
    <n v="136050.44"/>
    <n v="1"/>
    <x v="0"/>
    <x v="0"/>
    <x v="2"/>
    <x v="0"/>
  </r>
  <r>
    <n v="15799384"/>
    <s v="Collier"/>
    <n v="683"/>
    <x v="0"/>
    <x v="1"/>
    <n v="33"/>
    <n v="8"/>
    <n v="0"/>
    <n v="1"/>
    <x v="1"/>
    <x v="1"/>
    <n v="73564.44"/>
    <n v="0"/>
    <x v="0"/>
    <x v="0"/>
    <x v="0"/>
    <x v="1"/>
  </r>
  <r>
    <n v="15581197"/>
    <s v="Ricci"/>
    <n v="762"/>
    <x v="0"/>
    <x v="0"/>
    <n v="51"/>
    <n v="3"/>
    <n v="99286.98"/>
    <n v="1"/>
    <x v="1"/>
    <x v="0"/>
    <n v="85578.63"/>
    <n v="0"/>
    <x v="1"/>
    <x v="1"/>
    <x v="1"/>
    <x v="1"/>
  </r>
  <r>
    <n v="15693737"/>
    <s v="Carr"/>
    <n v="627"/>
    <x v="2"/>
    <x v="0"/>
    <n v="30"/>
    <n v="4"/>
    <n v="79871.02"/>
    <n v="2"/>
    <x v="0"/>
    <x v="1"/>
    <n v="129826.89"/>
    <n v="0"/>
    <x v="0"/>
    <x v="0"/>
    <x v="1"/>
    <x v="1"/>
  </r>
  <r>
    <n v="15624623"/>
    <s v="Hs?"/>
    <n v="516"/>
    <x v="0"/>
    <x v="1"/>
    <n v="35"/>
    <n v="10"/>
    <n v="104088.59"/>
    <n v="2"/>
    <x v="1"/>
    <x v="1"/>
    <n v="119666"/>
    <n v="0"/>
    <x v="0"/>
    <x v="0"/>
    <x v="2"/>
    <x v="1"/>
  </r>
  <r>
    <n v="15783501"/>
    <s v="Findlay"/>
    <n v="800"/>
    <x v="0"/>
    <x v="0"/>
    <n v="38"/>
    <n v="2"/>
    <n v="168190.33"/>
    <n v="2"/>
    <x v="0"/>
    <x v="1"/>
    <n v="68052.08"/>
    <n v="0"/>
    <x v="0"/>
    <x v="1"/>
    <x v="2"/>
    <x v="1"/>
  </r>
  <r>
    <n v="15690134"/>
    <s v="Hughes"/>
    <n v="464"/>
    <x v="2"/>
    <x v="0"/>
    <n v="42"/>
    <n v="3"/>
    <n v="85679.25"/>
    <n v="1"/>
    <x v="0"/>
    <x v="0"/>
    <n v="164104.74"/>
    <n v="0"/>
    <x v="0"/>
    <x v="2"/>
    <x v="1"/>
    <x v="1"/>
  </r>
  <r>
    <n v="15782735"/>
    <s v="Chukwuemeka"/>
    <n v="626"/>
    <x v="0"/>
    <x v="0"/>
    <n v="35"/>
    <n v="3"/>
    <n v="0"/>
    <n v="1"/>
    <x v="1"/>
    <x v="1"/>
    <n v="80190.36"/>
    <n v="0"/>
    <x v="0"/>
    <x v="0"/>
    <x v="0"/>
    <x v="1"/>
  </r>
  <r>
    <n v="15611088"/>
    <s v="Genovese"/>
    <n v="790"/>
    <x v="0"/>
    <x v="0"/>
    <n v="31"/>
    <n v="9"/>
    <n v="0"/>
    <n v="2"/>
    <x v="0"/>
    <x v="1"/>
    <n v="84126.75"/>
    <n v="0"/>
    <x v="0"/>
    <x v="1"/>
    <x v="0"/>
    <x v="1"/>
  </r>
  <r>
    <n v="15672145"/>
    <s v="Swift"/>
    <n v="534"/>
    <x v="0"/>
    <x v="0"/>
    <n v="34"/>
    <n v="7"/>
    <n v="121551.58"/>
    <n v="2"/>
    <x v="0"/>
    <x v="0"/>
    <n v="70179"/>
    <n v="0"/>
    <x v="0"/>
    <x v="0"/>
    <x v="2"/>
    <x v="1"/>
  </r>
  <r>
    <n v="15732628"/>
    <s v="Ugoji"/>
    <n v="745"/>
    <x v="0"/>
    <x v="1"/>
    <n v="46"/>
    <n v="2"/>
    <n v="122220.19"/>
    <n v="1"/>
    <x v="0"/>
    <x v="0"/>
    <n v="118024.1"/>
    <n v="0"/>
    <x v="0"/>
    <x v="1"/>
    <x v="2"/>
    <x v="1"/>
  </r>
  <r>
    <n v="15787470"/>
    <s v="Parkinson"/>
    <n v="553"/>
    <x v="1"/>
    <x v="1"/>
    <n v="47"/>
    <n v="3"/>
    <n v="116528.15"/>
    <n v="1"/>
    <x v="1"/>
    <x v="1"/>
    <n v="145704.19"/>
    <n v="1"/>
    <x v="0"/>
    <x v="0"/>
    <x v="2"/>
    <x v="0"/>
  </r>
  <r>
    <n v="15803406"/>
    <s v="Ross"/>
    <n v="748"/>
    <x v="0"/>
    <x v="0"/>
    <n v="26"/>
    <n v="1"/>
    <n v="77780.289999999994"/>
    <n v="1"/>
    <x v="1"/>
    <x v="0"/>
    <n v="183049.41"/>
    <n v="0"/>
    <x v="2"/>
    <x v="1"/>
    <x v="1"/>
    <x v="1"/>
  </r>
  <r>
    <n v="15730460"/>
    <s v="Oleary"/>
    <n v="722"/>
    <x v="0"/>
    <x v="1"/>
    <n v="37"/>
    <n v="2"/>
    <n v="0"/>
    <n v="1"/>
    <x v="1"/>
    <x v="1"/>
    <n v="120906.83"/>
    <n v="0"/>
    <x v="0"/>
    <x v="1"/>
    <x v="0"/>
    <x v="1"/>
  </r>
  <r>
    <n v="15644572"/>
    <s v="Turnbull"/>
    <n v="501"/>
    <x v="0"/>
    <x v="1"/>
    <n v="40"/>
    <n v="4"/>
    <n v="125832.2"/>
    <n v="1"/>
    <x v="0"/>
    <x v="0"/>
    <n v="100433.83"/>
    <n v="0"/>
    <x v="0"/>
    <x v="0"/>
    <x v="2"/>
    <x v="1"/>
  </r>
  <r>
    <n v="15694860"/>
    <s v="Uspensky"/>
    <n v="675"/>
    <x v="0"/>
    <x v="0"/>
    <n v="38"/>
    <n v="6"/>
    <n v="68065.8"/>
    <n v="1"/>
    <x v="1"/>
    <x v="1"/>
    <n v="138777"/>
    <n v="1"/>
    <x v="0"/>
    <x v="0"/>
    <x v="1"/>
    <x v="0"/>
  </r>
  <r>
    <n v="15658169"/>
    <s v="Cook"/>
    <n v="778"/>
    <x v="1"/>
    <x v="0"/>
    <n v="47"/>
    <n v="6"/>
    <n v="127299.34"/>
    <n v="2"/>
    <x v="0"/>
    <x v="1"/>
    <n v="124694.99"/>
    <n v="0"/>
    <x v="0"/>
    <x v="1"/>
    <x v="2"/>
    <x v="1"/>
  </r>
  <r>
    <n v="15794396"/>
    <s v="Newbold"/>
    <n v="494"/>
    <x v="2"/>
    <x v="0"/>
    <n v="38"/>
    <n v="7"/>
    <n v="174937.64"/>
    <n v="1"/>
    <x v="0"/>
    <x v="1"/>
    <n v="40084.32"/>
    <n v="0"/>
    <x v="0"/>
    <x v="2"/>
    <x v="2"/>
    <x v="1"/>
  </r>
  <r>
    <n v="15785798"/>
    <s v="Uchechukwu"/>
    <n v="850"/>
    <x v="0"/>
    <x v="1"/>
    <n v="40"/>
    <n v="9"/>
    <n v="0"/>
    <n v="2"/>
    <x v="1"/>
    <x v="0"/>
    <n v="119232.33"/>
    <n v="0"/>
    <x v="0"/>
    <x v="1"/>
    <x v="0"/>
    <x v="1"/>
  </r>
  <r>
    <n v="15710825"/>
    <s v="Ch'en"/>
    <n v="592"/>
    <x v="1"/>
    <x v="1"/>
    <n v="31"/>
    <n v="7"/>
    <n v="110071.1"/>
    <n v="1"/>
    <x v="1"/>
    <x v="1"/>
    <n v="43921.36"/>
    <n v="0"/>
    <x v="0"/>
    <x v="0"/>
    <x v="2"/>
    <x v="1"/>
  </r>
  <r>
    <n v="15668444"/>
    <s v="He"/>
    <n v="590"/>
    <x v="1"/>
    <x v="0"/>
    <n v="44"/>
    <n v="3"/>
    <n v="139432.37"/>
    <n v="1"/>
    <x v="0"/>
    <x v="1"/>
    <n v="62222.81"/>
    <n v="0"/>
    <x v="0"/>
    <x v="0"/>
    <x v="2"/>
    <x v="1"/>
  </r>
  <r>
    <n v="15726631"/>
    <s v="Hilton"/>
    <n v="758"/>
    <x v="0"/>
    <x v="0"/>
    <n v="39"/>
    <n v="6"/>
    <n v="127357.75999999999"/>
    <n v="1"/>
    <x v="1"/>
    <x v="0"/>
    <n v="56577"/>
    <n v="0"/>
    <x v="0"/>
    <x v="1"/>
    <x v="2"/>
    <x v="1"/>
  </r>
  <r>
    <n v="15733797"/>
    <s v="Sal"/>
    <n v="506"/>
    <x v="0"/>
    <x v="1"/>
    <n v="36"/>
    <n v="5"/>
    <n v="0"/>
    <n v="2"/>
    <x v="0"/>
    <x v="1"/>
    <n v="164253.35"/>
    <n v="0"/>
    <x v="0"/>
    <x v="0"/>
    <x v="0"/>
    <x v="1"/>
  </r>
  <r>
    <n v="15747960"/>
    <s v="Eluemuno"/>
    <n v="733"/>
    <x v="0"/>
    <x v="1"/>
    <n v="33"/>
    <n v="3"/>
    <n v="0"/>
    <n v="1"/>
    <x v="0"/>
    <x v="0"/>
    <n v="7666.73"/>
    <n v="0"/>
    <x v="0"/>
    <x v="1"/>
    <x v="0"/>
    <x v="1"/>
  </r>
  <r>
    <n v="15634632"/>
    <s v="Titus"/>
    <n v="711"/>
    <x v="0"/>
    <x v="1"/>
    <n v="38"/>
    <n v="3"/>
    <n v="0"/>
    <n v="2"/>
    <x v="0"/>
    <x v="1"/>
    <n v="68487.509999999995"/>
    <n v="0"/>
    <x v="0"/>
    <x v="1"/>
    <x v="0"/>
    <x v="1"/>
  </r>
  <r>
    <n v="15707362"/>
    <s v="Yin"/>
    <n v="514"/>
    <x v="2"/>
    <x v="1"/>
    <n v="43"/>
    <n v="1"/>
    <n v="95556.31"/>
    <n v="1"/>
    <x v="1"/>
    <x v="0"/>
    <n v="199273.98"/>
    <n v="1"/>
    <x v="0"/>
    <x v="0"/>
    <x v="1"/>
    <x v="0"/>
  </r>
  <r>
    <n v="15662976"/>
    <s v="Lettiere"/>
    <n v="637"/>
    <x v="1"/>
    <x v="1"/>
    <n v="37"/>
    <n v="8"/>
    <n v="0"/>
    <n v="1"/>
    <x v="0"/>
    <x v="0"/>
    <n v="186062.36"/>
    <n v="0"/>
    <x v="0"/>
    <x v="0"/>
    <x v="0"/>
    <x v="1"/>
  </r>
  <r>
    <n v="15732778"/>
    <s v="Templeman"/>
    <n v="468"/>
    <x v="2"/>
    <x v="1"/>
    <n v="29"/>
    <n v="1"/>
    <n v="111681.98"/>
    <n v="2"/>
    <x v="0"/>
    <x v="0"/>
    <n v="195711.16"/>
    <n v="0"/>
    <x v="2"/>
    <x v="2"/>
    <x v="2"/>
    <x v="1"/>
  </r>
  <r>
    <n v="15718443"/>
    <s v="Chibuzo"/>
    <n v="539"/>
    <x v="0"/>
    <x v="1"/>
    <n v="39"/>
    <n v="3"/>
    <n v="0"/>
    <n v="2"/>
    <x v="0"/>
    <x v="1"/>
    <n v="36692.17"/>
    <n v="0"/>
    <x v="0"/>
    <x v="0"/>
    <x v="0"/>
    <x v="1"/>
  </r>
  <r>
    <n v="15670039"/>
    <s v="Sun"/>
    <n v="509"/>
    <x v="1"/>
    <x v="0"/>
    <n v="25"/>
    <n v="3"/>
    <n v="108738.71"/>
    <n v="2"/>
    <x v="0"/>
    <x v="1"/>
    <n v="106920.57"/>
    <n v="0"/>
    <x v="2"/>
    <x v="0"/>
    <x v="2"/>
    <x v="1"/>
  </r>
  <r>
    <n v="15773792"/>
    <s v="Evans"/>
    <n v="662"/>
    <x v="0"/>
    <x v="0"/>
    <n v="32"/>
    <n v="4"/>
    <n v="133950.37"/>
    <n v="1"/>
    <x v="0"/>
    <x v="0"/>
    <n v="48725.68"/>
    <n v="1"/>
    <x v="0"/>
    <x v="0"/>
    <x v="2"/>
    <x v="0"/>
  </r>
  <r>
    <n v="15613786"/>
    <s v="Ogbonnaya"/>
    <n v="818"/>
    <x v="1"/>
    <x v="1"/>
    <n v="26"/>
    <n v="4"/>
    <n v="0"/>
    <n v="2"/>
    <x v="0"/>
    <x v="0"/>
    <n v="167036.94"/>
    <n v="0"/>
    <x v="2"/>
    <x v="1"/>
    <x v="0"/>
    <x v="1"/>
  </r>
  <r>
    <n v="15726032"/>
    <s v="Enyinnaya"/>
    <n v="608"/>
    <x v="0"/>
    <x v="1"/>
    <n v="33"/>
    <n v="9"/>
    <n v="89968.69"/>
    <n v="1"/>
    <x v="0"/>
    <x v="1"/>
    <n v="68777.259999999995"/>
    <n v="0"/>
    <x v="0"/>
    <x v="0"/>
    <x v="1"/>
    <x v="1"/>
  </r>
  <r>
    <n v="15663252"/>
    <s v="Olisanugo"/>
    <n v="850"/>
    <x v="1"/>
    <x v="0"/>
    <n v="32"/>
    <n v="9"/>
    <n v="0"/>
    <n v="2"/>
    <x v="0"/>
    <x v="0"/>
    <n v="18924.919999999998"/>
    <n v="0"/>
    <x v="0"/>
    <x v="1"/>
    <x v="0"/>
    <x v="1"/>
  </r>
  <r>
    <n v="15593782"/>
    <s v="Brookes"/>
    <n v="816"/>
    <x v="2"/>
    <x v="0"/>
    <n v="38"/>
    <n v="5"/>
    <n v="130878.75"/>
    <n v="3"/>
    <x v="0"/>
    <x v="1"/>
    <n v="71905.77"/>
    <n v="1"/>
    <x v="0"/>
    <x v="1"/>
    <x v="2"/>
    <x v="0"/>
  </r>
  <r>
    <n v="15633283"/>
    <s v="Padovano"/>
    <n v="536"/>
    <x v="0"/>
    <x v="1"/>
    <n v="35"/>
    <n v="8"/>
    <n v="0"/>
    <n v="2"/>
    <x v="0"/>
    <x v="1"/>
    <n v="64833.279999999999"/>
    <n v="0"/>
    <x v="0"/>
    <x v="0"/>
    <x v="0"/>
    <x v="1"/>
  </r>
  <r>
    <n v="15749167"/>
    <s v="Fisk"/>
    <n v="753"/>
    <x v="0"/>
    <x v="1"/>
    <n v="35"/>
    <n v="3"/>
    <n v="0"/>
    <n v="2"/>
    <x v="0"/>
    <x v="0"/>
    <n v="184843.77"/>
    <n v="0"/>
    <x v="0"/>
    <x v="1"/>
    <x v="0"/>
    <x v="1"/>
  </r>
  <r>
    <n v="15759298"/>
    <s v="Shih"/>
    <n v="631"/>
    <x v="1"/>
    <x v="1"/>
    <n v="27"/>
    <n v="10"/>
    <n v="134169.62"/>
    <n v="1"/>
    <x v="0"/>
    <x v="0"/>
    <n v="176730.02"/>
    <n v="0"/>
    <x v="2"/>
    <x v="0"/>
    <x v="2"/>
    <x v="1"/>
  </r>
  <r>
    <n v="15683625"/>
    <s v="Hare"/>
    <n v="703"/>
    <x v="0"/>
    <x v="1"/>
    <n v="37"/>
    <n v="1"/>
    <n v="149762.07999999999"/>
    <n v="1"/>
    <x v="0"/>
    <x v="1"/>
    <n v="20629.400000000001"/>
    <n v="1"/>
    <x v="0"/>
    <x v="1"/>
    <x v="2"/>
    <x v="0"/>
  </r>
  <r>
    <n v="15635367"/>
    <s v="Muir"/>
    <n v="774"/>
    <x v="0"/>
    <x v="1"/>
    <n v="26"/>
    <n v="2"/>
    <n v="93844.69"/>
    <n v="1"/>
    <x v="0"/>
    <x v="1"/>
    <n v="28415.360000000001"/>
    <n v="0"/>
    <x v="2"/>
    <x v="1"/>
    <x v="1"/>
    <x v="1"/>
  </r>
  <r>
    <n v="15681705"/>
    <s v="Fanucci"/>
    <n v="785"/>
    <x v="0"/>
    <x v="1"/>
    <n v="28"/>
    <n v="8"/>
    <n v="0"/>
    <n v="2"/>
    <x v="0"/>
    <x v="1"/>
    <n v="77231.27"/>
    <n v="0"/>
    <x v="2"/>
    <x v="1"/>
    <x v="0"/>
    <x v="1"/>
  </r>
  <r>
    <n v="15603156"/>
    <s v="Elewechi"/>
    <n v="571"/>
    <x v="0"/>
    <x v="0"/>
    <n v="33"/>
    <n v="1"/>
    <n v="0"/>
    <n v="2"/>
    <x v="0"/>
    <x v="1"/>
    <n v="102750.7"/>
    <n v="0"/>
    <x v="0"/>
    <x v="0"/>
    <x v="0"/>
    <x v="1"/>
  </r>
  <r>
    <n v="15591986"/>
    <s v="Johnston"/>
    <n v="621"/>
    <x v="2"/>
    <x v="1"/>
    <n v="46"/>
    <n v="6"/>
    <n v="141078.37"/>
    <n v="1"/>
    <x v="1"/>
    <x v="1"/>
    <n v="34580.800000000003"/>
    <n v="1"/>
    <x v="0"/>
    <x v="0"/>
    <x v="2"/>
    <x v="0"/>
  </r>
  <r>
    <n v="15798888"/>
    <s v="Pisano"/>
    <n v="605"/>
    <x v="2"/>
    <x v="0"/>
    <n v="31"/>
    <n v="1"/>
    <n v="117992.59"/>
    <n v="1"/>
    <x v="0"/>
    <x v="0"/>
    <n v="183598.77"/>
    <n v="0"/>
    <x v="0"/>
    <x v="0"/>
    <x v="2"/>
    <x v="1"/>
  </r>
  <r>
    <n v="15809722"/>
    <s v="Ankudinov"/>
    <n v="611"/>
    <x v="0"/>
    <x v="0"/>
    <n v="40"/>
    <n v="8"/>
    <n v="100812.33"/>
    <n v="2"/>
    <x v="0"/>
    <x v="1"/>
    <n v="147358.26999999999"/>
    <n v="0"/>
    <x v="0"/>
    <x v="0"/>
    <x v="2"/>
    <x v="1"/>
  </r>
  <r>
    <n v="15677538"/>
    <s v="Nwokike"/>
    <n v="569"/>
    <x v="0"/>
    <x v="1"/>
    <n v="38"/>
    <n v="7"/>
    <n v="0"/>
    <n v="1"/>
    <x v="0"/>
    <x v="0"/>
    <n v="108469.2"/>
    <n v="0"/>
    <x v="0"/>
    <x v="0"/>
    <x v="0"/>
    <x v="1"/>
  </r>
  <r>
    <n v="15797736"/>
    <s v="Smith"/>
    <n v="658"/>
    <x v="0"/>
    <x v="1"/>
    <n v="29"/>
    <n v="4"/>
    <n v="80262.600000000006"/>
    <n v="1"/>
    <x v="0"/>
    <x v="0"/>
    <n v="20612.82"/>
    <n v="0"/>
    <x v="2"/>
    <x v="0"/>
    <x v="1"/>
    <x v="1"/>
  </r>
  <r>
    <n v="15695585"/>
    <s v="Atkins"/>
    <n v="788"/>
    <x v="1"/>
    <x v="1"/>
    <n v="34"/>
    <n v="6"/>
    <n v="156478.62"/>
    <n v="1"/>
    <x v="1"/>
    <x v="0"/>
    <n v="181196.76"/>
    <n v="0"/>
    <x v="0"/>
    <x v="1"/>
    <x v="2"/>
    <x v="1"/>
  </r>
  <r>
    <n v="15744398"/>
    <s v="Burns"/>
    <n v="525"/>
    <x v="0"/>
    <x v="0"/>
    <n v="23"/>
    <n v="5"/>
    <n v="0"/>
    <n v="2"/>
    <x v="0"/>
    <x v="1"/>
    <n v="160249.1"/>
    <n v="0"/>
    <x v="2"/>
    <x v="0"/>
    <x v="0"/>
    <x v="1"/>
  </r>
  <r>
    <n v="15750658"/>
    <s v="Obiuto"/>
    <n v="798"/>
    <x v="0"/>
    <x v="1"/>
    <n v="37"/>
    <n v="8"/>
    <n v="0"/>
    <n v="3"/>
    <x v="1"/>
    <x v="1"/>
    <n v="110783.28"/>
    <n v="0"/>
    <x v="0"/>
    <x v="1"/>
    <x v="0"/>
    <x v="1"/>
  </r>
  <r>
    <n v="15578186"/>
    <s v="Pirozzi"/>
    <n v="486"/>
    <x v="2"/>
    <x v="1"/>
    <n v="37"/>
    <n v="9"/>
    <n v="115217.99"/>
    <n v="2"/>
    <x v="0"/>
    <x v="1"/>
    <n v="144995.32999999999"/>
    <n v="0"/>
    <x v="0"/>
    <x v="2"/>
    <x v="2"/>
    <x v="1"/>
  </r>
  <r>
    <n v="15676519"/>
    <s v="George"/>
    <n v="615"/>
    <x v="1"/>
    <x v="1"/>
    <n v="61"/>
    <n v="9"/>
    <n v="0"/>
    <n v="2"/>
    <x v="0"/>
    <x v="1"/>
    <n v="150227.85"/>
    <n v="1"/>
    <x v="1"/>
    <x v="0"/>
    <x v="0"/>
    <x v="0"/>
  </r>
  <r>
    <n v="15637954"/>
    <s v="Lewis"/>
    <n v="730"/>
    <x v="0"/>
    <x v="0"/>
    <n v="35"/>
    <n v="0"/>
    <n v="155470.54999999999"/>
    <n v="1"/>
    <x v="0"/>
    <x v="0"/>
    <n v="53718.28"/>
    <n v="0"/>
    <x v="0"/>
    <x v="1"/>
    <x v="2"/>
    <x v="1"/>
  </r>
  <r>
    <n v="15758639"/>
    <s v="Moran"/>
    <n v="641"/>
    <x v="0"/>
    <x v="1"/>
    <n v="37"/>
    <n v="7"/>
    <n v="0"/>
    <n v="2"/>
    <x v="0"/>
    <x v="1"/>
    <n v="75248.3"/>
    <n v="0"/>
    <x v="0"/>
    <x v="0"/>
    <x v="0"/>
    <x v="1"/>
  </r>
  <r>
    <n v="15613772"/>
    <s v="Dalrymple"/>
    <n v="542"/>
    <x v="0"/>
    <x v="1"/>
    <n v="39"/>
    <n v="3"/>
    <n v="135096.76999999999"/>
    <n v="1"/>
    <x v="0"/>
    <x v="0"/>
    <n v="14353.43"/>
    <n v="1"/>
    <x v="0"/>
    <x v="0"/>
    <x v="2"/>
    <x v="0"/>
  </r>
  <r>
    <n v="15731744"/>
    <s v="Carslaw"/>
    <n v="692"/>
    <x v="0"/>
    <x v="1"/>
    <n v="30"/>
    <n v="2"/>
    <n v="0"/>
    <n v="2"/>
    <x v="1"/>
    <x v="0"/>
    <n v="130486.57"/>
    <n v="0"/>
    <x v="0"/>
    <x v="0"/>
    <x v="0"/>
    <x v="1"/>
  </r>
  <r>
    <n v="15807709"/>
    <s v="Kirby"/>
    <n v="714"/>
    <x v="2"/>
    <x v="0"/>
    <n v="55"/>
    <n v="9"/>
    <n v="180075.22"/>
    <n v="1"/>
    <x v="0"/>
    <x v="0"/>
    <n v="100127.71"/>
    <n v="0"/>
    <x v="1"/>
    <x v="1"/>
    <x v="2"/>
    <x v="1"/>
  </r>
  <r>
    <n v="15714689"/>
    <s v="Houghton"/>
    <n v="591"/>
    <x v="1"/>
    <x v="1"/>
    <n v="29"/>
    <n v="1"/>
    <n v="97541.24"/>
    <n v="1"/>
    <x v="0"/>
    <x v="0"/>
    <n v="196356.17"/>
    <n v="0"/>
    <x v="2"/>
    <x v="0"/>
    <x v="1"/>
    <x v="1"/>
  </r>
  <r>
    <n v="15699005"/>
    <s v="Martin"/>
    <n v="710"/>
    <x v="0"/>
    <x v="0"/>
    <n v="41"/>
    <n v="2"/>
    <n v="156067.04999999999"/>
    <n v="1"/>
    <x v="0"/>
    <x v="0"/>
    <n v="9983.8799999999992"/>
    <n v="0"/>
    <x v="0"/>
    <x v="1"/>
    <x v="2"/>
    <x v="1"/>
  </r>
  <r>
    <n v="15624170"/>
    <s v="Tan"/>
    <n v="639"/>
    <x v="0"/>
    <x v="0"/>
    <n v="38"/>
    <n v="4"/>
    <n v="81550.94"/>
    <n v="2"/>
    <x v="1"/>
    <x v="0"/>
    <n v="118974.77"/>
    <n v="0"/>
    <x v="0"/>
    <x v="0"/>
    <x v="1"/>
    <x v="1"/>
  </r>
  <r>
    <n v="15725679"/>
    <s v="Hsia"/>
    <n v="531"/>
    <x v="0"/>
    <x v="0"/>
    <n v="47"/>
    <n v="6"/>
    <n v="0"/>
    <n v="1"/>
    <x v="1"/>
    <x v="1"/>
    <n v="194998.34"/>
    <n v="1"/>
    <x v="0"/>
    <x v="0"/>
    <x v="0"/>
    <x v="0"/>
  </r>
  <r>
    <n v="15585865"/>
    <s v="Westerberg"/>
    <n v="673"/>
    <x v="0"/>
    <x v="0"/>
    <n v="38"/>
    <n v="2"/>
    <n v="170061.92"/>
    <n v="2"/>
    <x v="1"/>
    <x v="1"/>
    <n v="134901.34"/>
    <n v="1"/>
    <x v="0"/>
    <x v="0"/>
    <x v="2"/>
    <x v="0"/>
  </r>
  <r>
    <n v="15804256"/>
    <s v="Hale"/>
    <n v="765"/>
    <x v="2"/>
    <x v="1"/>
    <n v="36"/>
    <n v="8"/>
    <n v="92310.54"/>
    <n v="2"/>
    <x v="0"/>
    <x v="0"/>
    <n v="72924.56"/>
    <n v="0"/>
    <x v="0"/>
    <x v="1"/>
    <x v="1"/>
    <x v="1"/>
  </r>
  <r>
    <n v="15662403"/>
    <s v="Kryukova"/>
    <n v="622"/>
    <x v="0"/>
    <x v="0"/>
    <n v="32"/>
    <n v="6"/>
    <n v="169089.38"/>
    <n v="2"/>
    <x v="0"/>
    <x v="1"/>
    <n v="101057.95"/>
    <n v="0"/>
    <x v="0"/>
    <x v="0"/>
    <x v="2"/>
    <x v="1"/>
  </r>
  <r>
    <n v="15733616"/>
    <s v="Sopuluchukwu"/>
    <n v="806"/>
    <x v="0"/>
    <x v="1"/>
    <n v="40"/>
    <n v="5"/>
    <n v="80613.929999999993"/>
    <n v="1"/>
    <x v="0"/>
    <x v="0"/>
    <n v="142838.64000000001"/>
    <n v="0"/>
    <x v="0"/>
    <x v="1"/>
    <x v="1"/>
    <x v="1"/>
  </r>
  <r>
    <n v="15591995"/>
    <s v="Barry"/>
    <n v="757"/>
    <x v="2"/>
    <x v="1"/>
    <n v="26"/>
    <n v="8"/>
    <n v="121581.56"/>
    <n v="2"/>
    <x v="0"/>
    <x v="0"/>
    <n v="127059.04"/>
    <n v="0"/>
    <x v="2"/>
    <x v="1"/>
    <x v="2"/>
    <x v="1"/>
  </r>
  <r>
    <n v="15677020"/>
    <s v="Selezneva"/>
    <n v="570"/>
    <x v="0"/>
    <x v="0"/>
    <n v="58"/>
    <n v="8"/>
    <n v="0"/>
    <n v="1"/>
    <x v="1"/>
    <x v="0"/>
    <n v="116503.92"/>
    <n v="1"/>
    <x v="1"/>
    <x v="0"/>
    <x v="0"/>
    <x v="0"/>
  </r>
  <r>
    <n v="15727688"/>
    <s v="Chizuoke"/>
    <n v="555"/>
    <x v="1"/>
    <x v="1"/>
    <n v="32"/>
    <n v="4"/>
    <n v="0"/>
    <n v="2"/>
    <x v="0"/>
    <x v="0"/>
    <n v="54405.79"/>
    <n v="0"/>
    <x v="0"/>
    <x v="0"/>
    <x v="0"/>
    <x v="1"/>
  </r>
  <r>
    <n v="15715941"/>
    <s v="Lueck"/>
    <n v="692"/>
    <x v="0"/>
    <x v="1"/>
    <n v="54"/>
    <n v="5"/>
    <n v="0"/>
    <n v="2"/>
    <x v="0"/>
    <x v="0"/>
    <n v="88721.84"/>
    <n v="0"/>
    <x v="1"/>
    <x v="0"/>
    <x v="0"/>
    <x v="1"/>
  </r>
  <r>
    <n v="15714485"/>
    <s v="Udinese"/>
    <n v="774"/>
    <x v="0"/>
    <x v="1"/>
    <n v="60"/>
    <n v="5"/>
    <n v="85891.55"/>
    <n v="1"/>
    <x v="0"/>
    <x v="1"/>
    <n v="74135.48"/>
    <n v="1"/>
    <x v="1"/>
    <x v="1"/>
    <x v="1"/>
    <x v="0"/>
  </r>
  <r>
    <n v="15730059"/>
    <s v="Udobata"/>
    <n v="638"/>
    <x v="1"/>
    <x v="1"/>
    <n v="44"/>
    <n v="9"/>
    <n v="77637.350000000006"/>
    <n v="2"/>
    <x v="0"/>
    <x v="0"/>
    <n v="111346.22"/>
    <n v="0"/>
    <x v="0"/>
    <x v="0"/>
    <x v="1"/>
    <x v="1"/>
  </r>
  <r>
    <n v="15715527"/>
    <s v="Freeman"/>
    <n v="543"/>
    <x v="1"/>
    <x v="0"/>
    <n v="41"/>
    <n v="4"/>
    <n v="0"/>
    <n v="1"/>
    <x v="1"/>
    <x v="1"/>
    <n v="194902.16"/>
    <n v="0"/>
    <x v="0"/>
    <x v="0"/>
    <x v="0"/>
    <x v="1"/>
  </r>
  <r>
    <n v="15576623"/>
    <s v="Outlaw"/>
    <n v="584"/>
    <x v="0"/>
    <x v="1"/>
    <n v="31"/>
    <n v="5"/>
    <n v="0"/>
    <n v="2"/>
    <x v="0"/>
    <x v="1"/>
    <n v="31474.27"/>
    <n v="0"/>
    <x v="0"/>
    <x v="0"/>
    <x v="0"/>
    <x v="1"/>
  </r>
  <r>
    <n v="15805565"/>
    <s v="Obiuto"/>
    <n v="691"/>
    <x v="2"/>
    <x v="1"/>
    <n v="30"/>
    <n v="7"/>
    <n v="116927.89"/>
    <n v="1"/>
    <x v="0"/>
    <x v="1"/>
    <n v="21198.39"/>
    <n v="0"/>
    <x v="0"/>
    <x v="0"/>
    <x v="2"/>
    <x v="1"/>
  </r>
  <r>
    <n v="15677307"/>
    <s v="Lo"/>
    <n v="684"/>
    <x v="2"/>
    <x v="0"/>
    <n v="40"/>
    <n v="6"/>
    <n v="137326.65"/>
    <n v="1"/>
    <x v="0"/>
    <x v="1"/>
    <n v="186976.6"/>
    <n v="0"/>
    <x v="0"/>
    <x v="0"/>
    <x v="2"/>
    <x v="1"/>
  </r>
  <r>
    <n v="15773890"/>
    <s v="Okechukwu"/>
    <n v="733"/>
    <x v="0"/>
    <x v="1"/>
    <n v="22"/>
    <n v="5"/>
    <n v="0"/>
    <n v="2"/>
    <x v="0"/>
    <x v="0"/>
    <n v="117202.19"/>
    <n v="0"/>
    <x v="2"/>
    <x v="1"/>
    <x v="0"/>
    <x v="1"/>
  </r>
  <r>
    <n v="15598883"/>
    <s v="King"/>
    <n v="599"/>
    <x v="1"/>
    <x v="0"/>
    <n v="37"/>
    <n v="2"/>
    <n v="0"/>
    <n v="2"/>
    <x v="0"/>
    <x v="0"/>
    <n v="143739.29"/>
    <n v="0"/>
    <x v="0"/>
    <x v="0"/>
    <x v="0"/>
    <x v="1"/>
  </r>
  <r>
    <n v="15568506"/>
    <s v="Forbes"/>
    <n v="524"/>
    <x v="2"/>
    <x v="0"/>
    <n v="31"/>
    <n v="10"/>
    <n v="67238.98"/>
    <n v="2"/>
    <x v="0"/>
    <x v="0"/>
    <n v="161811.23000000001"/>
    <n v="0"/>
    <x v="0"/>
    <x v="0"/>
    <x v="1"/>
    <x v="1"/>
  </r>
  <r>
    <n v="15761043"/>
    <s v="Macleod"/>
    <n v="632"/>
    <x v="2"/>
    <x v="0"/>
    <n v="38"/>
    <n v="6"/>
    <n v="86569.76"/>
    <n v="2"/>
    <x v="0"/>
    <x v="1"/>
    <n v="98090.91"/>
    <n v="0"/>
    <x v="0"/>
    <x v="0"/>
    <x v="1"/>
    <x v="1"/>
  </r>
  <r>
    <n v="15782236"/>
    <s v="Gibbs"/>
    <n v="735"/>
    <x v="1"/>
    <x v="1"/>
    <n v="34"/>
    <n v="5"/>
    <n v="0"/>
    <n v="2"/>
    <x v="1"/>
    <x v="1"/>
    <n v="71095.41"/>
    <n v="0"/>
    <x v="0"/>
    <x v="1"/>
    <x v="0"/>
    <x v="1"/>
  </r>
  <r>
    <n v="15593601"/>
    <s v="Isayev"/>
    <n v="734"/>
    <x v="0"/>
    <x v="1"/>
    <n v="34"/>
    <n v="6"/>
    <n v="133598.39999999999"/>
    <n v="1"/>
    <x v="0"/>
    <x v="0"/>
    <n v="13107.24"/>
    <n v="0"/>
    <x v="0"/>
    <x v="1"/>
    <x v="2"/>
    <x v="1"/>
  </r>
  <r>
    <n v="15682048"/>
    <s v="Pisano"/>
    <n v="605"/>
    <x v="0"/>
    <x v="0"/>
    <n v="51"/>
    <n v="3"/>
    <n v="136188.78"/>
    <n v="1"/>
    <x v="0"/>
    <x v="0"/>
    <n v="67110.59"/>
    <n v="1"/>
    <x v="1"/>
    <x v="0"/>
    <x v="2"/>
    <x v="0"/>
  </r>
  <r>
    <n v="15746902"/>
    <s v="Belstead"/>
    <n v="793"/>
    <x v="1"/>
    <x v="1"/>
    <n v="38"/>
    <n v="9"/>
    <n v="0"/>
    <n v="2"/>
    <x v="0"/>
    <x v="1"/>
    <n v="88225.02"/>
    <n v="0"/>
    <x v="0"/>
    <x v="1"/>
    <x v="0"/>
    <x v="1"/>
  </r>
  <r>
    <n v="15752081"/>
    <s v="Vassiliev"/>
    <n v="468"/>
    <x v="0"/>
    <x v="0"/>
    <n v="56"/>
    <n v="10"/>
    <n v="0"/>
    <n v="3"/>
    <x v="1"/>
    <x v="0"/>
    <n v="62256.87"/>
    <n v="1"/>
    <x v="1"/>
    <x v="2"/>
    <x v="0"/>
    <x v="0"/>
  </r>
  <r>
    <n v="15781307"/>
    <s v="Schneider"/>
    <n v="779"/>
    <x v="2"/>
    <x v="1"/>
    <n v="37"/>
    <n v="7"/>
    <n v="120092.52"/>
    <n v="2"/>
    <x v="0"/>
    <x v="1"/>
    <n v="135925.72"/>
    <n v="0"/>
    <x v="0"/>
    <x v="1"/>
    <x v="2"/>
    <x v="1"/>
  </r>
  <r>
    <n v="15775912"/>
    <s v="Mazzanti"/>
    <n v="698"/>
    <x v="0"/>
    <x v="1"/>
    <n v="48"/>
    <n v="4"/>
    <n v="101238.24"/>
    <n v="2"/>
    <x v="1"/>
    <x v="0"/>
    <n v="177815.87"/>
    <n v="1"/>
    <x v="0"/>
    <x v="0"/>
    <x v="2"/>
    <x v="0"/>
  </r>
  <r>
    <n v="15745417"/>
    <s v="Knipe"/>
    <n v="707"/>
    <x v="0"/>
    <x v="1"/>
    <n v="58"/>
    <n v="6"/>
    <n v="89685.92"/>
    <n v="1"/>
    <x v="1"/>
    <x v="0"/>
    <n v="126471.13"/>
    <n v="0"/>
    <x v="1"/>
    <x v="1"/>
    <x v="1"/>
    <x v="1"/>
  </r>
  <r>
    <n v="15671256"/>
    <s v="Macartney"/>
    <n v="850"/>
    <x v="0"/>
    <x v="0"/>
    <n v="35"/>
    <n v="1"/>
    <n v="211774.31"/>
    <n v="1"/>
    <x v="0"/>
    <x v="1"/>
    <n v="188574.12"/>
    <n v="1"/>
    <x v="0"/>
    <x v="1"/>
    <x v="2"/>
    <x v="0"/>
  </r>
  <r>
    <n v="15653547"/>
    <s v="Madukwe"/>
    <n v="850"/>
    <x v="0"/>
    <x v="1"/>
    <n v="56"/>
    <n v="7"/>
    <n v="131317.48000000001"/>
    <n v="1"/>
    <x v="0"/>
    <x v="0"/>
    <n v="119175.45"/>
    <n v="0"/>
    <x v="1"/>
    <x v="1"/>
    <x v="2"/>
    <x v="1"/>
  </r>
  <r>
    <n v="15595766"/>
    <s v="Watts"/>
    <n v="527"/>
    <x v="1"/>
    <x v="1"/>
    <n v="37"/>
    <n v="5"/>
    <n v="93722.73"/>
    <n v="2"/>
    <x v="0"/>
    <x v="0"/>
    <n v="139093.73000000001"/>
    <n v="0"/>
    <x v="0"/>
    <x v="0"/>
    <x v="1"/>
    <x v="1"/>
  </r>
  <r>
    <n v="15742358"/>
    <s v="Humphreys"/>
    <n v="696"/>
    <x v="2"/>
    <x v="1"/>
    <n v="32"/>
    <n v="8"/>
    <n v="101160.99"/>
    <n v="1"/>
    <x v="0"/>
    <x v="0"/>
    <n v="115916.55"/>
    <n v="0"/>
    <x v="0"/>
    <x v="0"/>
    <x v="2"/>
    <x v="1"/>
  </r>
  <r>
    <n v="15763274"/>
    <s v="Wu"/>
    <n v="661"/>
    <x v="0"/>
    <x v="1"/>
    <n v="48"/>
    <n v="3"/>
    <n v="120320.54"/>
    <n v="1"/>
    <x v="1"/>
    <x v="1"/>
    <n v="96463.25"/>
    <n v="0"/>
    <x v="0"/>
    <x v="0"/>
    <x v="2"/>
    <x v="1"/>
  </r>
  <r>
    <n v="15786063"/>
    <s v="Chin"/>
    <n v="776"/>
    <x v="0"/>
    <x v="0"/>
    <n v="31"/>
    <n v="2"/>
    <n v="0"/>
    <n v="2"/>
    <x v="0"/>
    <x v="0"/>
    <n v="112349.51"/>
    <n v="0"/>
    <x v="0"/>
    <x v="1"/>
    <x v="0"/>
    <x v="1"/>
  </r>
  <r>
    <n v="15600258"/>
    <s v="Chesnokova"/>
    <n v="701"/>
    <x v="0"/>
    <x v="1"/>
    <n v="43"/>
    <n v="2"/>
    <n v="0"/>
    <n v="2"/>
    <x v="0"/>
    <x v="0"/>
    <n v="165303.79"/>
    <n v="0"/>
    <x v="0"/>
    <x v="1"/>
    <x v="0"/>
    <x v="1"/>
  </r>
  <r>
    <n v="15573318"/>
    <s v="Kung"/>
    <n v="610"/>
    <x v="0"/>
    <x v="1"/>
    <n v="26"/>
    <n v="8"/>
    <n v="0"/>
    <n v="2"/>
    <x v="0"/>
    <x v="1"/>
    <n v="166031.07999999999"/>
    <n v="0"/>
    <x v="2"/>
    <x v="0"/>
    <x v="0"/>
    <x v="1"/>
  </r>
  <r>
    <n v="15653849"/>
    <s v="Lu"/>
    <n v="572"/>
    <x v="2"/>
    <x v="0"/>
    <n v="48"/>
    <n v="3"/>
    <n v="152827.99"/>
    <n v="1"/>
    <x v="0"/>
    <x v="1"/>
    <n v="38411.79"/>
    <n v="1"/>
    <x v="0"/>
    <x v="0"/>
    <x v="2"/>
    <x v="0"/>
  </r>
  <r>
    <n v="15694272"/>
    <s v="Nkemakolam"/>
    <n v="673"/>
    <x v="0"/>
    <x v="1"/>
    <n v="30"/>
    <n v="1"/>
    <n v="64097.75"/>
    <n v="1"/>
    <x v="0"/>
    <x v="0"/>
    <n v="77783.350000000006"/>
    <n v="0"/>
    <x v="0"/>
    <x v="0"/>
    <x v="1"/>
    <x v="1"/>
  </r>
  <r>
    <n v="15736112"/>
    <s v="Walton"/>
    <n v="519"/>
    <x v="1"/>
    <x v="0"/>
    <n v="57"/>
    <n v="2"/>
    <n v="119035.35"/>
    <n v="2"/>
    <x v="0"/>
    <x v="0"/>
    <n v="29871.79"/>
    <n v="0"/>
    <x v="1"/>
    <x v="0"/>
    <x v="2"/>
    <x v="1"/>
  </r>
  <r>
    <n v="15749851"/>
    <s v="Brookes"/>
    <n v="702"/>
    <x v="1"/>
    <x v="0"/>
    <n v="26"/>
    <n v="4"/>
    <n v="135219.57"/>
    <n v="1"/>
    <x v="1"/>
    <x v="0"/>
    <n v="59747.63"/>
    <n v="0"/>
    <x v="2"/>
    <x v="1"/>
    <x v="2"/>
    <x v="1"/>
  </r>
  <r>
    <n v="15663478"/>
    <s v="Baldwin"/>
    <n v="729"/>
    <x v="0"/>
    <x v="1"/>
    <n v="32"/>
    <n v="6"/>
    <n v="93694.42"/>
    <n v="1"/>
    <x v="0"/>
    <x v="0"/>
    <n v="79919.13"/>
    <n v="0"/>
    <x v="0"/>
    <x v="1"/>
    <x v="1"/>
    <x v="1"/>
  </r>
  <r>
    <n v="15592300"/>
    <s v="Mai"/>
    <n v="543"/>
    <x v="1"/>
    <x v="1"/>
    <n v="35"/>
    <n v="10"/>
    <n v="59408.63"/>
    <n v="1"/>
    <x v="0"/>
    <x v="1"/>
    <n v="76773.53"/>
    <n v="0"/>
    <x v="0"/>
    <x v="0"/>
    <x v="1"/>
    <x v="1"/>
  </r>
  <r>
    <n v="15567832"/>
    <s v="Shih"/>
    <n v="550"/>
    <x v="0"/>
    <x v="0"/>
    <n v="40"/>
    <n v="7"/>
    <n v="114354.95"/>
    <n v="1"/>
    <x v="0"/>
    <x v="1"/>
    <n v="54018.93"/>
    <n v="0"/>
    <x v="0"/>
    <x v="0"/>
    <x v="2"/>
    <x v="1"/>
  </r>
  <r>
    <n v="15776780"/>
    <s v="He"/>
    <n v="608"/>
    <x v="0"/>
    <x v="1"/>
    <n v="59"/>
    <n v="1"/>
    <n v="0"/>
    <n v="1"/>
    <x v="0"/>
    <x v="1"/>
    <n v="70649.64"/>
    <n v="1"/>
    <x v="1"/>
    <x v="0"/>
    <x v="0"/>
    <x v="0"/>
  </r>
  <r>
    <n v="15592846"/>
    <s v="Fiorentini"/>
    <n v="639"/>
    <x v="2"/>
    <x v="1"/>
    <n v="35"/>
    <n v="10"/>
    <n v="128173.9"/>
    <n v="2"/>
    <x v="0"/>
    <x v="1"/>
    <n v="59093.39"/>
    <n v="0"/>
    <x v="0"/>
    <x v="0"/>
    <x v="2"/>
    <x v="1"/>
  </r>
  <r>
    <n v="15739803"/>
    <s v="Lucciano"/>
    <n v="686"/>
    <x v="1"/>
    <x v="1"/>
    <n v="34"/>
    <n v="9"/>
    <n v="0"/>
    <n v="2"/>
    <x v="0"/>
    <x v="1"/>
    <n v="127569.8"/>
    <n v="0"/>
    <x v="0"/>
    <x v="0"/>
    <x v="0"/>
    <x v="1"/>
  </r>
  <r>
    <n v="15794142"/>
    <s v="Ferreira"/>
    <n v="564"/>
    <x v="2"/>
    <x v="0"/>
    <n v="62"/>
    <n v="5"/>
    <n v="114931.35"/>
    <n v="3"/>
    <x v="1"/>
    <x v="0"/>
    <n v="18260.98"/>
    <n v="1"/>
    <x v="1"/>
    <x v="0"/>
    <x v="2"/>
    <x v="0"/>
  </r>
  <r>
    <n v="15762729"/>
    <s v="Ukaegbunam"/>
    <n v="745"/>
    <x v="2"/>
    <x v="0"/>
    <n v="28"/>
    <n v="1"/>
    <n v="111071.36"/>
    <n v="1"/>
    <x v="0"/>
    <x v="1"/>
    <n v="73275.960000000006"/>
    <n v="1"/>
    <x v="2"/>
    <x v="1"/>
    <x v="2"/>
    <x v="0"/>
  </r>
  <r>
    <n v="15667896"/>
    <s v="De Luca"/>
    <n v="833"/>
    <x v="0"/>
    <x v="1"/>
    <n v="37"/>
    <n v="8"/>
    <n v="151226.18"/>
    <n v="2"/>
    <x v="0"/>
    <x v="0"/>
    <n v="136129.49"/>
    <n v="0"/>
    <x v="0"/>
    <x v="1"/>
    <x v="2"/>
    <x v="1"/>
  </r>
  <r>
    <n v="15626578"/>
    <s v="Milne"/>
    <n v="622"/>
    <x v="0"/>
    <x v="1"/>
    <n v="26"/>
    <n v="9"/>
    <n v="0"/>
    <n v="2"/>
    <x v="0"/>
    <x v="0"/>
    <n v="153237.59"/>
    <n v="0"/>
    <x v="2"/>
    <x v="0"/>
    <x v="0"/>
    <x v="1"/>
  </r>
  <r>
    <n v="15776223"/>
    <s v="Davide"/>
    <n v="597"/>
    <x v="0"/>
    <x v="0"/>
    <n v="42"/>
    <n v="4"/>
    <n v="64740.12"/>
    <n v="1"/>
    <x v="0"/>
    <x v="0"/>
    <n v="106841.12"/>
    <n v="0"/>
    <x v="0"/>
    <x v="0"/>
    <x v="1"/>
    <x v="1"/>
  </r>
  <r>
    <n v="15705953"/>
    <s v="Kodilinyechukwu"/>
    <n v="721"/>
    <x v="1"/>
    <x v="1"/>
    <n v="51"/>
    <n v="0"/>
    <n v="169312.13"/>
    <n v="1"/>
    <x v="0"/>
    <x v="1"/>
    <n v="109078.35"/>
    <n v="1"/>
    <x v="1"/>
    <x v="1"/>
    <x v="2"/>
    <x v="0"/>
  </r>
  <r>
    <n v="15802593"/>
    <s v="Little"/>
    <n v="504"/>
    <x v="0"/>
    <x v="0"/>
    <n v="49"/>
    <n v="7"/>
    <n v="0"/>
    <n v="3"/>
    <x v="1"/>
    <x v="0"/>
    <n v="87822.14"/>
    <n v="1"/>
    <x v="0"/>
    <x v="0"/>
    <x v="0"/>
    <x v="0"/>
  </r>
  <r>
    <n v="15615457"/>
    <s v="Burns"/>
    <n v="842"/>
    <x v="1"/>
    <x v="0"/>
    <n v="44"/>
    <n v="2"/>
    <n v="112652.08"/>
    <n v="2"/>
    <x v="0"/>
    <x v="1"/>
    <n v="126644.98"/>
    <n v="0"/>
    <x v="0"/>
    <x v="1"/>
    <x v="2"/>
    <x v="1"/>
  </r>
  <r>
    <n v="15708916"/>
    <s v="Paterson"/>
    <n v="587"/>
    <x v="0"/>
    <x v="1"/>
    <n v="38"/>
    <n v="0"/>
    <n v="0"/>
    <n v="2"/>
    <x v="0"/>
    <x v="1"/>
    <n v="47414.15"/>
    <n v="0"/>
    <x v="0"/>
    <x v="0"/>
    <x v="0"/>
    <x v="1"/>
  </r>
  <r>
    <n v="15720187"/>
    <s v="Han"/>
    <n v="479"/>
    <x v="2"/>
    <x v="0"/>
    <n v="30"/>
    <n v="7"/>
    <n v="143964.35999999999"/>
    <n v="2"/>
    <x v="0"/>
    <x v="1"/>
    <n v="41879.99"/>
    <n v="0"/>
    <x v="0"/>
    <x v="2"/>
    <x v="2"/>
    <x v="1"/>
  </r>
  <r>
    <n v="15595440"/>
    <s v="Kryukova"/>
    <n v="508"/>
    <x v="0"/>
    <x v="1"/>
    <n v="49"/>
    <n v="7"/>
    <n v="122451.46"/>
    <n v="2"/>
    <x v="0"/>
    <x v="0"/>
    <n v="75808.100000000006"/>
    <n v="0"/>
    <x v="0"/>
    <x v="0"/>
    <x v="2"/>
    <x v="1"/>
  </r>
  <r>
    <n v="15600651"/>
    <s v="Ijendu"/>
    <n v="749"/>
    <x v="0"/>
    <x v="1"/>
    <n v="24"/>
    <n v="1"/>
    <n v="0"/>
    <n v="3"/>
    <x v="0"/>
    <x v="0"/>
    <n v="47911.03"/>
    <n v="0"/>
    <x v="2"/>
    <x v="1"/>
    <x v="0"/>
    <x v="1"/>
  </r>
  <r>
    <n v="15750141"/>
    <s v="Reichard"/>
    <n v="721"/>
    <x v="2"/>
    <x v="0"/>
    <n v="36"/>
    <n v="3"/>
    <n v="65253.07"/>
    <n v="2"/>
    <x v="0"/>
    <x v="1"/>
    <n v="28737.78"/>
    <n v="0"/>
    <x v="0"/>
    <x v="1"/>
    <x v="1"/>
    <x v="1"/>
  </r>
  <r>
    <n v="15657284"/>
    <s v="Day"/>
    <n v="674"/>
    <x v="2"/>
    <x v="1"/>
    <n v="47"/>
    <n v="6"/>
    <n v="106901.94"/>
    <n v="1"/>
    <x v="0"/>
    <x v="0"/>
    <n v="2079.1999999999998"/>
    <n v="1"/>
    <x v="0"/>
    <x v="0"/>
    <x v="2"/>
    <x v="0"/>
  </r>
  <r>
    <n v="15763063"/>
    <s v="Price"/>
    <n v="685"/>
    <x v="1"/>
    <x v="0"/>
    <n v="25"/>
    <n v="10"/>
    <n v="128509.63"/>
    <n v="1"/>
    <x v="0"/>
    <x v="1"/>
    <n v="121562.33"/>
    <n v="0"/>
    <x v="2"/>
    <x v="0"/>
    <x v="2"/>
    <x v="1"/>
  </r>
  <r>
    <n v="15709324"/>
    <s v="Bruce"/>
    <n v="417"/>
    <x v="0"/>
    <x v="1"/>
    <n v="34"/>
    <n v="7"/>
    <n v="0"/>
    <n v="2"/>
    <x v="0"/>
    <x v="1"/>
    <n v="55003.79"/>
    <n v="0"/>
    <x v="0"/>
    <x v="2"/>
    <x v="0"/>
    <x v="1"/>
  </r>
  <r>
    <n v="15711309"/>
    <s v="Sumrall"/>
    <n v="574"/>
    <x v="2"/>
    <x v="1"/>
    <n v="33"/>
    <n v="3"/>
    <n v="129834.67"/>
    <n v="1"/>
    <x v="0"/>
    <x v="1"/>
    <n v="193131.42"/>
    <n v="0"/>
    <x v="0"/>
    <x v="0"/>
    <x v="2"/>
    <x v="1"/>
  </r>
  <r>
    <n v="15775318"/>
    <s v="Lu"/>
    <n v="590"/>
    <x v="1"/>
    <x v="0"/>
    <n v="51"/>
    <n v="3"/>
    <n v="154962.99"/>
    <n v="3"/>
    <x v="1"/>
    <x v="0"/>
    <n v="191932.27"/>
    <n v="1"/>
    <x v="1"/>
    <x v="0"/>
    <x v="2"/>
    <x v="0"/>
  </r>
  <r>
    <n v="15705515"/>
    <s v="Lazarev"/>
    <n v="587"/>
    <x v="2"/>
    <x v="1"/>
    <n v="40"/>
    <n v="5"/>
    <n v="138241.9"/>
    <n v="2"/>
    <x v="0"/>
    <x v="1"/>
    <n v="159418.1"/>
    <n v="0"/>
    <x v="0"/>
    <x v="0"/>
    <x v="2"/>
    <x v="1"/>
  </r>
  <r>
    <n v="15634844"/>
    <s v="Miller"/>
    <n v="598"/>
    <x v="2"/>
    <x v="1"/>
    <n v="41"/>
    <n v="3"/>
    <n v="91536.93"/>
    <n v="1"/>
    <x v="0"/>
    <x v="1"/>
    <n v="191468.78"/>
    <n v="1"/>
    <x v="0"/>
    <x v="0"/>
    <x v="1"/>
    <x v="0"/>
  </r>
  <r>
    <n v="15717046"/>
    <s v="Wentworth-Shields"/>
    <n v="741"/>
    <x v="1"/>
    <x v="1"/>
    <n v="53"/>
    <n v="3"/>
    <n v="0"/>
    <n v="2"/>
    <x v="0"/>
    <x v="0"/>
    <n v="38913.68"/>
    <n v="0"/>
    <x v="1"/>
    <x v="1"/>
    <x v="0"/>
    <x v="1"/>
  </r>
  <r>
    <n v="15571816"/>
    <s v="Ritchie"/>
    <n v="850"/>
    <x v="1"/>
    <x v="0"/>
    <n v="70"/>
    <n v="5"/>
    <n v="0"/>
    <n v="1"/>
    <x v="0"/>
    <x v="0"/>
    <n v="705.18"/>
    <n v="0"/>
    <x v="1"/>
    <x v="1"/>
    <x v="0"/>
    <x v="1"/>
  </r>
  <r>
    <n v="15670080"/>
    <s v="Mackenzie"/>
    <n v="584"/>
    <x v="2"/>
    <x v="0"/>
    <n v="29"/>
    <n v="7"/>
    <n v="105204.01"/>
    <n v="1"/>
    <x v="1"/>
    <x v="0"/>
    <n v="138490.03"/>
    <n v="0"/>
    <x v="2"/>
    <x v="0"/>
    <x v="2"/>
    <x v="1"/>
  </r>
  <r>
    <n v="15800440"/>
    <s v="Power"/>
    <n v="650"/>
    <x v="1"/>
    <x v="1"/>
    <n v="61"/>
    <n v="1"/>
    <n v="152968.73000000001"/>
    <n v="1"/>
    <x v="1"/>
    <x v="0"/>
    <n v="82970.69"/>
    <n v="0"/>
    <x v="1"/>
    <x v="0"/>
    <x v="2"/>
    <x v="1"/>
  </r>
  <r>
    <n v="15665678"/>
    <s v="Tan"/>
    <n v="607"/>
    <x v="1"/>
    <x v="1"/>
    <n v="36"/>
    <n v="8"/>
    <n v="158261.68"/>
    <n v="1"/>
    <x v="0"/>
    <x v="0"/>
    <n v="76744.72"/>
    <n v="0"/>
    <x v="0"/>
    <x v="0"/>
    <x v="2"/>
    <x v="1"/>
  </r>
  <r>
    <n v="15665956"/>
    <s v="Pendergrass"/>
    <n v="509"/>
    <x v="0"/>
    <x v="0"/>
    <n v="46"/>
    <n v="1"/>
    <n v="0"/>
    <n v="1"/>
    <x v="0"/>
    <x v="1"/>
    <n v="71244.59"/>
    <n v="1"/>
    <x v="0"/>
    <x v="0"/>
    <x v="0"/>
    <x v="0"/>
  </r>
  <r>
    <n v="15788126"/>
    <s v="Evans"/>
    <n v="689"/>
    <x v="1"/>
    <x v="0"/>
    <n v="38"/>
    <n v="6"/>
    <n v="121021.05"/>
    <n v="1"/>
    <x v="0"/>
    <x v="0"/>
    <n v="12182.15"/>
    <n v="0"/>
    <x v="0"/>
    <x v="0"/>
    <x v="2"/>
    <x v="1"/>
  </r>
  <r>
    <n v="15811773"/>
    <s v="Hsia"/>
    <n v="543"/>
    <x v="0"/>
    <x v="1"/>
    <n v="36"/>
    <n v="4"/>
    <n v="0"/>
    <n v="2"/>
    <x v="0"/>
    <x v="0"/>
    <n v="141210.5"/>
    <n v="0"/>
    <x v="0"/>
    <x v="0"/>
    <x v="0"/>
    <x v="1"/>
  </r>
  <r>
    <n v="15651674"/>
    <s v="Billson"/>
    <n v="438"/>
    <x v="1"/>
    <x v="0"/>
    <n v="54"/>
    <n v="2"/>
    <n v="0"/>
    <n v="1"/>
    <x v="1"/>
    <x v="1"/>
    <n v="191763.07"/>
    <n v="1"/>
    <x v="1"/>
    <x v="2"/>
    <x v="0"/>
    <x v="0"/>
  </r>
  <r>
    <n v="15689614"/>
    <s v="Teng"/>
    <n v="687"/>
    <x v="1"/>
    <x v="0"/>
    <n v="63"/>
    <n v="1"/>
    <n v="137715.66"/>
    <n v="1"/>
    <x v="0"/>
    <x v="0"/>
    <n v="37938.74"/>
    <n v="0"/>
    <x v="1"/>
    <x v="0"/>
    <x v="2"/>
    <x v="1"/>
  </r>
  <r>
    <n v="15795564"/>
    <s v="Moretti"/>
    <n v="737"/>
    <x v="2"/>
    <x v="1"/>
    <n v="31"/>
    <n v="5"/>
    <n v="121192.22"/>
    <n v="2"/>
    <x v="0"/>
    <x v="0"/>
    <n v="74890.58"/>
    <n v="0"/>
    <x v="0"/>
    <x v="1"/>
    <x v="2"/>
    <x v="1"/>
  </r>
  <r>
    <n v="15706647"/>
    <s v="Jordan"/>
    <n v="761"/>
    <x v="0"/>
    <x v="1"/>
    <n v="31"/>
    <n v="7"/>
    <n v="0"/>
    <n v="3"/>
    <x v="0"/>
    <x v="0"/>
    <n v="166698.18"/>
    <n v="0"/>
    <x v="0"/>
    <x v="1"/>
    <x v="0"/>
    <x v="1"/>
  </r>
  <r>
    <n v="15728505"/>
    <s v="Ts'ao"/>
    <n v="601"/>
    <x v="0"/>
    <x v="1"/>
    <n v="44"/>
    <n v="1"/>
    <n v="100486.18"/>
    <n v="2"/>
    <x v="0"/>
    <x v="0"/>
    <n v="62678.53"/>
    <n v="0"/>
    <x v="0"/>
    <x v="0"/>
    <x v="2"/>
    <x v="1"/>
  </r>
  <r>
    <n v="15730076"/>
    <s v="Osborne"/>
    <n v="651"/>
    <x v="0"/>
    <x v="1"/>
    <n v="45"/>
    <n v="1"/>
    <n v="0"/>
    <n v="1"/>
    <x v="0"/>
    <x v="1"/>
    <n v="67740.08"/>
    <n v="1"/>
    <x v="0"/>
    <x v="0"/>
    <x v="0"/>
    <x v="0"/>
  </r>
  <r>
    <n v="15622003"/>
    <s v="Carslaw"/>
    <n v="745"/>
    <x v="0"/>
    <x v="1"/>
    <n v="35"/>
    <n v="9"/>
    <n v="92566.53"/>
    <n v="2"/>
    <x v="0"/>
    <x v="1"/>
    <n v="161519.76999999999"/>
    <n v="0"/>
    <x v="0"/>
    <x v="1"/>
    <x v="1"/>
    <x v="1"/>
  </r>
  <r>
    <n v="15607312"/>
    <s v="Ch'ang"/>
    <n v="648"/>
    <x v="1"/>
    <x v="0"/>
    <n v="49"/>
    <n v="10"/>
    <n v="0"/>
    <n v="2"/>
    <x v="0"/>
    <x v="0"/>
    <n v="159835.78"/>
    <n v="1"/>
    <x v="0"/>
    <x v="0"/>
    <x v="0"/>
    <x v="0"/>
  </r>
  <r>
    <n v="15644753"/>
    <s v="Hung"/>
    <n v="848"/>
    <x v="1"/>
    <x v="1"/>
    <n v="40"/>
    <n v="3"/>
    <n v="110929.96"/>
    <n v="1"/>
    <x v="0"/>
    <x v="0"/>
    <n v="30876.84"/>
    <n v="0"/>
    <x v="0"/>
    <x v="1"/>
    <x v="2"/>
    <x v="1"/>
  </r>
  <r>
    <n v="15653620"/>
    <s v="Gordon"/>
    <n v="546"/>
    <x v="0"/>
    <x v="0"/>
    <n v="27"/>
    <n v="8"/>
    <n v="0"/>
    <n v="2"/>
    <x v="0"/>
    <x v="0"/>
    <n v="14858.1"/>
    <n v="0"/>
    <x v="2"/>
    <x v="0"/>
    <x v="0"/>
    <x v="1"/>
  </r>
  <r>
    <n v="15761986"/>
    <s v="Obialo"/>
    <n v="439"/>
    <x v="1"/>
    <x v="0"/>
    <n v="32"/>
    <n v="3"/>
    <n v="138901.60999999999"/>
    <n v="1"/>
    <x v="0"/>
    <x v="1"/>
    <n v="75685.97"/>
    <n v="0"/>
    <x v="0"/>
    <x v="2"/>
    <x v="2"/>
    <x v="1"/>
  </r>
  <r>
    <n v="15633922"/>
    <s v="Gray"/>
    <n v="755"/>
    <x v="0"/>
    <x v="1"/>
    <n v="30"/>
    <n v="4"/>
    <n v="123217.66"/>
    <n v="2"/>
    <x v="1"/>
    <x v="0"/>
    <n v="144183.1"/>
    <n v="0"/>
    <x v="0"/>
    <x v="1"/>
    <x v="2"/>
    <x v="1"/>
  </r>
  <r>
    <n v="15734674"/>
    <s v="Lin"/>
    <n v="593"/>
    <x v="0"/>
    <x v="0"/>
    <n v="41"/>
    <n v="6"/>
    <n v="0"/>
    <n v="1"/>
    <x v="0"/>
    <x v="1"/>
    <n v="65170.66"/>
    <n v="0"/>
    <x v="0"/>
    <x v="0"/>
    <x v="0"/>
    <x v="1"/>
  </r>
  <r>
    <n v="15658032"/>
    <s v="Hopkins"/>
    <n v="701"/>
    <x v="0"/>
    <x v="1"/>
    <n v="39"/>
    <n v="2"/>
    <n v="0"/>
    <n v="2"/>
    <x v="0"/>
    <x v="0"/>
    <n v="82526.92"/>
    <n v="0"/>
    <x v="0"/>
    <x v="1"/>
    <x v="0"/>
    <x v="1"/>
  </r>
  <r>
    <n v="15692671"/>
    <s v="Dobson"/>
    <n v="701"/>
    <x v="1"/>
    <x v="1"/>
    <n v="36"/>
    <n v="8"/>
    <n v="0"/>
    <n v="2"/>
    <x v="0"/>
    <x v="1"/>
    <n v="169161.46"/>
    <n v="0"/>
    <x v="0"/>
    <x v="1"/>
    <x v="0"/>
    <x v="1"/>
  </r>
  <r>
    <n v="15737741"/>
    <s v="McKay"/>
    <n v="607"/>
    <x v="1"/>
    <x v="0"/>
    <n v="33"/>
    <n v="2"/>
    <n v="108431.87"/>
    <n v="2"/>
    <x v="1"/>
    <x v="0"/>
    <n v="109291.39"/>
    <n v="1"/>
    <x v="0"/>
    <x v="0"/>
    <x v="2"/>
    <x v="0"/>
  </r>
  <r>
    <n v="15576352"/>
    <s v="Revell"/>
    <n v="586"/>
    <x v="1"/>
    <x v="0"/>
    <n v="57"/>
    <n v="3"/>
    <n v="0"/>
    <n v="2"/>
    <x v="1"/>
    <x v="0"/>
    <n v="6057.81"/>
    <n v="0"/>
    <x v="1"/>
    <x v="0"/>
    <x v="0"/>
    <x v="1"/>
  </r>
  <r>
    <n v="15753719"/>
    <s v="Rickards"/>
    <n v="547"/>
    <x v="2"/>
    <x v="0"/>
    <n v="30"/>
    <n v="9"/>
    <n v="72392.41"/>
    <n v="1"/>
    <x v="0"/>
    <x v="1"/>
    <n v="77077.14"/>
    <n v="0"/>
    <x v="0"/>
    <x v="0"/>
    <x v="1"/>
    <x v="1"/>
  </r>
  <r>
    <n v="15803689"/>
    <s v="Begum"/>
    <n v="647"/>
    <x v="2"/>
    <x v="0"/>
    <n v="51"/>
    <n v="1"/>
    <n v="119741.77"/>
    <n v="2"/>
    <x v="1"/>
    <x v="1"/>
    <n v="54954.51"/>
    <n v="1"/>
    <x v="1"/>
    <x v="0"/>
    <x v="2"/>
    <x v="0"/>
  </r>
  <r>
    <n v="15718057"/>
    <s v="Onyinyechukwuka"/>
    <n v="760"/>
    <x v="0"/>
    <x v="0"/>
    <n v="51"/>
    <n v="2"/>
    <n v="100946.71"/>
    <n v="1"/>
    <x v="1"/>
    <x v="1"/>
    <n v="179614.8"/>
    <n v="1"/>
    <x v="1"/>
    <x v="1"/>
    <x v="2"/>
    <x v="0"/>
  </r>
  <r>
    <n v="15722010"/>
    <s v="Zuyev"/>
    <n v="621"/>
    <x v="1"/>
    <x v="1"/>
    <n v="53"/>
    <n v="9"/>
    <n v="170491.84"/>
    <n v="1"/>
    <x v="0"/>
    <x v="1"/>
    <n v="35588.07"/>
    <n v="1"/>
    <x v="1"/>
    <x v="0"/>
    <x v="2"/>
    <x v="0"/>
  </r>
  <r>
    <n v="15680998"/>
    <s v="Nwankwo"/>
    <n v="725"/>
    <x v="0"/>
    <x v="1"/>
    <n v="44"/>
    <n v="5"/>
    <n v="0"/>
    <n v="1"/>
    <x v="0"/>
    <x v="0"/>
    <n v="117356.14"/>
    <n v="0"/>
    <x v="0"/>
    <x v="1"/>
    <x v="0"/>
    <x v="1"/>
  </r>
  <r>
    <n v="15614782"/>
    <s v="Hao"/>
    <n v="526"/>
    <x v="0"/>
    <x v="1"/>
    <n v="36"/>
    <n v="1"/>
    <n v="0"/>
    <n v="1"/>
    <x v="0"/>
    <x v="1"/>
    <n v="160696.72"/>
    <n v="0"/>
    <x v="0"/>
    <x v="0"/>
    <x v="0"/>
    <x v="1"/>
  </r>
  <r>
    <n v="15591047"/>
    <s v="Ma"/>
    <n v="519"/>
    <x v="1"/>
    <x v="0"/>
    <n v="47"/>
    <n v="6"/>
    <n v="157296.01999999999"/>
    <n v="2"/>
    <x v="1"/>
    <x v="1"/>
    <n v="147278.43"/>
    <n v="1"/>
    <x v="0"/>
    <x v="0"/>
    <x v="2"/>
    <x v="0"/>
  </r>
  <r>
    <n v="15788291"/>
    <s v="Okwuadigbo"/>
    <n v="713"/>
    <x v="2"/>
    <x v="0"/>
    <n v="38"/>
    <n v="7"/>
    <n v="144606.22"/>
    <n v="1"/>
    <x v="0"/>
    <x v="0"/>
    <n v="56594.36"/>
    <n v="1"/>
    <x v="0"/>
    <x v="1"/>
    <x v="2"/>
    <x v="0"/>
  </r>
  <r>
    <n v="15604044"/>
    <s v="Mitchell"/>
    <n v="700"/>
    <x v="0"/>
    <x v="1"/>
    <n v="38"/>
    <n v="8"/>
    <n v="134811.29999999999"/>
    <n v="1"/>
    <x v="0"/>
    <x v="1"/>
    <n v="1299.75"/>
    <n v="0"/>
    <x v="0"/>
    <x v="1"/>
    <x v="2"/>
    <x v="1"/>
  </r>
  <r>
    <n v="15679587"/>
    <s v="Chan"/>
    <n v="666"/>
    <x v="0"/>
    <x v="0"/>
    <n v="34"/>
    <n v="9"/>
    <n v="115897.12"/>
    <n v="1"/>
    <x v="0"/>
    <x v="0"/>
    <n v="25095.03"/>
    <n v="0"/>
    <x v="0"/>
    <x v="0"/>
    <x v="2"/>
    <x v="1"/>
  </r>
  <r>
    <n v="15775153"/>
    <s v="Buchi"/>
    <n v="630"/>
    <x v="1"/>
    <x v="1"/>
    <n v="32"/>
    <n v="4"/>
    <n v="82034"/>
    <n v="1"/>
    <x v="1"/>
    <x v="1"/>
    <n v="146326.45000000001"/>
    <n v="0"/>
    <x v="0"/>
    <x v="0"/>
    <x v="1"/>
    <x v="1"/>
  </r>
  <r>
    <n v="15603925"/>
    <s v="Greco"/>
    <n v="779"/>
    <x v="1"/>
    <x v="0"/>
    <n v="26"/>
    <n v="4"/>
    <n v="174318.13"/>
    <n v="2"/>
    <x v="1"/>
    <x v="0"/>
    <n v="38296.21"/>
    <n v="0"/>
    <x v="2"/>
    <x v="1"/>
    <x v="2"/>
    <x v="1"/>
  </r>
  <r>
    <n v="15680970"/>
    <s v="Lombardi"/>
    <n v="611"/>
    <x v="2"/>
    <x v="0"/>
    <n v="41"/>
    <n v="2"/>
    <n v="114206.84"/>
    <n v="1"/>
    <x v="0"/>
    <x v="1"/>
    <n v="164061.6"/>
    <n v="0"/>
    <x v="0"/>
    <x v="0"/>
    <x v="2"/>
    <x v="1"/>
  </r>
  <r>
    <n v="15697183"/>
    <s v="Uchenna"/>
    <n v="685"/>
    <x v="1"/>
    <x v="1"/>
    <n v="43"/>
    <n v="9"/>
    <n v="0"/>
    <n v="2"/>
    <x v="0"/>
    <x v="1"/>
    <n v="107811.28"/>
    <n v="0"/>
    <x v="0"/>
    <x v="0"/>
    <x v="0"/>
    <x v="1"/>
  </r>
  <r>
    <n v="15567446"/>
    <s v="Coffman"/>
    <n v="646"/>
    <x v="2"/>
    <x v="1"/>
    <n v="39"/>
    <n v="9"/>
    <n v="111574.41"/>
    <n v="1"/>
    <x v="0"/>
    <x v="0"/>
    <n v="30838.51"/>
    <n v="0"/>
    <x v="0"/>
    <x v="0"/>
    <x v="2"/>
    <x v="1"/>
  </r>
  <r>
    <n v="15637476"/>
    <s v="Alexandrova"/>
    <n v="683"/>
    <x v="2"/>
    <x v="0"/>
    <n v="57"/>
    <n v="5"/>
    <n v="162448.69"/>
    <n v="1"/>
    <x v="1"/>
    <x v="1"/>
    <n v="9221.7800000000007"/>
    <n v="1"/>
    <x v="1"/>
    <x v="0"/>
    <x v="2"/>
    <x v="0"/>
  </r>
  <r>
    <n v="15714939"/>
    <s v="Fallaci"/>
    <n v="484"/>
    <x v="2"/>
    <x v="0"/>
    <n v="34"/>
    <n v="4"/>
    <n v="148249.54"/>
    <n v="1"/>
    <x v="1"/>
    <x v="0"/>
    <n v="33738.269999999997"/>
    <n v="0"/>
    <x v="0"/>
    <x v="2"/>
    <x v="2"/>
    <x v="1"/>
  </r>
  <r>
    <n v="15683503"/>
    <s v="Hudson"/>
    <n v="601"/>
    <x v="0"/>
    <x v="0"/>
    <n v="43"/>
    <n v="8"/>
    <n v="0"/>
    <n v="3"/>
    <x v="1"/>
    <x v="0"/>
    <n v="110916.15"/>
    <n v="1"/>
    <x v="0"/>
    <x v="0"/>
    <x v="0"/>
    <x v="0"/>
  </r>
  <r>
    <n v="15645569"/>
    <s v="Mai"/>
    <n v="762"/>
    <x v="1"/>
    <x v="0"/>
    <n v="26"/>
    <n v="7"/>
    <n v="123709.46"/>
    <n v="2"/>
    <x v="0"/>
    <x v="0"/>
    <n v="169654.57"/>
    <n v="0"/>
    <x v="2"/>
    <x v="1"/>
    <x v="2"/>
    <x v="1"/>
  </r>
  <r>
    <n v="15782569"/>
    <s v="Stout"/>
    <n v="687"/>
    <x v="0"/>
    <x v="0"/>
    <n v="72"/>
    <n v="9"/>
    <n v="0"/>
    <n v="1"/>
    <x v="1"/>
    <x v="0"/>
    <n v="69829.399999999994"/>
    <n v="0"/>
    <x v="1"/>
    <x v="0"/>
    <x v="0"/>
    <x v="1"/>
  </r>
  <r>
    <n v="15592387"/>
    <s v="Burke"/>
    <n v="566"/>
    <x v="0"/>
    <x v="1"/>
    <n v="30"/>
    <n v="5"/>
    <n v="0"/>
    <n v="1"/>
    <x v="0"/>
    <x v="1"/>
    <n v="54926.51"/>
    <n v="1"/>
    <x v="0"/>
    <x v="0"/>
    <x v="0"/>
    <x v="0"/>
  </r>
  <r>
    <n v="15609286"/>
    <s v="Chadwick"/>
    <n v="702"/>
    <x v="0"/>
    <x v="1"/>
    <n v="37"/>
    <n v="10"/>
    <n v="150525.79999999999"/>
    <n v="1"/>
    <x v="0"/>
    <x v="0"/>
    <n v="94728.49"/>
    <n v="0"/>
    <x v="0"/>
    <x v="1"/>
    <x v="2"/>
    <x v="1"/>
  </r>
  <r>
    <n v="15814035"/>
    <s v="Lawrence"/>
    <n v="601"/>
    <x v="0"/>
    <x v="1"/>
    <n v="29"/>
    <n v="9"/>
    <n v="0"/>
    <n v="1"/>
    <x v="0"/>
    <x v="0"/>
    <n v="80393.27"/>
    <n v="0"/>
    <x v="2"/>
    <x v="0"/>
    <x v="0"/>
    <x v="1"/>
  </r>
  <r>
    <n v="15661249"/>
    <s v="Bellucci"/>
    <n v="699"/>
    <x v="0"/>
    <x v="1"/>
    <n v="53"/>
    <n v="4"/>
    <n v="0"/>
    <n v="2"/>
    <x v="1"/>
    <x v="0"/>
    <n v="111307.98"/>
    <n v="0"/>
    <x v="1"/>
    <x v="0"/>
    <x v="0"/>
    <x v="1"/>
  </r>
  <r>
    <n v="15629117"/>
    <s v="Harper"/>
    <n v="584"/>
    <x v="0"/>
    <x v="1"/>
    <n v="28"/>
    <n v="10"/>
    <n v="0"/>
    <n v="2"/>
    <x v="0"/>
    <x v="1"/>
    <n v="19834.32"/>
    <n v="0"/>
    <x v="2"/>
    <x v="0"/>
    <x v="0"/>
    <x v="1"/>
  </r>
  <r>
    <n v="15607170"/>
    <s v="Boyle"/>
    <n v="699"/>
    <x v="0"/>
    <x v="1"/>
    <n v="35"/>
    <n v="5"/>
    <n v="0"/>
    <n v="2"/>
    <x v="0"/>
    <x v="0"/>
    <n v="78397.240000000005"/>
    <n v="0"/>
    <x v="0"/>
    <x v="0"/>
    <x v="0"/>
    <x v="1"/>
  </r>
  <r>
    <n v="15586585"/>
    <s v="Duncan"/>
    <n v="698"/>
    <x v="2"/>
    <x v="0"/>
    <n v="51"/>
    <n v="2"/>
    <n v="111018.98"/>
    <n v="1"/>
    <x v="0"/>
    <x v="1"/>
    <n v="86410.28"/>
    <n v="0"/>
    <x v="1"/>
    <x v="0"/>
    <x v="2"/>
    <x v="1"/>
  </r>
  <r>
    <n v="15686611"/>
    <s v="Moss"/>
    <n v="495"/>
    <x v="0"/>
    <x v="1"/>
    <n v="30"/>
    <n v="10"/>
    <n v="129755.99"/>
    <n v="1"/>
    <x v="1"/>
    <x v="1"/>
    <n v="172749.65"/>
    <n v="0"/>
    <x v="0"/>
    <x v="2"/>
    <x v="2"/>
    <x v="1"/>
  </r>
  <r>
    <n v="15603203"/>
    <s v="Avdeyeva"/>
    <n v="650"/>
    <x v="0"/>
    <x v="0"/>
    <n v="27"/>
    <n v="6"/>
    <n v="0"/>
    <n v="2"/>
    <x v="0"/>
    <x v="1"/>
    <n v="1002.39"/>
    <n v="0"/>
    <x v="2"/>
    <x v="0"/>
    <x v="0"/>
    <x v="1"/>
  </r>
  <r>
    <n v="15619857"/>
    <s v="Crawford"/>
    <n v="605"/>
    <x v="0"/>
    <x v="0"/>
    <n v="64"/>
    <n v="2"/>
    <n v="129555.7"/>
    <n v="1"/>
    <x v="0"/>
    <x v="0"/>
    <n v="13601.79"/>
    <n v="0"/>
    <x v="1"/>
    <x v="0"/>
    <x v="2"/>
    <x v="1"/>
  </r>
  <r>
    <n v="15805062"/>
    <s v="Lynton"/>
    <n v="667"/>
    <x v="1"/>
    <x v="1"/>
    <n v="38"/>
    <n v="1"/>
    <n v="87202.38"/>
    <n v="1"/>
    <x v="0"/>
    <x v="0"/>
    <n v="77866.91"/>
    <n v="0"/>
    <x v="0"/>
    <x v="0"/>
    <x v="1"/>
    <x v="1"/>
  </r>
  <r>
    <n v="15660271"/>
    <s v="Duncan"/>
    <n v="688"/>
    <x v="2"/>
    <x v="1"/>
    <n v="26"/>
    <n v="8"/>
    <n v="146133.39000000001"/>
    <n v="1"/>
    <x v="0"/>
    <x v="0"/>
    <n v="175296.76"/>
    <n v="0"/>
    <x v="2"/>
    <x v="0"/>
    <x v="2"/>
    <x v="1"/>
  </r>
  <r>
    <n v="15745295"/>
    <s v="Gether"/>
    <n v="727"/>
    <x v="1"/>
    <x v="0"/>
    <n v="31"/>
    <n v="0"/>
    <n v="0"/>
    <n v="1"/>
    <x v="0"/>
    <x v="1"/>
    <n v="121751.03999999999"/>
    <n v="1"/>
    <x v="0"/>
    <x v="1"/>
    <x v="0"/>
    <x v="0"/>
  </r>
  <r>
    <n v="15719352"/>
    <s v="Davidson"/>
    <n v="754"/>
    <x v="1"/>
    <x v="1"/>
    <n v="39"/>
    <n v="6"/>
    <n v="170184.99"/>
    <n v="2"/>
    <x v="0"/>
    <x v="1"/>
    <n v="89593.26"/>
    <n v="0"/>
    <x v="0"/>
    <x v="1"/>
    <x v="2"/>
    <x v="1"/>
  </r>
  <r>
    <n v="15766575"/>
    <s v="Larionova"/>
    <n v="612"/>
    <x v="2"/>
    <x v="0"/>
    <n v="62"/>
    <n v="8"/>
    <n v="140745.32999999999"/>
    <n v="1"/>
    <x v="0"/>
    <x v="1"/>
    <n v="193437.89"/>
    <n v="1"/>
    <x v="1"/>
    <x v="0"/>
    <x v="2"/>
    <x v="0"/>
  </r>
  <r>
    <n v="15594594"/>
    <s v="Loggia"/>
    <n v="546"/>
    <x v="1"/>
    <x v="1"/>
    <n v="42"/>
    <n v="7"/>
    <n v="139070.51"/>
    <n v="1"/>
    <x v="0"/>
    <x v="0"/>
    <n v="86945"/>
    <n v="0"/>
    <x v="0"/>
    <x v="0"/>
    <x v="2"/>
    <x v="1"/>
  </r>
  <r>
    <n v="15646161"/>
    <s v="Steinhoff"/>
    <n v="673"/>
    <x v="1"/>
    <x v="0"/>
    <n v="37"/>
    <n v="8"/>
    <n v="0"/>
    <n v="2"/>
    <x v="0"/>
    <x v="0"/>
    <n v="183318.79"/>
    <n v="0"/>
    <x v="0"/>
    <x v="0"/>
    <x v="0"/>
    <x v="1"/>
  </r>
  <r>
    <n v="15682585"/>
    <s v="Guerra"/>
    <n v="593"/>
    <x v="0"/>
    <x v="1"/>
    <n v="35"/>
    <n v="9"/>
    <n v="114193.24"/>
    <n v="1"/>
    <x v="0"/>
    <x v="1"/>
    <n v="71154.100000000006"/>
    <n v="0"/>
    <x v="0"/>
    <x v="0"/>
    <x v="2"/>
    <x v="1"/>
  </r>
  <r>
    <n v="15603134"/>
    <s v="Pai"/>
    <n v="656"/>
    <x v="1"/>
    <x v="0"/>
    <n v="40"/>
    <n v="10"/>
    <n v="167878.5"/>
    <n v="1"/>
    <x v="1"/>
    <x v="0"/>
    <n v="151887.16"/>
    <n v="0"/>
    <x v="0"/>
    <x v="0"/>
    <x v="2"/>
    <x v="1"/>
  </r>
  <r>
    <n v="15636444"/>
    <s v="Craig"/>
    <n v="535"/>
    <x v="2"/>
    <x v="0"/>
    <n v="53"/>
    <n v="5"/>
    <n v="141616.54999999999"/>
    <n v="2"/>
    <x v="0"/>
    <x v="0"/>
    <n v="75888.649999999994"/>
    <n v="0"/>
    <x v="1"/>
    <x v="0"/>
    <x v="2"/>
    <x v="1"/>
  </r>
  <r>
    <n v="15773456"/>
    <s v="Lazareva"/>
    <n v="678"/>
    <x v="2"/>
    <x v="1"/>
    <n v="36"/>
    <n v="3"/>
    <n v="145747.67000000001"/>
    <n v="2"/>
    <x v="1"/>
    <x v="0"/>
    <n v="89566.74"/>
    <n v="0"/>
    <x v="0"/>
    <x v="0"/>
    <x v="2"/>
    <x v="1"/>
  </r>
  <r>
    <n v="15745307"/>
    <s v="Ch'iu"/>
    <n v="477"/>
    <x v="1"/>
    <x v="0"/>
    <n v="48"/>
    <n v="2"/>
    <n v="129120.64"/>
    <n v="1"/>
    <x v="1"/>
    <x v="0"/>
    <n v="26475.79"/>
    <n v="0"/>
    <x v="0"/>
    <x v="2"/>
    <x v="2"/>
    <x v="1"/>
  </r>
  <r>
    <n v="15604119"/>
    <s v="Alderete"/>
    <n v="850"/>
    <x v="1"/>
    <x v="1"/>
    <n v="35"/>
    <n v="7"/>
    <n v="110349.82"/>
    <n v="1"/>
    <x v="1"/>
    <x v="1"/>
    <n v="126355.8"/>
    <n v="0"/>
    <x v="0"/>
    <x v="1"/>
    <x v="2"/>
    <x v="1"/>
  </r>
  <r>
    <n v="15626900"/>
    <s v="Kung"/>
    <n v="427"/>
    <x v="0"/>
    <x v="1"/>
    <n v="29"/>
    <n v="1"/>
    <n v="141325.56"/>
    <n v="1"/>
    <x v="0"/>
    <x v="0"/>
    <n v="93839.3"/>
    <n v="0"/>
    <x v="2"/>
    <x v="2"/>
    <x v="2"/>
    <x v="1"/>
  </r>
  <r>
    <n v="15605447"/>
    <s v="Palermo"/>
    <n v="752"/>
    <x v="0"/>
    <x v="1"/>
    <n v="49"/>
    <n v="2"/>
    <n v="78653.84"/>
    <n v="1"/>
    <x v="0"/>
    <x v="1"/>
    <n v="7698.6"/>
    <n v="0"/>
    <x v="0"/>
    <x v="1"/>
    <x v="1"/>
    <x v="1"/>
  </r>
  <r>
    <n v="15589030"/>
    <s v="Ts'ai"/>
    <n v="649"/>
    <x v="0"/>
    <x v="1"/>
    <n v="47"/>
    <n v="1"/>
    <n v="0"/>
    <n v="2"/>
    <x v="0"/>
    <x v="0"/>
    <n v="145593.85"/>
    <n v="0"/>
    <x v="0"/>
    <x v="0"/>
    <x v="0"/>
    <x v="1"/>
  </r>
  <r>
    <n v="15692463"/>
    <s v="Rahman"/>
    <n v="799"/>
    <x v="1"/>
    <x v="0"/>
    <n v="28"/>
    <n v="3"/>
    <n v="142253.65"/>
    <n v="1"/>
    <x v="0"/>
    <x v="1"/>
    <n v="45042.559999999998"/>
    <n v="0"/>
    <x v="2"/>
    <x v="1"/>
    <x v="2"/>
    <x v="1"/>
  </r>
  <r>
    <n v="15712403"/>
    <s v="McMillan"/>
    <n v="589"/>
    <x v="0"/>
    <x v="0"/>
    <n v="61"/>
    <n v="1"/>
    <n v="0"/>
    <n v="1"/>
    <x v="0"/>
    <x v="1"/>
    <n v="61108.56"/>
    <n v="1"/>
    <x v="1"/>
    <x v="0"/>
    <x v="0"/>
    <x v="0"/>
  </r>
  <r>
    <n v="15811762"/>
    <s v="Pickering"/>
    <n v="583"/>
    <x v="2"/>
    <x v="0"/>
    <n v="54"/>
    <n v="6"/>
    <n v="115988.86"/>
    <n v="1"/>
    <x v="0"/>
    <x v="1"/>
    <n v="57553.98"/>
    <n v="1"/>
    <x v="1"/>
    <x v="0"/>
    <x v="2"/>
    <x v="0"/>
  </r>
  <r>
    <n v="15718673"/>
    <s v="Mirams"/>
    <n v="839"/>
    <x v="1"/>
    <x v="0"/>
    <n v="33"/>
    <n v="10"/>
    <n v="75592.429999999993"/>
    <n v="1"/>
    <x v="0"/>
    <x v="1"/>
    <n v="62674.42"/>
    <n v="0"/>
    <x v="0"/>
    <x v="1"/>
    <x v="1"/>
    <x v="1"/>
  </r>
  <r>
    <n v="15724282"/>
    <s v="Tsao"/>
    <n v="540"/>
    <x v="2"/>
    <x v="1"/>
    <n v="44"/>
    <n v="3"/>
    <n v="164113.04"/>
    <n v="2"/>
    <x v="0"/>
    <x v="0"/>
    <n v="12120.79"/>
    <n v="0"/>
    <x v="0"/>
    <x v="0"/>
    <x v="2"/>
    <x v="1"/>
  </r>
  <r>
    <n v="15738181"/>
    <s v="Douglas"/>
    <n v="850"/>
    <x v="0"/>
    <x v="1"/>
    <n v="31"/>
    <n v="6"/>
    <n v="67996.23"/>
    <n v="2"/>
    <x v="1"/>
    <x v="1"/>
    <n v="50129.87"/>
    <n v="1"/>
    <x v="0"/>
    <x v="1"/>
    <x v="1"/>
    <x v="0"/>
  </r>
  <r>
    <n v="15633648"/>
    <s v="Jideofor"/>
    <n v="696"/>
    <x v="1"/>
    <x v="0"/>
    <n v="51"/>
    <n v="5"/>
    <n v="0"/>
    <n v="2"/>
    <x v="0"/>
    <x v="1"/>
    <n v="55022.43"/>
    <n v="0"/>
    <x v="1"/>
    <x v="0"/>
    <x v="0"/>
    <x v="1"/>
  </r>
  <r>
    <n v="15603323"/>
    <s v="Bell"/>
    <n v="660"/>
    <x v="1"/>
    <x v="0"/>
    <n v="33"/>
    <n v="1"/>
    <n v="0"/>
    <n v="2"/>
    <x v="1"/>
    <x v="1"/>
    <n v="117834.91"/>
    <n v="0"/>
    <x v="0"/>
    <x v="0"/>
    <x v="0"/>
    <x v="1"/>
  </r>
  <r>
    <n v="15583725"/>
    <s v="Mairinger"/>
    <n v="682"/>
    <x v="0"/>
    <x v="1"/>
    <n v="48"/>
    <n v="1"/>
    <n v="138778.15"/>
    <n v="1"/>
    <x v="1"/>
    <x v="0"/>
    <n v="168840.23"/>
    <n v="0"/>
    <x v="0"/>
    <x v="0"/>
    <x v="2"/>
    <x v="1"/>
  </r>
  <r>
    <n v="15588350"/>
    <s v="McIntyre"/>
    <n v="744"/>
    <x v="0"/>
    <x v="0"/>
    <n v="43"/>
    <n v="10"/>
    <n v="147832.15"/>
    <n v="1"/>
    <x v="1"/>
    <x v="0"/>
    <n v="24234.11"/>
    <n v="0"/>
    <x v="0"/>
    <x v="1"/>
    <x v="2"/>
    <x v="1"/>
  </r>
  <r>
    <n v="15798398"/>
    <s v="Pagnotto"/>
    <n v="785"/>
    <x v="0"/>
    <x v="0"/>
    <n v="36"/>
    <n v="4"/>
    <n v="135438.39999999999"/>
    <n v="1"/>
    <x v="1"/>
    <x v="1"/>
    <n v="190627.01"/>
    <n v="0"/>
    <x v="0"/>
    <x v="1"/>
    <x v="2"/>
    <x v="1"/>
  </r>
  <r>
    <n v="15784844"/>
    <s v="K'ung"/>
    <n v="752"/>
    <x v="1"/>
    <x v="1"/>
    <n v="48"/>
    <n v="5"/>
    <n v="116060.08"/>
    <n v="1"/>
    <x v="0"/>
    <x v="1"/>
    <n v="156618.38"/>
    <n v="1"/>
    <x v="0"/>
    <x v="1"/>
    <x v="2"/>
    <x v="0"/>
  </r>
  <r>
    <n v="15580684"/>
    <s v="Feng"/>
    <n v="706"/>
    <x v="0"/>
    <x v="0"/>
    <n v="29"/>
    <n v="5"/>
    <n v="112564.62"/>
    <n v="1"/>
    <x v="0"/>
    <x v="1"/>
    <n v="42334.38"/>
    <n v="0"/>
    <x v="2"/>
    <x v="1"/>
    <x v="2"/>
    <x v="1"/>
  </r>
  <r>
    <n v="15809663"/>
    <s v="Donaldson"/>
    <n v="583"/>
    <x v="0"/>
    <x v="0"/>
    <n v="27"/>
    <n v="1"/>
    <n v="125406.58"/>
    <n v="1"/>
    <x v="0"/>
    <x v="0"/>
    <n v="110784.42"/>
    <n v="0"/>
    <x v="2"/>
    <x v="0"/>
    <x v="2"/>
    <x v="1"/>
  </r>
  <r>
    <n v="15640078"/>
    <s v="Chambers"/>
    <n v="660"/>
    <x v="2"/>
    <x v="0"/>
    <n v="39"/>
    <n v="5"/>
    <n v="135134.99"/>
    <n v="1"/>
    <x v="0"/>
    <x v="1"/>
    <n v="173683"/>
    <n v="1"/>
    <x v="0"/>
    <x v="0"/>
    <x v="2"/>
    <x v="0"/>
  </r>
  <r>
    <n v="15698786"/>
    <s v="Marcelo"/>
    <n v="819"/>
    <x v="0"/>
    <x v="0"/>
    <n v="39"/>
    <n v="9"/>
    <n v="133102.92000000001"/>
    <n v="1"/>
    <x v="0"/>
    <x v="1"/>
    <n v="27046.46"/>
    <n v="1"/>
    <x v="0"/>
    <x v="1"/>
    <x v="2"/>
    <x v="0"/>
  </r>
  <r>
    <n v="15569807"/>
    <s v="Ejimofor"/>
    <n v="673"/>
    <x v="0"/>
    <x v="0"/>
    <n v="34"/>
    <n v="8"/>
    <n v="42157.08"/>
    <n v="1"/>
    <x v="0"/>
    <x v="1"/>
    <n v="20598.59"/>
    <n v="1"/>
    <x v="0"/>
    <x v="0"/>
    <x v="3"/>
    <x v="0"/>
  </r>
  <r>
    <n v="15730830"/>
    <s v="Dale"/>
    <n v="752"/>
    <x v="0"/>
    <x v="0"/>
    <n v="30"/>
    <n v="3"/>
    <n v="0"/>
    <n v="2"/>
    <x v="0"/>
    <x v="0"/>
    <n v="104991.28"/>
    <n v="0"/>
    <x v="0"/>
    <x v="1"/>
    <x v="0"/>
    <x v="1"/>
  </r>
  <r>
    <n v="15805112"/>
    <s v="Pokrovsky"/>
    <n v="578"/>
    <x v="0"/>
    <x v="1"/>
    <n v="38"/>
    <n v="7"/>
    <n v="82259.289999999994"/>
    <n v="1"/>
    <x v="0"/>
    <x v="1"/>
    <n v="8996.9699999999993"/>
    <n v="0"/>
    <x v="0"/>
    <x v="0"/>
    <x v="1"/>
    <x v="1"/>
  </r>
  <r>
    <n v="15633064"/>
    <s v="Stonebraker"/>
    <n v="438"/>
    <x v="0"/>
    <x v="0"/>
    <n v="36"/>
    <n v="4"/>
    <n v="0"/>
    <n v="2"/>
    <x v="0"/>
    <x v="1"/>
    <n v="64420.5"/>
    <n v="0"/>
    <x v="0"/>
    <x v="2"/>
    <x v="0"/>
    <x v="1"/>
  </r>
  <r>
    <n v="15703119"/>
    <s v="Liang"/>
    <n v="652"/>
    <x v="0"/>
    <x v="1"/>
    <n v="38"/>
    <n v="6"/>
    <n v="0"/>
    <n v="2"/>
    <x v="0"/>
    <x v="0"/>
    <n v="145700.22"/>
    <n v="0"/>
    <x v="0"/>
    <x v="0"/>
    <x v="0"/>
    <x v="1"/>
  </r>
  <r>
    <n v="15730447"/>
    <s v="Anderson"/>
    <n v="629"/>
    <x v="0"/>
    <x v="0"/>
    <n v="49"/>
    <n v="4"/>
    <n v="0"/>
    <n v="2"/>
    <x v="0"/>
    <x v="0"/>
    <n v="196335.48"/>
    <n v="0"/>
    <x v="0"/>
    <x v="0"/>
    <x v="0"/>
    <x v="1"/>
  </r>
  <r>
    <n v="15813850"/>
    <s v="Christian"/>
    <n v="720"/>
    <x v="0"/>
    <x v="1"/>
    <n v="52"/>
    <n v="7"/>
    <n v="0"/>
    <n v="1"/>
    <x v="0"/>
    <x v="0"/>
    <n v="14781.12"/>
    <n v="0"/>
    <x v="1"/>
    <x v="1"/>
    <x v="0"/>
    <x v="1"/>
  </r>
  <r>
    <n v="15711889"/>
    <s v="Mao"/>
    <n v="668"/>
    <x v="0"/>
    <x v="1"/>
    <n v="42"/>
    <n v="3"/>
    <n v="150461.07"/>
    <n v="1"/>
    <x v="0"/>
    <x v="1"/>
    <n v="108139.23"/>
    <n v="0"/>
    <x v="0"/>
    <x v="0"/>
    <x v="2"/>
    <x v="1"/>
  </r>
  <r>
    <n v="15664610"/>
    <s v="Campbell"/>
    <n v="459"/>
    <x v="2"/>
    <x v="1"/>
    <n v="48"/>
    <n v="4"/>
    <n v="133994.51999999999"/>
    <n v="1"/>
    <x v="0"/>
    <x v="0"/>
    <n v="19287.060000000001"/>
    <n v="1"/>
    <x v="0"/>
    <x v="2"/>
    <x v="2"/>
    <x v="0"/>
  </r>
  <r>
    <n v="15751710"/>
    <s v="Ginikanwa"/>
    <n v="729"/>
    <x v="1"/>
    <x v="1"/>
    <n v="31"/>
    <n v="8"/>
    <n v="164870.81"/>
    <n v="2"/>
    <x v="0"/>
    <x v="0"/>
    <n v="9567.39"/>
    <n v="0"/>
    <x v="0"/>
    <x v="1"/>
    <x v="2"/>
    <x v="1"/>
  </r>
  <r>
    <n v="15692926"/>
    <s v="Toscani"/>
    <n v="498"/>
    <x v="2"/>
    <x v="1"/>
    <n v="25"/>
    <n v="8"/>
    <n v="121702.73"/>
    <n v="1"/>
    <x v="0"/>
    <x v="0"/>
    <n v="132210.49"/>
    <n v="0"/>
    <x v="2"/>
    <x v="2"/>
    <x v="2"/>
    <x v="1"/>
  </r>
  <r>
    <n v="15813741"/>
    <s v="Nnachetam"/>
    <n v="549"/>
    <x v="1"/>
    <x v="1"/>
    <n v="25"/>
    <n v="6"/>
    <n v="193858.2"/>
    <n v="1"/>
    <x v="1"/>
    <x v="0"/>
    <n v="21600.11"/>
    <n v="0"/>
    <x v="2"/>
    <x v="0"/>
    <x v="2"/>
    <x v="1"/>
  </r>
  <r>
    <n v="15698474"/>
    <s v="Sagese"/>
    <n v="601"/>
    <x v="2"/>
    <x v="0"/>
    <n v="54"/>
    <n v="1"/>
    <n v="131039.97"/>
    <n v="2"/>
    <x v="0"/>
    <x v="0"/>
    <n v="199661.5"/>
    <n v="0"/>
    <x v="1"/>
    <x v="0"/>
    <x v="2"/>
    <x v="1"/>
  </r>
  <r>
    <n v="15568595"/>
    <s v="Fleming"/>
    <n v="544"/>
    <x v="0"/>
    <x v="1"/>
    <n v="64"/>
    <n v="9"/>
    <n v="113829.45"/>
    <n v="1"/>
    <x v="0"/>
    <x v="0"/>
    <n v="124341.49"/>
    <n v="0"/>
    <x v="1"/>
    <x v="0"/>
    <x v="2"/>
    <x v="1"/>
  </r>
  <r>
    <n v="15603065"/>
    <s v="Grubb"/>
    <n v="751"/>
    <x v="0"/>
    <x v="0"/>
    <n v="30"/>
    <n v="6"/>
    <n v="0"/>
    <n v="2"/>
    <x v="0"/>
    <x v="1"/>
    <n v="15766.1"/>
    <n v="0"/>
    <x v="0"/>
    <x v="1"/>
    <x v="0"/>
    <x v="1"/>
  </r>
  <r>
    <n v="15592937"/>
    <s v="Napolitani"/>
    <n v="632"/>
    <x v="2"/>
    <x v="0"/>
    <n v="41"/>
    <n v="3"/>
    <n v="81877.38"/>
    <n v="1"/>
    <x v="0"/>
    <x v="0"/>
    <n v="33642.21"/>
    <n v="0"/>
    <x v="0"/>
    <x v="0"/>
    <x v="1"/>
    <x v="1"/>
  </r>
  <r>
    <n v="15699637"/>
    <s v="Anenechi"/>
    <n v="694"/>
    <x v="1"/>
    <x v="1"/>
    <n v="57"/>
    <n v="8"/>
    <n v="116326.07"/>
    <n v="1"/>
    <x v="0"/>
    <x v="0"/>
    <n v="117704.65"/>
    <n v="0"/>
    <x v="1"/>
    <x v="0"/>
    <x v="2"/>
    <x v="1"/>
  </r>
  <r>
    <n v="15667215"/>
    <s v="Chandler"/>
    <n v="678"/>
    <x v="0"/>
    <x v="1"/>
    <n v="31"/>
    <n v="2"/>
    <n v="0"/>
    <n v="2"/>
    <x v="0"/>
    <x v="0"/>
    <n v="58803.28"/>
    <n v="0"/>
    <x v="0"/>
    <x v="0"/>
    <x v="0"/>
    <x v="1"/>
  </r>
  <r>
    <n v="15788659"/>
    <s v="Howells"/>
    <n v="695"/>
    <x v="0"/>
    <x v="1"/>
    <n v="46"/>
    <n v="4"/>
    <n v="0"/>
    <n v="2"/>
    <x v="0"/>
    <x v="0"/>
    <n v="137537.22"/>
    <n v="0"/>
    <x v="0"/>
    <x v="0"/>
    <x v="0"/>
    <x v="1"/>
  </r>
  <r>
    <n v="15763218"/>
    <s v="Akeroyd"/>
    <n v="661"/>
    <x v="0"/>
    <x v="0"/>
    <n v="41"/>
    <n v="1"/>
    <n v="0"/>
    <n v="2"/>
    <x v="1"/>
    <x v="0"/>
    <n v="131300.68"/>
    <n v="0"/>
    <x v="0"/>
    <x v="0"/>
    <x v="0"/>
    <x v="1"/>
  </r>
  <r>
    <n v="15645772"/>
    <s v="Onwumelu"/>
    <n v="661"/>
    <x v="0"/>
    <x v="1"/>
    <n v="33"/>
    <n v="9"/>
    <n v="0"/>
    <n v="2"/>
    <x v="0"/>
    <x v="0"/>
    <n v="84174.81"/>
    <n v="0"/>
    <x v="0"/>
    <x v="0"/>
    <x v="0"/>
    <x v="1"/>
  </r>
  <r>
    <n v="15725511"/>
    <s v="Wallace"/>
    <n v="559"/>
    <x v="0"/>
    <x v="0"/>
    <n v="31"/>
    <n v="3"/>
    <n v="127070.73"/>
    <n v="1"/>
    <x v="1"/>
    <x v="0"/>
    <n v="160941.78"/>
    <n v="0"/>
    <x v="0"/>
    <x v="0"/>
    <x v="2"/>
    <x v="1"/>
  </r>
  <r>
    <n v="15575024"/>
    <s v="Uwaezuoke"/>
    <n v="503"/>
    <x v="0"/>
    <x v="1"/>
    <n v="29"/>
    <n v="3"/>
    <n v="0"/>
    <n v="2"/>
    <x v="0"/>
    <x v="0"/>
    <n v="143954.99"/>
    <n v="0"/>
    <x v="2"/>
    <x v="0"/>
    <x v="0"/>
    <x v="1"/>
  </r>
  <r>
    <n v="15640825"/>
    <s v="Loyau"/>
    <n v="695"/>
    <x v="1"/>
    <x v="1"/>
    <n v="46"/>
    <n v="3"/>
    <n v="122549.64"/>
    <n v="1"/>
    <x v="0"/>
    <x v="0"/>
    <n v="56297.85"/>
    <n v="0"/>
    <x v="0"/>
    <x v="0"/>
    <x v="2"/>
    <x v="1"/>
  </r>
  <r>
    <n v="15662397"/>
    <s v="Small"/>
    <n v="640"/>
    <x v="0"/>
    <x v="0"/>
    <n v="42"/>
    <n v="5"/>
    <n v="176099.13"/>
    <n v="1"/>
    <x v="0"/>
    <x v="0"/>
    <n v="8404.73"/>
    <n v="0"/>
    <x v="0"/>
    <x v="0"/>
    <x v="2"/>
    <x v="1"/>
  </r>
  <r>
    <n v="15576368"/>
    <s v="Bledsoe"/>
    <n v="624"/>
    <x v="2"/>
    <x v="0"/>
    <n v="48"/>
    <n v="3"/>
    <n v="122388.38"/>
    <n v="2"/>
    <x v="1"/>
    <x v="1"/>
    <n v="30020.09"/>
    <n v="0"/>
    <x v="0"/>
    <x v="0"/>
    <x v="2"/>
    <x v="1"/>
  </r>
  <r>
    <n v="15674991"/>
    <s v="Kao"/>
    <n v="667"/>
    <x v="0"/>
    <x v="1"/>
    <n v="42"/>
    <n v="9"/>
    <n v="0"/>
    <n v="2"/>
    <x v="1"/>
    <x v="0"/>
    <n v="58137.42"/>
    <n v="0"/>
    <x v="0"/>
    <x v="0"/>
    <x v="0"/>
    <x v="1"/>
  </r>
  <r>
    <n v="15721024"/>
    <s v="Wickens"/>
    <n v="642"/>
    <x v="0"/>
    <x v="1"/>
    <n v="26"/>
    <n v="0"/>
    <n v="0"/>
    <n v="1"/>
    <x v="1"/>
    <x v="1"/>
    <n v="47472.68"/>
    <n v="0"/>
    <x v="2"/>
    <x v="0"/>
    <x v="0"/>
    <x v="1"/>
  </r>
  <r>
    <n v="15745621"/>
    <s v="Wertheim"/>
    <n v="640"/>
    <x v="1"/>
    <x v="0"/>
    <n v="32"/>
    <n v="6"/>
    <n v="118879.35"/>
    <n v="2"/>
    <x v="0"/>
    <x v="0"/>
    <n v="19131.71"/>
    <n v="0"/>
    <x v="0"/>
    <x v="0"/>
    <x v="2"/>
    <x v="1"/>
  </r>
  <r>
    <n v="15642394"/>
    <s v="He"/>
    <n v="529"/>
    <x v="1"/>
    <x v="1"/>
    <n v="35"/>
    <n v="5"/>
    <n v="0"/>
    <n v="2"/>
    <x v="0"/>
    <x v="0"/>
    <n v="187288.5"/>
    <n v="0"/>
    <x v="0"/>
    <x v="0"/>
    <x v="0"/>
    <x v="1"/>
  </r>
  <r>
    <n v="15754605"/>
    <s v="Jarvis"/>
    <n v="563"/>
    <x v="0"/>
    <x v="0"/>
    <n v="39"/>
    <n v="5"/>
    <n v="0"/>
    <n v="2"/>
    <x v="0"/>
    <x v="0"/>
    <n v="17603.810000000001"/>
    <n v="0"/>
    <x v="0"/>
    <x v="0"/>
    <x v="0"/>
    <x v="1"/>
  </r>
  <r>
    <n v="15607040"/>
    <s v="P'an"/>
    <n v="593"/>
    <x v="1"/>
    <x v="0"/>
    <n v="38"/>
    <n v="4"/>
    <n v="88736.44"/>
    <n v="2"/>
    <x v="0"/>
    <x v="1"/>
    <n v="67020.03"/>
    <n v="0"/>
    <x v="0"/>
    <x v="0"/>
    <x v="1"/>
    <x v="1"/>
  </r>
  <r>
    <n v="15715142"/>
    <s v="Repina"/>
    <n v="739"/>
    <x v="2"/>
    <x v="1"/>
    <n v="45"/>
    <n v="7"/>
    <n v="102703.62"/>
    <n v="1"/>
    <x v="1"/>
    <x v="0"/>
    <n v="147802.94"/>
    <n v="1"/>
    <x v="0"/>
    <x v="1"/>
    <x v="2"/>
    <x v="0"/>
  </r>
  <r>
    <n v="15810978"/>
    <s v="Pugliesi"/>
    <n v="788"/>
    <x v="1"/>
    <x v="0"/>
    <n v="70"/>
    <n v="1"/>
    <n v="0"/>
    <n v="2"/>
    <x v="0"/>
    <x v="0"/>
    <n v="41610.620000000003"/>
    <n v="0"/>
    <x v="1"/>
    <x v="1"/>
    <x v="0"/>
    <x v="1"/>
  </r>
  <r>
    <n v="15668886"/>
    <s v="Blakey"/>
    <n v="684"/>
    <x v="1"/>
    <x v="0"/>
    <n v="38"/>
    <n v="3"/>
    <n v="0"/>
    <n v="2"/>
    <x v="0"/>
    <x v="1"/>
    <n v="44255.65"/>
    <n v="0"/>
    <x v="0"/>
    <x v="0"/>
    <x v="0"/>
    <x v="1"/>
  </r>
  <r>
    <n v="15780804"/>
    <s v="Nucci"/>
    <n v="482"/>
    <x v="0"/>
    <x v="1"/>
    <n v="55"/>
    <n v="5"/>
    <n v="97318.25"/>
    <n v="1"/>
    <x v="1"/>
    <x v="0"/>
    <n v="78416.14"/>
    <n v="0"/>
    <x v="1"/>
    <x v="2"/>
    <x v="1"/>
    <x v="1"/>
  </r>
  <r>
    <n v="15613880"/>
    <s v="Higinbotham"/>
    <n v="591"/>
    <x v="1"/>
    <x v="1"/>
    <n v="58"/>
    <n v="5"/>
    <n v="128468.69"/>
    <n v="1"/>
    <x v="1"/>
    <x v="0"/>
    <n v="137254.54999999999"/>
    <n v="0"/>
    <x v="1"/>
    <x v="0"/>
    <x v="2"/>
    <x v="1"/>
  </r>
  <r>
    <n v="15775238"/>
    <s v="Achebe"/>
    <n v="651"/>
    <x v="2"/>
    <x v="0"/>
    <n v="41"/>
    <n v="4"/>
    <n v="133432.59"/>
    <n v="1"/>
    <x v="1"/>
    <x v="0"/>
    <n v="151303.48000000001"/>
    <n v="0"/>
    <x v="0"/>
    <x v="0"/>
    <x v="2"/>
    <x v="1"/>
  </r>
  <r>
    <n v="15786905"/>
    <s v="Russo"/>
    <n v="749"/>
    <x v="2"/>
    <x v="0"/>
    <n v="40"/>
    <n v="8"/>
    <n v="141782.57"/>
    <n v="2"/>
    <x v="1"/>
    <x v="1"/>
    <n v="86333.63"/>
    <n v="0"/>
    <x v="0"/>
    <x v="1"/>
    <x v="2"/>
    <x v="1"/>
  </r>
  <r>
    <n v="15747867"/>
    <s v="Trevisani"/>
    <n v="583"/>
    <x v="0"/>
    <x v="1"/>
    <n v="24"/>
    <n v="9"/>
    <n v="135125.28"/>
    <n v="1"/>
    <x v="1"/>
    <x v="1"/>
    <n v="89801.9"/>
    <n v="0"/>
    <x v="2"/>
    <x v="0"/>
    <x v="2"/>
    <x v="1"/>
  </r>
  <r>
    <n v="15600337"/>
    <s v="Dobie"/>
    <n v="661"/>
    <x v="1"/>
    <x v="1"/>
    <n v="42"/>
    <n v="2"/>
    <n v="178820.91"/>
    <n v="1"/>
    <x v="1"/>
    <x v="1"/>
    <n v="29358.57"/>
    <n v="1"/>
    <x v="0"/>
    <x v="0"/>
    <x v="2"/>
    <x v="0"/>
  </r>
  <r>
    <n v="15801277"/>
    <s v="Maccallum"/>
    <n v="715"/>
    <x v="0"/>
    <x v="0"/>
    <n v="31"/>
    <n v="2"/>
    <n v="112212.14"/>
    <n v="2"/>
    <x v="0"/>
    <x v="0"/>
    <n v="181600.72"/>
    <n v="0"/>
    <x v="0"/>
    <x v="1"/>
    <x v="2"/>
    <x v="1"/>
  </r>
  <r>
    <n v="15579334"/>
    <s v="Watkins"/>
    <n v="769"/>
    <x v="2"/>
    <x v="0"/>
    <n v="45"/>
    <n v="5"/>
    <n v="126674.81"/>
    <n v="1"/>
    <x v="0"/>
    <x v="1"/>
    <n v="124118.71"/>
    <n v="1"/>
    <x v="0"/>
    <x v="1"/>
    <x v="2"/>
    <x v="0"/>
  </r>
  <r>
    <n v="15802741"/>
    <s v="Mitchel"/>
    <n v="625"/>
    <x v="0"/>
    <x v="0"/>
    <n v="51"/>
    <n v="7"/>
    <n v="136294.97"/>
    <n v="1"/>
    <x v="0"/>
    <x v="1"/>
    <n v="38867.46"/>
    <n v="1"/>
    <x v="1"/>
    <x v="0"/>
    <x v="2"/>
    <x v="0"/>
  </r>
  <r>
    <n v="15720649"/>
    <s v="Ferdinand"/>
    <n v="641"/>
    <x v="0"/>
    <x v="0"/>
    <n v="36"/>
    <n v="5"/>
    <n v="66392.639999999999"/>
    <n v="1"/>
    <x v="0"/>
    <x v="1"/>
    <n v="31106.67"/>
    <n v="0"/>
    <x v="0"/>
    <x v="0"/>
    <x v="1"/>
    <x v="1"/>
  </r>
  <r>
    <n v="15589493"/>
    <s v="Otitodilinna"/>
    <n v="716"/>
    <x v="2"/>
    <x v="1"/>
    <n v="27"/>
    <n v="1"/>
    <n v="122552.34"/>
    <n v="2"/>
    <x v="0"/>
    <x v="1"/>
    <n v="67611.360000000001"/>
    <n v="0"/>
    <x v="2"/>
    <x v="1"/>
    <x v="2"/>
    <x v="1"/>
  </r>
  <r>
    <n v="15688251"/>
    <s v="Mamelu"/>
    <n v="767"/>
    <x v="0"/>
    <x v="1"/>
    <n v="43"/>
    <n v="1"/>
    <n v="76408.850000000006"/>
    <n v="2"/>
    <x v="0"/>
    <x v="1"/>
    <n v="77837.63"/>
    <n v="0"/>
    <x v="0"/>
    <x v="1"/>
    <x v="1"/>
    <x v="1"/>
  </r>
  <r>
    <n v="15665238"/>
    <s v="Beneventi"/>
    <n v="745"/>
    <x v="2"/>
    <x v="1"/>
    <n v="36"/>
    <n v="8"/>
    <n v="145071.24"/>
    <n v="1"/>
    <x v="1"/>
    <x v="1"/>
    <n v="6078.46"/>
    <n v="0"/>
    <x v="0"/>
    <x v="1"/>
    <x v="2"/>
    <x v="1"/>
  </r>
  <r>
    <n v="15740900"/>
    <s v="Perrodin"/>
    <n v="589"/>
    <x v="0"/>
    <x v="1"/>
    <n v="34"/>
    <n v="6"/>
    <n v="0"/>
    <n v="2"/>
    <x v="0"/>
    <x v="0"/>
    <n v="177896.92"/>
    <n v="0"/>
    <x v="0"/>
    <x v="0"/>
    <x v="0"/>
    <x v="1"/>
  </r>
  <r>
    <n v="15681068"/>
    <s v="Chinagorom"/>
    <n v="796"/>
    <x v="0"/>
    <x v="0"/>
    <n v="45"/>
    <n v="2"/>
    <n v="109730.22"/>
    <n v="1"/>
    <x v="0"/>
    <x v="0"/>
    <n v="123882.73"/>
    <n v="0"/>
    <x v="0"/>
    <x v="1"/>
    <x v="2"/>
    <x v="1"/>
  </r>
  <r>
    <n v="15748625"/>
    <s v="Napolitano"/>
    <n v="664"/>
    <x v="0"/>
    <x v="1"/>
    <n v="57"/>
    <n v="6"/>
    <n v="0"/>
    <n v="2"/>
    <x v="0"/>
    <x v="0"/>
    <n v="15304.08"/>
    <n v="0"/>
    <x v="1"/>
    <x v="0"/>
    <x v="0"/>
    <x v="1"/>
  </r>
  <r>
    <n v="15727299"/>
    <s v="Edgar"/>
    <n v="445"/>
    <x v="1"/>
    <x v="1"/>
    <n v="62"/>
    <n v="1"/>
    <n v="64119.38"/>
    <n v="1"/>
    <x v="0"/>
    <x v="0"/>
    <n v="76569.64"/>
    <n v="1"/>
    <x v="1"/>
    <x v="2"/>
    <x v="1"/>
    <x v="0"/>
  </r>
  <r>
    <n v="15620204"/>
    <s v="Walker"/>
    <n v="543"/>
    <x v="2"/>
    <x v="0"/>
    <n v="57"/>
    <n v="1"/>
    <n v="106138.33"/>
    <n v="2"/>
    <x v="0"/>
    <x v="0"/>
    <n v="120657.32"/>
    <n v="1"/>
    <x v="1"/>
    <x v="0"/>
    <x v="2"/>
    <x v="0"/>
  </r>
  <r>
    <n v="15669516"/>
    <s v="Steele"/>
    <n v="746"/>
    <x v="1"/>
    <x v="1"/>
    <n v="36"/>
    <n v="2"/>
    <n v="0"/>
    <n v="2"/>
    <x v="0"/>
    <x v="0"/>
    <n v="16436.560000000001"/>
    <n v="0"/>
    <x v="0"/>
    <x v="1"/>
    <x v="0"/>
    <x v="1"/>
  </r>
  <r>
    <n v="15736534"/>
    <s v="Elkins"/>
    <n v="742"/>
    <x v="2"/>
    <x v="1"/>
    <n v="33"/>
    <n v="0"/>
    <n v="181656.51"/>
    <n v="1"/>
    <x v="0"/>
    <x v="0"/>
    <n v="107667.91"/>
    <n v="0"/>
    <x v="0"/>
    <x v="1"/>
    <x v="2"/>
    <x v="1"/>
  </r>
  <r>
    <n v="15803457"/>
    <s v="Hao"/>
    <n v="750"/>
    <x v="0"/>
    <x v="0"/>
    <n v="32"/>
    <n v="5"/>
    <n v="0"/>
    <n v="2"/>
    <x v="0"/>
    <x v="1"/>
    <n v="95611.47"/>
    <n v="0"/>
    <x v="0"/>
    <x v="1"/>
    <x v="0"/>
    <x v="1"/>
  </r>
  <r>
    <n v="15659098"/>
    <s v="Toscano"/>
    <n v="669"/>
    <x v="0"/>
    <x v="1"/>
    <n v="30"/>
    <n v="7"/>
    <n v="95128.86"/>
    <n v="1"/>
    <x v="1"/>
    <x v="1"/>
    <n v="19799.259999999998"/>
    <n v="0"/>
    <x v="0"/>
    <x v="0"/>
    <x v="1"/>
    <x v="1"/>
  </r>
  <r>
    <n v="15603436"/>
    <s v="Savage"/>
    <n v="594"/>
    <x v="1"/>
    <x v="0"/>
    <n v="49"/>
    <n v="2"/>
    <n v="126615.94"/>
    <n v="2"/>
    <x v="1"/>
    <x v="0"/>
    <n v="123214.74"/>
    <n v="0"/>
    <x v="0"/>
    <x v="0"/>
    <x v="2"/>
    <x v="1"/>
  </r>
  <r>
    <n v="15566292"/>
    <s v="Okwuadigbo"/>
    <n v="574"/>
    <x v="1"/>
    <x v="1"/>
    <n v="36"/>
    <n v="1"/>
    <n v="0"/>
    <n v="2"/>
    <x v="1"/>
    <x v="0"/>
    <n v="71709.119999999995"/>
    <n v="0"/>
    <x v="0"/>
    <x v="0"/>
    <x v="0"/>
    <x v="1"/>
  </r>
  <r>
    <n v="15808621"/>
    <s v="Mordvinova"/>
    <n v="659"/>
    <x v="2"/>
    <x v="1"/>
    <n v="36"/>
    <n v="2"/>
    <n v="76190.48"/>
    <n v="2"/>
    <x v="0"/>
    <x v="0"/>
    <n v="149066.14000000001"/>
    <n v="0"/>
    <x v="0"/>
    <x v="0"/>
    <x v="1"/>
    <x v="1"/>
  </r>
  <r>
    <n v="15580148"/>
    <s v="Welch"/>
    <n v="750"/>
    <x v="2"/>
    <x v="1"/>
    <n v="40"/>
    <n v="5"/>
    <n v="168286.81"/>
    <n v="3"/>
    <x v="0"/>
    <x v="1"/>
    <n v="20451.990000000002"/>
    <n v="1"/>
    <x v="0"/>
    <x v="1"/>
    <x v="2"/>
    <x v="0"/>
  </r>
  <r>
    <n v="15776231"/>
    <s v="Kent"/>
    <n v="626"/>
    <x v="2"/>
    <x v="1"/>
    <n v="35"/>
    <n v="4"/>
    <n v="88109.81"/>
    <n v="1"/>
    <x v="0"/>
    <x v="0"/>
    <n v="32825.5"/>
    <n v="0"/>
    <x v="0"/>
    <x v="0"/>
    <x v="1"/>
    <x v="1"/>
  </r>
  <r>
    <n v="15773809"/>
    <s v="Campbell"/>
    <n v="620"/>
    <x v="0"/>
    <x v="1"/>
    <n v="42"/>
    <n v="4"/>
    <n v="0"/>
    <n v="2"/>
    <x v="0"/>
    <x v="1"/>
    <n v="6232.31"/>
    <n v="0"/>
    <x v="0"/>
    <x v="0"/>
    <x v="0"/>
    <x v="1"/>
  </r>
  <r>
    <n v="15649423"/>
    <s v="Cooper"/>
    <n v="580"/>
    <x v="0"/>
    <x v="0"/>
    <n v="35"/>
    <n v="8"/>
    <n v="0"/>
    <n v="2"/>
    <x v="1"/>
    <x v="0"/>
    <n v="10357.030000000001"/>
    <n v="0"/>
    <x v="0"/>
    <x v="0"/>
    <x v="0"/>
    <x v="1"/>
  </r>
  <r>
    <n v="15734886"/>
    <s v="Mazzi"/>
    <n v="686"/>
    <x v="0"/>
    <x v="0"/>
    <n v="34"/>
    <n v="3"/>
    <n v="123971.51"/>
    <n v="2"/>
    <x v="0"/>
    <x v="1"/>
    <n v="147794.63"/>
    <n v="0"/>
    <x v="0"/>
    <x v="0"/>
    <x v="2"/>
    <x v="1"/>
  </r>
  <r>
    <n v="15722548"/>
    <s v="Fisher"/>
    <n v="540"/>
    <x v="0"/>
    <x v="1"/>
    <n v="48"/>
    <n v="0"/>
    <n v="148116.48000000001"/>
    <n v="1"/>
    <x v="1"/>
    <x v="1"/>
    <n v="116973.48"/>
    <n v="0"/>
    <x v="0"/>
    <x v="0"/>
    <x v="2"/>
    <x v="1"/>
  </r>
  <r>
    <n v="15650288"/>
    <s v="Summers"/>
    <n v="634"/>
    <x v="2"/>
    <x v="1"/>
    <n v="35"/>
    <n v="6"/>
    <n v="116269.01"/>
    <n v="1"/>
    <x v="0"/>
    <x v="1"/>
    <n v="129964.94"/>
    <n v="0"/>
    <x v="0"/>
    <x v="0"/>
    <x v="2"/>
    <x v="1"/>
  </r>
  <r>
    <n v="15629448"/>
    <s v="Brady"/>
    <n v="632"/>
    <x v="1"/>
    <x v="1"/>
    <n v="38"/>
    <n v="1"/>
    <n v="120599.21"/>
    <n v="1"/>
    <x v="0"/>
    <x v="1"/>
    <n v="92816.86"/>
    <n v="0"/>
    <x v="0"/>
    <x v="0"/>
    <x v="2"/>
    <x v="1"/>
  </r>
  <r>
    <n v="15716164"/>
    <s v="Nicholls"/>
    <n v="501"/>
    <x v="0"/>
    <x v="0"/>
    <n v="41"/>
    <n v="3"/>
    <n v="144260.5"/>
    <n v="1"/>
    <x v="0"/>
    <x v="1"/>
    <n v="172114.67"/>
    <n v="0"/>
    <x v="0"/>
    <x v="0"/>
    <x v="2"/>
    <x v="1"/>
  </r>
  <r>
    <n v="15807609"/>
    <s v="Yuan"/>
    <n v="650"/>
    <x v="1"/>
    <x v="0"/>
    <n v="25"/>
    <n v="3"/>
    <n v="86605.5"/>
    <n v="3"/>
    <x v="0"/>
    <x v="1"/>
    <n v="16649.310000000001"/>
    <n v="1"/>
    <x v="2"/>
    <x v="0"/>
    <x v="1"/>
    <x v="0"/>
  </r>
  <r>
    <n v="15578977"/>
    <s v="Robinson"/>
    <n v="786"/>
    <x v="0"/>
    <x v="1"/>
    <n v="34"/>
    <n v="9"/>
    <n v="0"/>
    <n v="2"/>
    <x v="0"/>
    <x v="1"/>
    <n v="144517.19"/>
    <n v="0"/>
    <x v="0"/>
    <x v="1"/>
    <x v="0"/>
    <x v="1"/>
  </r>
  <r>
    <n v="15677369"/>
    <s v="Golubov"/>
    <n v="554"/>
    <x v="2"/>
    <x v="0"/>
    <n v="37"/>
    <n v="4"/>
    <n v="58629.97"/>
    <n v="1"/>
    <x v="1"/>
    <x v="1"/>
    <n v="182038.6"/>
    <n v="0"/>
    <x v="0"/>
    <x v="0"/>
    <x v="1"/>
    <x v="1"/>
  </r>
  <r>
    <n v="15804072"/>
    <s v="Chen"/>
    <n v="701"/>
    <x v="1"/>
    <x v="0"/>
    <n v="42"/>
    <n v="5"/>
    <n v="0"/>
    <n v="2"/>
    <x v="1"/>
    <x v="1"/>
    <n v="24210.560000000001"/>
    <n v="0"/>
    <x v="0"/>
    <x v="1"/>
    <x v="0"/>
    <x v="1"/>
  </r>
  <r>
    <n v="15696859"/>
    <s v="Oldham"/>
    <n v="474"/>
    <x v="0"/>
    <x v="1"/>
    <n v="45"/>
    <n v="10"/>
    <n v="0"/>
    <n v="2"/>
    <x v="1"/>
    <x v="1"/>
    <n v="172175.9"/>
    <n v="0"/>
    <x v="0"/>
    <x v="2"/>
    <x v="0"/>
    <x v="1"/>
  </r>
  <r>
    <n v="15653780"/>
    <s v="Kambinachi"/>
    <n v="621"/>
    <x v="0"/>
    <x v="0"/>
    <n v="43"/>
    <n v="5"/>
    <n v="0"/>
    <n v="1"/>
    <x v="0"/>
    <x v="0"/>
    <n v="47578.45"/>
    <n v="0"/>
    <x v="0"/>
    <x v="0"/>
    <x v="0"/>
    <x v="1"/>
  </r>
  <r>
    <n v="15721658"/>
    <s v="Fleming"/>
    <n v="672"/>
    <x v="1"/>
    <x v="0"/>
    <n v="56"/>
    <n v="2"/>
    <n v="209767.31"/>
    <n v="2"/>
    <x v="0"/>
    <x v="0"/>
    <n v="150694.42000000001"/>
    <n v="1"/>
    <x v="1"/>
    <x v="0"/>
    <x v="2"/>
    <x v="0"/>
  </r>
  <r>
    <n v="15578761"/>
    <s v="Cunningham"/>
    <n v="459"/>
    <x v="1"/>
    <x v="0"/>
    <n v="42"/>
    <n v="6"/>
    <n v="129634.25"/>
    <n v="2"/>
    <x v="0"/>
    <x v="0"/>
    <n v="177683.02"/>
    <n v="1"/>
    <x v="0"/>
    <x v="2"/>
    <x v="2"/>
    <x v="0"/>
  </r>
  <r>
    <n v="15736879"/>
    <s v="Obinna"/>
    <n v="669"/>
    <x v="0"/>
    <x v="1"/>
    <n v="23"/>
    <n v="1"/>
    <n v="0"/>
    <n v="2"/>
    <x v="1"/>
    <x v="1"/>
    <n v="66088.83"/>
    <n v="0"/>
    <x v="2"/>
    <x v="0"/>
    <x v="0"/>
    <x v="1"/>
  </r>
  <r>
    <n v="15571973"/>
    <s v="Chinwemma"/>
    <n v="776"/>
    <x v="0"/>
    <x v="0"/>
    <n v="38"/>
    <n v="2"/>
    <n v="169824.46"/>
    <n v="1"/>
    <x v="0"/>
    <x v="1"/>
    <n v="169291.7"/>
    <n v="0"/>
    <x v="0"/>
    <x v="1"/>
    <x v="2"/>
    <x v="1"/>
  </r>
  <r>
    <n v="15626742"/>
    <s v="Carpenter"/>
    <n v="694"/>
    <x v="0"/>
    <x v="1"/>
    <n v="36"/>
    <n v="3"/>
    <n v="97530.25"/>
    <n v="1"/>
    <x v="0"/>
    <x v="0"/>
    <n v="117140.41"/>
    <n v="0"/>
    <x v="0"/>
    <x v="0"/>
    <x v="1"/>
    <x v="1"/>
  </r>
  <r>
    <n v="15672692"/>
    <s v="Yin"/>
    <n v="787"/>
    <x v="0"/>
    <x v="0"/>
    <n v="42"/>
    <n v="10"/>
    <n v="145988.65"/>
    <n v="2"/>
    <x v="0"/>
    <x v="0"/>
    <n v="79510.37"/>
    <n v="0"/>
    <x v="0"/>
    <x v="1"/>
    <x v="2"/>
    <x v="1"/>
  </r>
  <r>
    <n v="15673570"/>
    <s v="Olsen"/>
    <n v="580"/>
    <x v="0"/>
    <x v="1"/>
    <n v="37"/>
    <n v="9"/>
    <n v="0"/>
    <n v="2"/>
    <x v="1"/>
    <x v="0"/>
    <n v="77108.66"/>
    <n v="0"/>
    <x v="0"/>
    <x v="0"/>
    <x v="0"/>
    <x v="1"/>
  </r>
  <r>
    <n v="15767432"/>
    <s v="Ts'ai"/>
    <n v="711"/>
    <x v="0"/>
    <x v="0"/>
    <n v="25"/>
    <n v="7"/>
    <n v="0"/>
    <n v="3"/>
    <x v="0"/>
    <x v="0"/>
    <n v="9679.2800000000007"/>
    <n v="0"/>
    <x v="2"/>
    <x v="1"/>
    <x v="0"/>
    <x v="1"/>
  </r>
  <r>
    <n v="15654238"/>
    <s v="Jen"/>
    <n v="673"/>
    <x v="0"/>
    <x v="0"/>
    <n v="40"/>
    <n v="5"/>
    <n v="137494.28"/>
    <n v="1"/>
    <x v="0"/>
    <x v="1"/>
    <n v="81753.919999999998"/>
    <n v="0"/>
    <x v="0"/>
    <x v="0"/>
    <x v="2"/>
    <x v="1"/>
  </r>
  <r>
    <n v="15612525"/>
    <s v="Preston"/>
    <n v="499"/>
    <x v="0"/>
    <x v="0"/>
    <n v="57"/>
    <n v="1"/>
    <n v="0"/>
    <n v="1"/>
    <x v="1"/>
    <x v="1"/>
    <n v="131372.38"/>
    <n v="1"/>
    <x v="1"/>
    <x v="2"/>
    <x v="0"/>
    <x v="0"/>
  </r>
  <r>
    <n v="15812750"/>
    <s v="Ozioma"/>
    <n v="591"/>
    <x v="0"/>
    <x v="1"/>
    <n v="24"/>
    <n v="6"/>
    <n v="147360"/>
    <n v="1"/>
    <x v="0"/>
    <x v="0"/>
    <n v="25310.82"/>
    <n v="0"/>
    <x v="2"/>
    <x v="0"/>
    <x v="2"/>
    <x v="1"/>
  </r>
  <r>
    <n v="15790757"/>
    <s v="Cody"/>
    <n v="769"/>
    <x v="0"/>
    <x v="0"/>
    <n v="25"/>
    <n v="10"/>
    <n v="0"/>
    <n v="2"/>
    <x v="1"/>
    <x v="1"/>
    <n v="187925.75"/>
    <n v="0"/>
    <x v="2"/>
    <x v="1"/>
    <x v="0"/>
    <x v="1"/>
  </r>
  <r>
    <n v="15723873"/>
    <s v="Ponomarev"/>
    <n v="657"/>
    <x v="1"/>
    <x v="1"/>
    <n v="31"/>
    <n v="3"/>
    <n v="125167.02"/>
    <n v="1"/>
    <x v="1"/>
    <x v="1"/>
    <n v="98820.39"/>
    <n v="0"/>
    <x v="0"/>
    <x v="0"/>
    <x v="2"/>
    <x v="1"/>
  </r>
  <r>
    <n v="15744607"/>
    <s v="Martin"/>
    <n v="738"/>
    <x v="2"/>
    <x v="1"/>
    <n v="43"/>
    <n v="9"/>
    <n v="121152.05"/>
    <n v="2"/>
    <x v="0"/>
    <x v="1"/>
    <n v="64166.7"/>
    <n v="1"/>
    <x v="0"/>
    <x v="1"/>
    <x v="2"/>
    <x v="0"/>
  </r>
  <r>
    <n v="15612966"/>
    <s v="Milani"/>
    <n v="545"/>
    <x v="2"/>
    <x v="0"/>
    <n v="60"/>
    <n v="7"/>
    <n v="128981.07"/>
    <n v="1"/>
    <x v="1"/>
    <x v="0"/>
    <n v="176924.21"/>
    <n v="1"/>
    <x v="1"/>
    <x v="0"/>
    <x v="2"/>
    <x v="0"/>
  </r>
  <r>
    <n v="15784209"/>
    <s v="Tang"/>
    <n v="497"/>
    <x v="0"/>
    <x v="1"/>
    <n v="47"/>
    <n v="6"/>
    <n v="0"/>
    <n v="1"/>
    <x v="0"/>
    <x v="0"/>
    <n v="90055.08"/>
    <n v="0"/>
    <x v="0"/>
    <x v="2"/>
    <x v="0"/>
    <x v="1"/>
  </r>
  <r>
    <n v="15794278"/>
    <s v="Romani"/>
    <n v="816"/>
    <x v="1"/>
    <x v="1"/>
    <n v="67"/>
    <n v="6"/>
    <n v="151858.98000000001"/>
    <n v="1"/>
    <x v="0"/>
    <x v="0"/>
    <n v="72814.31"/>
    <n v="0"/>
    <x v="1"/>
    <x v="1"/>
    <x v="2"/>
    <x v="1"/>
  </r>
  <r>
    <n v="15766741"/>
    <s v="McIntyre"/>
    <n v="525"/>
    <x v="0"/>
    <x v="1"/>
    <n v="36"/>
    <n v="2"/>
    <n v="114628.4"/>
    <n v="1"/>
    <x v="1"/>
    <x v="0"/>
    <n v="168290.06"/>
    <n v="0"/>
    <x v="0"/>
    <x v="0"/>
    <x v="2"/>
    <x v="1"/>
  </r>
  <r>
    <n v="15661036"/>
    <s v="Davis"/>
    <n v="725"/>
    <x v="0"/>
    <x v="1"/>
    <n v="46"/>
    <n v="6"/>
    <n v="0"/>
    <n v="2"/>
    <x v="0"/>
    <x v="1"/>
    <n v="161767.38"/>
    <n v="0"/>
    <x v="0"/>
    <x v="1"/>
    <x v="0"/>
    <x v="1"/>
  </r>
  <r>
    <n v="15705639"/>
    <s v="Onyemauchechukwu"/>
    <n v="692"/>
    <x v="0"/>
    <x v="0"/>
    <n v="28"/>
    <n v="8"/>
    <n v="95059.02"/>
    <n v="2"/>
    <x v="0"/>
    <x v="1"/>
    <n v="44420.18"/>
    <n v="0"/>
    <x v="2"/>
    <x v="0"/>
    <x v="1"/>
    <x v="1"/>
  </r>
  <r>
    <n v="15637414"/>
    <s v="Gell"/>
    <n v="618"/>
    <x v="0"/>
    <x v="0"/>
    <n v="24"/>
    <n v="7"/>
    <n v="128736.39"/>
    <n v="1"/>
    <x v="1"/>
    <x v="0"/>
    <n v="37147.61"/>
    <n v="0"/>
    <x v="2"/>
    <x v="0"/>
    <x v="2"/>
    <x v="1"/>
  </r>
  <r>
    <n v="15716835"/>
    <s v="Rossi"/>
    <n v="546"/>
    <x v="0"/>
    <x v="1"/>
    <n v="24"/>
    <n v="8"/>
    <n v="156325.38"/>
    <n v="1"/>
    <x v="0"/>
    <x v="0"/>
    <n v="125381.02"/>
    <n v="0"/>
    <x v="2"/>
    <x v="0"/>
    <x v="2"/>
    <x v="1"/>
  </r>
  <r>
    <n v="15696231"/>
    <s v="Chiwetelu"/>
    <n v="635"/>
    <x v="0"/>
    <x v="1"/>
    <n v="29"/>
    <n v="7"/>
    <n v="105405.97"/>
    <n v="1"/>
    <x v="0"/>
    <x v="0"/>
    <n v="149853.89000000001"/>
    <n v="0"/>
    <x v="2"/>
    <x v="0"/>
    <x v="2"/>
    <x v="1"/>
  </r>
  <r>
    <n v="15641675"/>
    <s v="Kirillova"/>
    <n v="611"/>
    <x v="0"/>
    <x v="0"/>
    <n v="49"/>
    <n v="2"/>
    <n v="88915.37"/>
    <n v="3"/>
    <x v="1"/>
    <x v="1"/>
    <n v="161435.01999999999"/>
    <n v="1"/>
    <x v="0"/>
    <x v="0"/>
    <x v="1"/>
    <x v="0"/>
  </r>
  <r>
    <n v="15670755"/>
    <s v="Shaw"/>
    <n v="650"/>
    <x v="0"/>
    <x v="1"/>
    <n v="60"/>
    <n v="8"/>
    <n v="0"/>
    <n v="2"/>
    <x v="0"/>
    <x v="0"/>
    <n v="102925.75999999999"/>
    <n v="0"/>
    <x v="1"/>
    <x v="0"/>
    <x v="0"/>
    <x v="1"/>
  </r>
  <r>
    <n v="15640059"/>
    <s v="Smith"/>
    <n v="606"/>
    <x v="0"/>
    <x v="1"/>
    <n v="40"/>
    <n v="5"/>
    <n v="0"/>
    <n v="2"/>
    <x v="0"/>
    <x v="0"/>
    <n v="70899.27"/>
    <n v="0"/>
    <x v="0"/>
    <x v="0"/>
    <x v="0"/>
    <x v="1"/>
  </r>
  <r>
    <n v="15787619"/>
    <s v="Hsieh"/>
    <n v="844"/>
    <x v="0"/>
    <x v="1"/>
    <n v="18"/>
    <n v="2"/>
    <n v="160980.03"/>
    <n v="1"/>
    <x v="1"/>
    <x v="1"/>
    <n v="145936.28"/>
    <n v="0"/>
    <x v="2"/>
    <x v="1"/>
    <x v="2"/>
    <x v="1"/>
  </r>
  <r>
    <n v="15587535"/>
    <s v="Onyemauchechukwu"/>
    <n v="450"/>
    <x v="1"/>
    <x v="0"/>
    <n v="46"/>
    <n v="5"/>
    <n v="177619.71"/>
    <n v="1"/>
    <x v="0"/>
    <x v="1"/>
    <n v="54227.06"/>
    <n v="0"/>
    <x v="0"/>
    <x v="2"/>
    <x v="2"/>
    <x v="1"/>
  </r>
  <r>
    <n v="15813034"/>
    <s v="Martin"/>
    <n v="727"/>
    <x v="1"/>
    <x v="1"/>
    <n v="38"/>
    <n v="2"/>
    <n v="62276.99"/>
    <n v="1"/>
    <x v="0"/>
    <x v="0"/>
    <n v="59280.79"/>
    <n v="0"/>
    <x v="0"/>
    <x v="1"/>
    <x v="1"/>
    <x v="1"/>
  </r>
  <r>
    <n v="15698839"/>
    <s v="Okwudilichukwu"/>
    <n v="460"/>
    <x v="2"/>
    <x v="1"/>
    <n v="46"/>
    <n v="4"/>
    <n v="127559.97"/>
    <n v="2"/>
    <x v="0"/>
    <x v="0"/>
    <n v="126952.5"/>
    <n v="0"/>
    <x v="0"/>
    <x v="2"/>
    <x v="2"/>
    <x v="1"/>
  </r>
  <r>
    <n v="15790314"/>
    <s v="Onuoha"/>
    <n v="649"/>
    <x v="0"/>
    <x v="1"/>
    <n v="41"/>
    <n v="0"/>
    <n v="0"/>
    <n v="2"/>
    <x v="1"/>
    <x v="0"/>
    <n v="130567.02"/>
    <n v="0"/>
    <x v="0"/>
    <x v="0"/>
    <x v="0"/>
    <x v="1"/>
  </r>
  <r>
    <n v="15634245"/>
    <s v="Muecke"/>
    <n v="758"/>
    <x v="2"/>
    <x v="0"/>
    <n v="47"/>
    <n v="9"/>
    <n v="95523.16"/>
    <n v="1"/>
    <x v="0"/>
    <x v="1"/>
    <n v="73294.48"/>
    <n v="0"/>
    <x v="0"/>
    <x v="1"/>
    <x v="1"/>
    <x v="1"/>
  </r>
  <r>
    <n v="15677305"/>
    <s v="Hsieh"/>
    <n v="490"/>
    <x v="0"/>
    <x v="0"/>
    <n v="35"/>
    <n v="7"/>
    <n v="107749.03"/>
    <n v="1"/>
    <x v="0"/>
    <x v="0"/>
    <n v="3937.37"/>
    <n v="0"/>
    <x v="0"/>
    <x v="2"/>
    <x v="2"/>
    <x v="1"/>
  </r>
  <r>
    <n v="15661526"/>
    <s v="Anderson"/>
    <n v="815"/>
    <x v="2"/>
    <x v="1"/>
    <n v="37"/>
    <n v="2"/>
    <n v="110777.26"/>
    <n v="2"/>
    <x v="0"/>
    <x v="1"/>
    <n v="2383.59"/>
    <n v="0"/>
    <x v="0"/>
    <x v="1"/>
    <x v="2"/>
    <x v="1"/>
  </r>
  <r>
    <n v="15685997"/>
    <s v="Azubuike"/>
    <n v="838"/>
    <x v="1"/>
    <x v="0"/>
    <n v="39"/>
    <n v="5"/>
    <n v="166733.92000000001"/>
    <n v="2"/>
    <x v="0"/>
    <x v="1"/>
    <n v="14279.44"/>
    <n v="0"/>
    <x v="0"/>
    <x v="1"/>
    <x v="2"/>
    <x v="1"/>
  </r>
  <r>
    <n v="15660101"/>
    <s v="Nnonso"/>
    <n v="803"/>
    <x v="0"/>
    <x v="1"/>
    <n v="31"/>
    <n v="9"/>
    <n v="157120.85999999999"/>
    <n v="2"/>
    <x v="0"/>
    <x v="1"/>
    <n v="141300.53"/>
    <n v="0"/>
    <x v="0"/>
    <x v="1"/>
    <x v="2"/>
    <x v="1"/>
  </r>
  <r>
    <n v="15637979"/>
    <s v="Fuller"/>
    <n v="664"/>
    <x v="2"/>
    <x v="0"/>
    <n v="36"/>
    <n v="2"/>
    <n v="127160.78"/>
    <n v="2"/>
    <x v="0"/>
    <x v="1"/>
    <n v="78140.75"/>
    <n v="0"/>
    <x v="0"/>
    <x v="0"/>
    <x v="2"/>
    <x v="1"/>
  </r>
  <r>
    <n v="15815364"/>
    <s v="Ashley"/>
    <n v="736"/>
    <x v="1"/>
    <x v="0"/>
    <n v="28"/>
    <n v="2"/>
    <n v="0"/>
    <n v="2"/>
    <x v="0"/>
    <x v="0"/>
    <n v="117431.1"/>
    <n v="0"/>
    <x v="2"/>
    <x v="1"/>
    <x v="0"/>
    <x v="1"/>
  </r>
  <r>
    <n v="15647099"/>
    <s v="Ts'ui"/>
    <n v="633"/>
    <x v="0"/>
    <x v="0"/>
    <n v="37"/>
    <n v="9"/>
    <n v="156091.97"/>
    <n v="1"/>
    <x v="0"/>
    <x v="1"/>
    <n v="72008.61"/>
    <n v="0"/>
    <x v="0"/>
    <x v="0"/>
    <x v="2"/>
    <x v="1"/>
  </r>
  <r>
    <n v="15625944"/>
    <s v="Buccho"/>
    <n v="664"/>
    <x v="0"/>
    <x v="1"/>
    <n v="58"/>
    <n v="5"/>
    <n v="98668.18"/>
    <n v="1"/>
    <x v="0"/>
    <x v="0"/>
    <n v="60887.58"/>
    <n v="0"/>
    <x v="1"/>
    <x v="0"/>
    <x v="1"/>
    <x v="1"/>
  </r>
  <r>
    <n v="15583212"/>
    <s v="Chidozie"/>
    <n v="600"/>
    <x v="0"/>
    <x v="0"/>
    <n v="43"/>
    <n v="5"/>
    <n v="134022.06"/>
    <n v="1"/>
    <x v="0"/>
    <x v="1"/>
    <n v="194764.83"/>
    <n v="0"/>
    <x v="0"/>
    <x v="0"/>
    <x v="2"/>
    <x v="1"/>
  </r>
  <r>
    <n v="15582741"/>
    <s v="Maclean"/>
    <n v="693"/>
    <x v="0"/>
    <x v="0"/>
    <n v="35"/>
    <n v="5"/>
    <n v="124151.09"/>
    <n v="1"/>
    <x v="0"/>
    <x v="1"/>
    <n v="88705.14"/>
    <n v="1"/>
    <x v="0"/>
    <x v="0"/>
    <x v="2"/>
    <x v="0"/>
  </r>
  <r>
    <n v="15637876"/>
    <s v="Burns"/>
    <n v="663"/>
    <x v="2"/>
    <x v="0"/>
    <n v="36"/>
    <n v="6"/>
    <n v="77253.5"/>
    <n v="1"/>
    <x v="1"/>
    <x v="1"/>
    <n v="35817.97"/>
    <n v="1"/>
    <x v="0"/>
    <x v="0"/>
    <x v="1"/>
    <x v="0"/>
  </r>
  <r>
    <n v="15622750"/>
    <s v="Chu"/>
    <n v="742"/>
    <x v="2"/>
    <x v="0"/>
    <n v="21"/>
    <n v="1"/>
    <n v="114292.48"/>
    <n v="1"/>
    <x v="0"/>
    <x v="1"/>
    <n v="31520.400000000001"/>
    <n v="0"/>
    <x v="2"/>
    <x v="1"/>
    <x v="2"/>
    <x v="1"/>
  </r>
  <r>
    <n v="15672056"/>
    <s v="Kenenna"/>
    <n v="710"/>
    <x v="2"/>
    <x v="1"/>
    <n v="43"/>
    <n v="2"/>
    <n v="140080.32000000001"/>
    <n v="3"/>
    <x v="0"/>
    <x v="0"/>
    <n v="157908.19"/>
    <n v="1"/>
    <x v="0"/>
    <x v="1"/>
    <x v="2"/>
    <x v="0"/>
  </r>
  <r>
    <n v="15812351"/>
    <s v="Beluchi"/>
    <n v="710"/>
    <x v="1"/>
    <x v="0"/>
    <n v="27"/>
    <n v="2"/>
    <n v="135277.96"/>
    <n v="1"/>
    <x v="0"/>
    <x v="1"/>
    <n v="142200.15"/>
    <n v="0"/>
    <x v="2"/>
    <x v="1"/>
    <x v="2"/>
    <x v="1"/>
  </r>
  <r>
    <n v="15810864"/>
    <s v="Williamson"/>
    <n v="700"/>
    <x v="0"/>
    <x v="0"/>
    <n v="82"/>
    <n v="2"/>
    <n v="0"/>
    <n v="2"/>
    <x v="1"/>
    <x v="0"/>
    <n v="182055.36"/>
    <n v="0"/>
    <x v="1"/>
    <x v="1"/>
    <x v="0"/>
    <x v="1"/>
  </r>
  <r>
    <n v="15677921"/>
    <s v="Bobrov"/>
    <n v="720"/>
    <x v="2"/>
    <x v="1"/>
    <n v="60"/>
    <n v="9"/>
    <n v="115920.62"/>
    <n v="2"/>
    <x v="1"/>
    <x v="1"/>
    <n v="157552.07999999999"/>
    <n v="1"/>
    <x v="1"/>
    <x v="1"/>
    <x v="2"/>
    <x v="0"/>
  </r>
  <r>
    <n v="15724296"/>
    <s v="Kerr"/>
    <n v="684"/>
    <x v="1"/>
    <x v="1"/>
    <n v="41"/>
    <n v="2"/>
    <n v="119782.72"/>
    <n v="2"/>
    <x v="1"/>
    <x v="1"/>
    <n v="120284.67"/>
    <n v="0"/>
    <x v="0"/>
    <x v="0"/>
    <x v="2"/>
    <x v="1"/>
  </r>
  <r>
    <n v="15685329"/>
    <s v="McKenzie"/>
    <n v="531"/>
    <x v="0"/>
    <x v="0"/>
    <n v="63"/>
    <n v="1"/>
    <n v="114715.71"/>
    <n v="1"/>
    <x v="1"/>
    <x v="0"/>
    <n v="24506.95"/>
    <n v="1"/>
    <x v="1"/>
    <x v="0"/>
    <x v="2"/>
    <x v="0"/>
  </r>
  <r>
    <n v="15584091"/>
    <s v="Pitts"/>
    <n v="742"/>
    <x v="2"/>
    <x v="0"/>
    <n v="36"/>
    <n v="2"/>
    <n v="129748.54"/>
    <n v="2"/>
    <x v="1"/>
    <x v="1"/>
    <n v="47271.61"/>
    <n v="1"/>
    <x v="0"/>
    <x v="1"/>
    <x v="2"/>
    <x v="0"/>
  </r>
  <r>
    <n v="15640442"/>
    <s v="Standish"/>
    <n v="717"/>
    <x v="0"/>
    <x v="1"/>
    <n v="31"/>
    <n v="4"/>
    <n v="129722.57"/>
    <n v="1"/>
    <x v="1"/>
    <x v="1"/>
    <n v="41176.6"/>
    <n v="0"/>
    <x v="0"/>
    <x v="1"/>
    <x v="2"/>
    <x v="1"/>
  </r>
  <r>
    <n v="15639314"/>
    <s v="Cartwright"/>
    <n v="589"/>
    <x v="0"/>
    <x v="1"/>
    <n v="32"/>
    <n v="2"/>
    <n v="0"/>
    <n v="2"/>
    <x v="1"/>
    <x v="0"/>
    <n v="9468.64"/>
    <n v="0"/>
    <x v="0"/>
    <x v="0"/>
    <x v="0"/>
    <x v="1"/>
  </r>
  <r>
    <n v="15685320"/>
    <s v="Johnstone"/>
    <n v="767"/>
    <x v="0"/>
    <x v="1"/>
    <n v="36"/>
    <n v="3"/>
    <n v="139180.20000000001"/>
    <n v="1"/>
    <x v="1"/>
    <x v="1"/>
    <n v="123880.19"/>
    <n v="0"/>
    <x v="0"/>
    <x v="1"/>
    <x v="2"/>
    <x v="1"/>
  </r>
  <r>
    <n v="15789158"/>
    <s v="Nikitina"/>
    <n v="636"/>
    <x v="2"/>
    <x v="1"/>
    <n v="49"/>
    <n v="6"/>
    <n v="113599.74"/>
    <n v="2"/>
    <x v="0"/>
    <x v="1"/>
    <n v="158887.09"/>
    <n v="1"/>
    <x v="0"/>
    <x v="0"/>
    <x v="2"/>
    <x v="0"/>
  </r>
  <r>
    <n v="15752137"/>
    <s v="McElroy"/>
    <n v="648"/>
    <x v="0"/>
    <x v="1"/>
    <n v="33"/>
    <n v="7"/>
    <n v="134944"/>
    <n v="1"/>
    <x v="0"/>
    <x v="0"/>
    <n v="117036.38"/>
    <n v="0"/>
    <x v="0"/>
    <x v="0"/>
    <x v="2"/>
    <x v="1"/>
  </r>
  <r>
    <n v="15712551"/>
    <s v="Shen"/>
    <n v="622"/>
    <x v="2"/>
    <x v="0"/>
    <n v="58"/>
    <n v="7"/>
    <n v="116922.25"/>
    <n v="1"/>
    <x v="0"/>
    <x v="1"/>
    <n v="120415.61"/>
    <n v="1"/>
    <x v="1"/>
    <x v="0"/>
    <x v="2"/>
    <x v="0"/>
  </r>
  <r>
    <n v="15628936"/>
    <s v="Archer"/>
    <n v="692"/>
    <x v="1"/>
    <x v="1"/>
    <n v="28"/>
    <n v="9"/>
    <n v="118945.09"/>
    <n v="1"/>
    <x v="1"/>
    <x v="1"/>
    <n v="16064.25"/>
    <n v="1"/>
    <x v="2"/>
    <x v="0"/>
    <x v="2"/>
    <x v="0"/>
  </r>
  <r>
    <n v="15797227"/>
    <s v="Otutodilinna"/>
    <n v="754"/>
    <x v="0"/>
    <x v="1"/>
    <n v="28"/>
    <n v="8"/>
    <n v="0"/>
    <n v="2"/>
    <x v="0"/>
    <x v="0"/>
    <n v="52615.62"/>
    <n v="0"/>
    <x v="2"/>
    <x v="1"/>
    <x v="0"/>
    <x v="1"/>
  </r>
  <r>
    <n v="15769974"/>
    <s v="Shih"/>
    <n v="679"/>
    <x v="1"/>
    <x v="0"/>
    <n v="35"/>
    <n v="8"/>
    <n v="119182.73"/>
    <n v="1"/>
    <x v="1"/>
    <x v="1"/>
    <n v="121210.09"/>
    <n v="0"/>
    <x v="0"/>
    <x v="0"/>
    <x v="2"/>
    <x v="1"/>
  </r>
  <r>
    <n v="15737051"/>
    <s v="Denisov"/>
    <n v="639"/>
    <x v="0"/>
    <x v="1"/>
    <n v="27"/>
    <n v="8"/>
    <n v="0"/>
    <n v="2"/>
    <x v="0"/>
    <x v="1"/>
    <n v="192247.35"/>
    <n v="0"/>
    <x v="2"/>
    <x v="0"/>
    <x v="0"/>
    <x v="1"/>
  </r>
  <r>
    <n v="15585595"/>
    <s v="Owens"/>
    <n v="774"/>
    <x v="0"/>
    <x v="0"/>
    <n v="28"/>
    <n v="1"/>
    <n v="71264.02"/>
    <n v="2"/>
    <x v="1"/>
    <x v="0"/>
    <n v="68759.570000000007"/>
    <n v="0"/>
    <x v="2"/>
    <x v="1"/>
    <x v="1"/>
    <x v="1"/>
  </r>
  <r>
    <n v="15654060"/>
    <s v="P'eng"/>
    <n v="517"/>
    <x v="0"/>
    <x v="1"/>
    <n v="41"/>
    <n v="2"/>
    <n v="0"/>
    <n v="2"/>
    <x v="1"/>
    <x v="0"/>
    <n v="75937.47"/>
    <n v="0"/>
    <x v="0"/>
    <x v="0"/>
    <x v="0"/>
    <x v="1"/>
  </r>
  <r>
    <n v="15745196"/>
    <s v="Verco"/>
    <n v="571"/>
    <x v="0"/>
    <x v="0"/>
    <n v="35"/>
    <n v="8"/>
    <n v="0"/>
    <n v="2"/>
    <x v="1"/>
    <x v="1"/>
    <n v="84569.13"/>
    <n v="0"/>
    <x v="0"/>
    <x v="0"/>
    <x v="0"/>
    <x v="1"/>
  </r>
  <r>
    <n v="15571221"/>
    <s v="Bergamaschi"/>
    <n v="747"/>
    <x v="2"/>
    <x v="1"/>
    <n v="58"/>
    <n v="7"/>
    <n v="116313.57"/>
    <n v="1"/>
    <x v="0"/>
    <x v="0"/>
    <n v="190696.35"/>
    <n v="1"/>
    <x v="1"/>
    <x v="1"/>
    <x v="2"/>
    <x v="0"/>
  </r>
  <r>
    <n v="15660155"/>
    <s v="Lorenzo"/>
    <n v="792"/>
    <x v="1"/>
    <x v="1"/>
    <n v="36"/>
    <n v="5"/>
    <n v="92140.15"/>
    <n v="1"/>
    <x v="1"/>
    <x v="0"/>
    <n v="67468.67"/>
    <n v="0"/>
    <x v="0"/>
    <x v="1"/>
    <x v="1"/>
    <x v="1"/>
  </r>
  <r>
    <n v="15605284"/>
    <s v="Outtrim"/>
    <n v="688"/>
    <x v="0"/>
    <x v="1"/>
    <n v="26"/>
    <n v="1"/>
    <n v="0"/>
    <n v="2"/>
    <x v="0"/>
    <x v="0"/>
    <n v="104435.94"/>
    <n v="0"/>
    <x v="2"/>
    <x v="0"/>
    <x v="0"/>
    <x v="1"/>
  </r>
  <r>
    <n v="15694366"/>
    <s v="Hou"/>
    <n v="714"/>
    <x v="2"/>
    <x v="1"/>
    <n v="42"/>
    <n v="2"/>
    <n v="177640.09"/>
    <n v="1"/>
    <x v="1"/>
    <x v="0"/>
    <n v="47166.55"/>
    <n v="0"/>
    <x v="0"/>
    <x v="1"/>
    <x v="2"/>
    <x v="1"/>
  </r>
  <r>
    <n v="15600739"/>
    <s v="Galkin"/>
    <n v="562"/>
    <x v="1"/>
    <x v="0"/>
    <n v="35"/>
    <n v="0"/>
    <n v="0"/>
    <n v="2"/>
    <x v="0"/>
    <x v="1"/>
    <n v="119899.52"/>
    <n v="0"/>
    <x v="0"/>
    <x v="0"/>
    <x v="0"/>
    <x v="1"/>
  </r>
  <r>
    <n v="15653253"/>
    <s v="Pagnotto"/>
    <n v="704"/>
    <x v="1"/>
    <x v="1"/>
    <n v="48"/>
    <n v="8"/>
    <n v="167997.6"/>
    <n v="1"/>
    <x v="0"/>
    <x v="0"/>
    <n v="173498.45"/>
    <n v="0"/>
    <x v="0"/>
    <x v="1"/>
    <x v="2"/>
    <x v="1"/>
  </r>
  <r>
    <n v="15763431"/>
    <s v="Echezonachukwu"/>
    <n v="698"/>
    <x v="0"/>
    <x v="1"/>
    <n v="36"/>
    <n v="2"/>
    <n v="82275.350000000006"/>
    <n v="2"/>
    <x v="0"/>
    <x v="0"/>
    <n v="93249.26"/>
    <n v="0"/>
    <x v="0"/>
    <x v="0"/>
    <x v="1"/>
    <x v="1"/>
  </r>
  <r>
    <n v="15643696"/>
    <s v="Young"/>
    <n v="611"/>
    <x v="0"/>
    <x v="1"/>
    <n v="49"/>
    <n v="3"/>
    <n v="0"/>
    <n v="2"/>
    <x v="0"/>
    <x v="0"/>
    <n v="142917.54"/>
    <n v="0"/>
    <x v="0"/>
    <x v="0"/>
    <x v="0"/>
    <x v="1"/>
  </r>
  <r>
    <n v="15707473"/>
    <s v="Summers"/>
    <n v="850"/>
    <x v="2"/>
    <x v="0"/>
    <n v="48"/>
    <n v="6"/>
    <n v="111962.99"/>
    <n v="1"/>
    <x v="0"/>
    <x v="1"/>
    <n v="111755.8"/>
    <n v="0"/>
    <x v="0"/>
    <x v="1"/>
    <x v="2"/>
    <x v="1"/>
  </r>
  <r>
    <n v="15769504"/>
    <s v="Munro"/>
    <n v="743"/>
    <x v="2"/>
    <x v="0"/>
    <n v="34"/>
    <n v="1"/>
    <n v="131736.88"/>
    <n v="1"/>
    <x v="0"/>
    <x v="0"/>
    <n v="108543.21"/>
    <n v="0"/>
    <x v="0"/>
    <x v="1"/>
    <x v="2"/>
    <x v="1"/>
  </r>
  <r>
    <n v="15776807"/>
    <s v="Brennan"/>
    <n v="654"/>
    <x v="0"/>
    <x v="1"/>
    <n v="29"/>
    <n v="1"/>
    <n v="0"/>
    <n v="1"/>
    <x v="0"/>
    <x v="1"/>
    <n v="180345.44"/>
    <n v="0"/>
    <x v="2"/>
    <x v="0"/>
    <x v="0"/>
    <x v="1"/>
  </r>
  <r>
    <n v="15686870"/>
    <s v="Ball"/>
    <n v="761"/>
    <x v="2"/>
    <x v="1"/>
    <n v="36"/>
    <n v="8"/>
    <n v="108239.11"/>
    <n v="2"/>
    <x v="1"/>
    <x v="1"/>
    <n v="99444.02"/>
    <n v="0"/>
    <x v="0"/>
    <x v="1"/>
    <x v="2"/>
    <x v="1"/>
  </r>
  <r>
    <n v="15668747"/>
    <s v="Virgo"/>
    <n v="702"/>
    <x v="0"/>
    <x v="0"/>
    <n v="46"/>
    <n v="9"/>
    <n v="98444.19"/>
    <n v="1"/>
    <x v="1"/>
    <x v="0"/>
    <n v="109563.28"/>
    <n v="0"/>
    <x v="0"/>
    <x v="1"/>
    <x v="1"/>
    <x v="1"/>
  </r>
  <r>
    <n v="15766908"/>
    <s v="Trevisani"/>
    <n v="488"/>
    <x v="2"/>
    <x v="1"/>
    <n v="32"/>
    <n v="3"/>
    <n v="114540.38"/>
    <n v="1"/>
    <x v="0"/>
    <x v="1"/>
    <n v="92568.07"/>
    <n v="0"/>
    <x v="0"/>
    <x v="2"/>
    <x v="2"/>
    <x v="1"/>
  </r>
  <r>
    <n v="15570134"/>
    <s v="Padovano"/>
    <n v="683"/>
    <x v="0"/>
    <x v="0"/>
    <n v="35"/>
    <n v="6"/>
    <n v="187530.66"/>
    <n v="2"/>
    <x v="0"/>
    <x v="0"/>
    <n v="37976.36"/>
    <n v="0"/>
    <x v="0"/>
    <x v="0"/>
    <x v="2"/>
    <x v="1"/>
  </r>
  <r>
    <n v="15567367"/>
    <s v="Tao"/>
    <n v="601"/>
    <x v="2"/>
    <x v="0"/>
    <n v="42"/>
    <n v="9"/>
    <n v="133636.16"/>
    <n v="1"/>
    <x v="1"/>
    <x v="0"/>
    <n v="103315.74"/>
    <n v="0"/>
    <x v="0"/>
    <x v="0"/>
    <x v="2"/>
    <x v="1"/>
  </r>
  <r>
    <n v="15747542"/>
    <s v="Perez"/>
    <n v="605"/>
    <x v="0"/>
    <x v="1"/>
    <n v="52"/>
    <n v="7"/>
    <n v="0"/>
    <n v="2"/>
    <x v="0"/>
    <x v="0"/>
    <n v="173952.5"/>
    <n v="0"/>
    <x v="1"/>
    <x v="0"/>
    <x v="0"/>
    <x v="1"/>
  </r>
  <r>
    <n v="15762238"/>
    <s v="Fraser"/>
    <n v="671"/>
    <x v="2"/>
    <x v="0"/>
    <n v="44"/>
    <n v="0"/>
    <n v="84745.03"/>
    <n v="2"/>
    <x v="1"/>
    <x v="0"/>
    <n v="34673.980000000003"/>
    <n v="0"/>
    <x v="0"/>
    <x v="0"/>
    <x v="1"/>
    <x v="1"/>
  </r>
  <r>
    <n v="15681554"/>
    <s v="Alley"/>
    <n v="614"/>
    <x v="2"/>
    <x v="0"/>
    <n v="31"/>
    <n v="7"/>
    <n v="120599.38"/>
    <n v="2"/>
    <x v="0"/>
    <x v="0"/>
    <n v="46163.44"/>
    <n v="0"/>
    <x v="0"/>
    <x v="0"/>
    <x v="2"/>
    <x v="1"/>
  </r>
  <r>
    <n v="15712825"/>
    <s v="Howells"/>
    <n v="511"/>
    <x v="1"/>
    <x v="0"/>
    <n v="29"/>
    <n v="9"/>
    <n v="0"/>
    <n v="2"/>
    <x v="1"/>
    <x v="0"/>
    <n v="140676.98000000001"/>
    <n v="0"/>
    <x v="2"/>
    <x v="0"/>
    <x v="0"/>
    <x v="1"/>
  </r>
  <r>
    <n v="15640280"/>
    <s v="Cameron"/>
    <n v="850"/>
    <x v="0"/>
    <x v="1"/>
    <n v="39"/>
    <n v="4"/>
    <n v="127771.35"/>
    <n v="2"/>
    <x v="1"/>
    <x v="0"/>
    <n v="151738.54"/>
    <n v="0"/>
    <x v="0"/>
    <x v="1"/>
    <x v="2"/>
    <x v="1"/>
  </r>
  <r>
    <n v="15756026"/>
    <s v="Hooper"/>
    <n v="790"/>
    <x v="1"/>
    <x v="0"/>
    <n v="46"/>
    <n v="9"/>
    <n v="0"/>
    <n v="1"/>
    <x v="1"/>
    <x v="1"/>
    <n v="14679.81"/>
    <n v="1"/>
    <x v="0"/>
    <x v="1"/>
    <x v="0"/>
    <x v="0"/>
  </r>
  <r>
    <n v="15613319"/>
    <s v="Rice"/>
    <n v="793"/>
    <x v="0"/>
    <x v="0"/>
    <n v="33"/>
    <n v="0"/>
    <n v="0"/>
    <n v="1"/>
    <x v="1"/>
    <x v="1"/>
    <n v="175544.02"/>
    <n v="0"/>
    <x v="0"/>
    <x v="1"/>
    <x v="0"/>
    <x v="1"/>
  </r>
  <r>
    <n v="15798906"/>
    <s v="Cox"/>
    <n v="628"/>
    <x v="0"/>
    <x v="1"/>
    <n v="69"/>
    <n v="5"/>
    <n v="0"/>
    <n v="2"/>
    <x v="0"/>
    <x v="0"/>
    <n v="181964.6"/>
    <n v="0"/>
    <x v="1"/>
    <x v="0"/>
    <x v="0"/>
    <x v="1"/>
  </r>
  <r>
    <n v="15708917"/>
    <s v="Martin"/>
    <n v="598"/>
    <x v="2"/>
    <x v="1"/>
    <n v="53"/>
    <n v="10"/>
    <n v="167772.96"/>
    <n v="1"/>
    <x v="0"/>
    <x v="0"/>
    <n v="136886.85999999999"/>
    <n v="0"/>
    <x v="1"/>
    <x v="0"/>
    <x v="2"/>
    <x v="1"/>
  </r>
  <r>
    <n v="15778463"/>
    <s v="Ikenna"/>
    <n v="657"/>
    <x v="0"/>
    <x v="0"/>
    <n v="37"/>
    <n v="6"/>
    <n v="95845.6"/>
    <n v="1"/>
    <x v="0"/>
    <x v="1"/>
    <n v="122218.23"/>
    <n v="0"/>
    <x v="0"/>
    <x v="0"/>
    <x v="1"/>
    <x v="1"/>
  </r>
  <r>
    <n v="15699430"/>
    <s v="Davide"/>
    <n v="618"/>
    <x v="0"/>
    <x v="0"/>
    <n v="35"/>
    <n v="10"/>
    <n v="0"/>
    <n v="2"/>
    <x v="0"/>
    <x v="1"/>
    <n v="180439.75"/>
    <n v="0"/>
    <x v="0"/>
    <x v="0"/>
    <x v="0"/>
    <x v="1"/>
  </r>
  <r>
    <n v="15649992"/>
    <s v="Alexander"/>
    <n v="681"/>
    <x v="1"/>
    <x v="1"/>
    <n v="65"/>
    <n v="7"/>
    <n v="134714.70000000001"/>
    <n v="2"/>
    <x v="1"/>
    <x v="0"/>
    <n v="190419.81"/>
    <n v="0"/>
    <x v="1"/>
    <x v="0"/>
    <x v="2"/>
    <x v="1"/>
  </r>
  <r>
    <n v="15578980"/>
    <s v="Piazza"/>
    <n v="516"/>
    <x v="1"/>
    <x v="0"/>
    <n v="33"/>
    <n v="3"/>
    <n v="0"/>
    <n v="2"/>
    <x v="0"/>
    <x v="0"/>
    <n v="58685.59"/>
    <n v="0"/>
    <x v="0"/>
    <x v="0"/>
    <x v="0"/>
    <x v="1"/>
  </r>
  <r>
    <n v="15775306"/>
    <s v="Ni"/>
    <n v="421"/>
    <x v="2"/>
    <x v="1"/>
    <n v="28"/>
    <n v="8"/>
    <n v="122384.22"/>
    <n v="3"/>
    <x v="0"/>
    <x v="0"/>
    <n v="89017.38"/>
    <n v="1"/>
    <x v="2"/>
    <x v="2"/>
    <x v="2"/>
    <x v="0"/>
  </r>
  <r>
    <n v="15641655"/>
    <s v="Black"/>
    <n v="700"/>
    <x v="0"/>
    <x v="0"/>
    <n v="26"/>
    <n v="2"/>
    <n v="0"/>
    <n v="2"/>
    <x v="1"/>
    <x v="1"/>
    <n v="50051.42"/>
    <n v="0"/>
    <x v="2"/>
    <x v="1"/>
    <x v="0"/>
    <x v="1"/>
  </r>
  <r>
    <n v="15619708"/>
    <s v="Harker"/>
    <n v="745"/>
    <x v="0"/>
    <x v="1"/>
    <n v="25"/>
    <n v="5"/>
    <n v="157993.15"/>
    <n v="2"/>
    <x v="0"/>
    <x v="1"/>
    <n v="146041.45000000001"/>
    <n v="0"/>
    <x v="2"/>
    <x v="1"/>
    <x v="2"/>
    <x v="1"/>
  </r>
  <r>
    <n v="15734565"/>
    <s v="Hughes"/>
    <n v="696"/>
    <x v="0"/>
    <x v="1"/>
    <n v="29"/>
    <n v="8"/>
    <n v="0"/>
    <n v="2"/>
    <x v="0"/>
    <x v="1"/>
    <n v="191166.09"/>
    <n v="0"/>
    <x v="2"/>
    <x v="0"/>
    <x v="0"/>
    <x v="1"/>
  </r>
  <r>
    <n v="15806438"/>
    <s v="Chiabuotu"/>
    <n v="580"/>
    <x v="2"/>
    <x v="0"/>
    <n v="42"/>
    <n v="2"/>
    <n v="123331.36"/>
    <n v="1"/>
    <x v="1"/>
    <x v="1"/>
    <n v="103516.08"/>
    <n v="1"/>
    <x v="0"/>
    <x v="0"/>
    <x v="2"/>
    <x v="0"/>
  </r>
  <r>
    <n v="15591969"/>
    <s v="Kuo"/>
    <n v="497"/>
    <x v="1"/>
    <x v="1"/>
    <n v="27"/>
    <n v="9"/>
    <n v="75263.16"/>
    <n v="1"/>
    <x v="0"/>
    <x v="0"/>
    <n v="164825.04"/>
    <n v="0"/>
    <x v="2"/>
    <x v="2"/>
    <x v="1"/>
    <x v="1"/>
  </r>
  <r>
    <n v="15747807"/>
    <s v="Gallagher"/>
    <n v="720"/>
    <x v="0"/>
    <x v="0"/>
    <n v="43"/>
    <n v="6"/>
    <n v="137824.03"/>
    <n v="2"/>
    <x v="0"/>
    <x v="1"/>
    <n v="172557.77"/>
    <n v="0"/>
    <x v="0"/>
    <x v="1"/>
    <x v="2"/>
    <x v="1"/>
  </r>
  <r>
    <n v="15596939"/>
    <s v="Calabresi"/>
    <n v="659"/>
    <x v="2"/>
    <x v="1"/>
    <n v="36"/>
    <n v="4"/>
    <n v="132578.92000000001"/>
    <n v="2"/>
    <x v="0"/>
    <x v="1"/>
    <n v="84320.94"/>
    <n v="0"/>
    <x v="0"/>
    <x v="0"/>
    <x v="2"/>
    <x v="1"/>
  </r>
  <r>
    <n v="15716155"/>
    <s v="Shaw"/>
    <n v="841"/>
    <x v="0"/>
    <x v="0"/>
    <n v="36"/>
    <n v="5"/>
    <n v="156021.31"/>
    <n v="1"/>
    <x v="1"/>
    <x v="1"/>
    <n v="122662.98"/>
    <n v="0"/>
    <x v="0"/>
    <x v="1"/>
    <x v="2"/>
    <x v="1"/>
  </r>
  <r>
    <n v="15765311"/>
    <s v="Zhirov"/>
    <n v="642"/>
    <x v="1"/>
    <x v="1"/>
    <n v="34"/>
    <n v="8"/>
    <n v="0"/>
    <n v="1"/>
    <x v="0"/>
    <x v="1"/>
    <n v="72085.100000000006"/>
    <n v="0"/>
    <x v="0"/>
    <x v="0"/>
    <x v="0"/>
    <x v="1"/>
  </r>
  <r>
    <n v="15757811"/>
    <s v="Lloyd"/>
    <n v="732"/>
    <x v="1"/>
    <x v="0"/>
    <n v="69"/>
    <n v="9"/>
    <n v="137453.43"/>
    <n v="1"/>
    <x v="1"/>
    <x v="0"/>
    <n v="110932.24"/>
    <n v="1"/>
    <x v="1"/>
    <x v="1"/>
    <x v="2"/>
    <x v="0"/>
  </r>
  <r>
    <n v="15603830"/>
    <s v="Palmer"/>
    <n v="600"/>
    <x v="1"/>
    <x v="1"/>
    <n v="36"/>
    <n v="4"/>
    <n v="0"/>
    <n v="2"/>
    <x v="0"/>
    <x v="1"/>
    <n v="143635.35999999999"/>
    <n v="0"/>
    <x v="0"/>
    <x v="0"/>
    <x v="0"/>
    <x v="1"/>
  </r>
  <r>
    <n v="15660602"/>
    <s v="Ch'eng"/>
    <n v="464"/>
    <x v="2"/>
    <x v="1"/>
    <n v="33"/>
    <n v="8"/>
    <n v="164284.72"/>
    <n v="2"/>
    <x v="0"/>
    <x v="0"/>
    <n v="3710.34"/>
    <n v="0"/>
    <x v="0"/>
    <x v="2"/>
    <x v="2"/>
    <x v="1"/>
  </r>
  <r>
    <n v="15660535"/>
    <s v="Avent"/>
    <n v="680"/>
    <x v="0"/>
    <x v="0"/>
    <n v="47"/>
    <n v="5"/>
    <n v="0"/>
    <n v="2"/>
    <x v="0"/>
    <x v="0"/>
    <n v="179843.33"/>
    <n v="0"/>
    <x v="0"/>
    <x v="0"/>
    <x v="0"/>
    <x v="1"/>
  </r>
  <r>
    <n v="15666633"/>
    <s v="Huang"/>
    <n v="758"/>
    <x v="1"/>
    <x v="1"/>
    <n v="56"/>
    <n v="1"/>
    <n v="0"/>
    <n v="2"/>
    <x v="0"/>
    <x v="0"/>
    <n v="10643.38"/>
    <n v="0"/>
    <x v="1"/>
    <x v="1"/>
    <x v="0"/>
    <x v="1"/>
  </r>
  <r>
    <n v="15596914"/>
    <s v="Shaw"/>
    <n v="630"/>
    <x v="2"/>
    <x v="0"/>
    <n v="31"/>
    <n v="2"/>
    <n v="112373.49"/>
    <n v="2"/>
    <x v="0"/>
    <x v="0"/>
    <n v="131167.98000000001"/>
    <n v="0"/>
    <x v="0"/>
    <x v="0"/>
    <x v="2"/>
    <x v="1"/>
  </r>
  <r>
    <n v="15639788"/>
    <s v="Yuan"/>
    <n v="577"/>
    <x v="0"/>
    <x v="0"/>
    <n v="39"/>
    <n v="10"/>
    <n v="0"/>
    <n v="2"/>
    <x v="0"/>
    <x v="1"/>
    <n v="10553.31"/>
    <n v="0"/>
    <x v="0"/>
    <x v="0"/>
    <x v="0"/>
    <x v="1"/>
  </r>
  <r>
    <n v="15695846"/>
    <s v="Hawkins"/>
    <n v="684"/>
    <x v="0"/>
    <x v="0"/>
    <n v="34"/>
    <n v="6"/>
    <n v="0"/>
    <n v="2"/>
    <x v="0"/>
    <x v="0"/>
    <n v="130928.22"/>
    <n v="0"/>
    <x v="0"/>
    <x v="0"/>
    <x v="0"/>
    <x v="1"/>
  </r>
  <r>
    <n v="15726234"/>
    <s v="Trentini"/>
    <n v="708"/>
    <x v="1"/>
    <x v="0"/>
    <n v="41"/>
    <n v="5"/>
    <n v="0"/>
    <n v="1"/>
    <x v="1"/>
    <x v="0"/>
    <n v="157003.99"/>
    <n v="0"/>
    <x v="0"/>
    <x v="1"/>
    <x v="0"/>
    <x v="1"/>
  </r>
  <r>
    <n v="15797964"/>
    <s v="Cameron"/>
    <n v="732"/>
    <x v="2"/>
    <x v="0"/>
    <n v="29"/>
    <n v="1"/>
    <n v="154333.82"/>
    <n v="1"/>
    <x v="0"/>
    <x v="0"/>
    <n v="138527.56"/>
    <n v="0"/>
    <x v="2"/>
    <x v="1"/>
    <x v="2"/>
    <x v="1"/>
  </r>
  <r>
    <n v="15625881"/>
    <s v="Koehler"/>
    <n v="634"/>
    <x v="2"/>
    <x v="1"/>
    <n v="37"/>
    <n v="3"/>
    <n v="111432.77"/>
    <n v="2"/>
    <x v="0"/>
    <x v="0"/>
    <n v="167032.49"/>
    <n v="0"/>
    <x v="0"/>
    <x v="0"/>
    <x v="2"/>
    <x v="1"/>
  </r>
  <r>
    <n v="15780628"/>
    <s v="Wu"/>
    <n v="633"/>
    <x v="0"/>
    <x v="0"/>
    <n v="30"/>
    <n v="6"/>
    <n v="0"/>
    <n v="2"/>
    <x v="1"/>
    <x v="1"/>
    <n v="41642.29"/>
    <n v="0"/>
    <x v="0"/>
    <x v="0"/>
    <x v="0"/>
    <x v="1"/>
  </r>
  <r>
    <n v="15575883"/>
    <s v="Manna"/>
    <n v="559"/>
    <x v="0"/>
    <x v="1"/>
    <n v="34"/>
    <n v="2"/>
    <n v="137390.10999999999"/>
    <n v="2"/>
    <x v="0"/>
    <x v="1"/>
    <n v="9677"/>
    <n v="0"/>
    <x v="0"/>
    <x v="0"/>
    <x v="2"/>
    <x v="1"/>
  </r>
  <r>
    <n v="15585036"/>
    <s v="Okoli"/>
    <n v="694"/>
    <x v="1"/>
    <x v="0"/>
    <n v="37"/>
    <n v="3"/>
    <n v="0"/>
    <n v="2"/>
    <x v="0"/>
    <x v="0"/>
    <n v="147012.22"/>
    <n v="0"/>
    <x v="0"/>
    <x v="0"/>
    <x v="0"/>
    <x v="1"/>
  </r>
  <r>
    <n v="15589488"/>
    <s v="Ch'eng"/>
    <n v="686"/>
    <x v="2"/>
    <x v="0"/>
    <n v="56"/>
    <n v="5"/>
    <n v="111642.08"/>
    <n v="1"/>
    <x v="0"/>
    <x v="0"/>
    <n v="80553.87"/>
    <n v="0"/>
    <x v="1"/>
    <x v="0"/>
    <x v="2"/>
    <x v="1"/>
  </r>
  <r>
    <n v="15585888"/>
    <s v="Nwokezuike"/>
    <n v="553"/>
    <x v="1"/>
    <x v="0"/>
    <n v="48"/>
    <n v="3"/>
    <n v="0"/>
    <n v="1"/>
    <x v="1"/>
    <x v="0"/>
    <n v="30730.95"/>
    <n v="1"/>
    <x v="0"/>
    <x v="0"/>
    <x v="0"/>
    <x v="0"/>
  </r>
  <r>
    <n v="15727915"/>
    <s v="Artemiev"/>
    <n v="507"/>
    <x v="0"/>
    <x v="1"/>
    <n v="36"/>
    <n v="4"/>
    <n v="83543.37"/>
    <n v="1"/>
    <x v="1"/>
    <x v="1"/>
    <n v="140134.43"/>
    <n v="0"/>
    <x v="0"/>
    <x v="0"/>
    <x v="1"/>
    <x v="1"/>
  </r>
  <r>
    <n v="15707567"/>
    <s v="Esposito"/>
    <n v="732"/>
    <x v="2"/>
    <x v="1"/>
    <n v="50"/>
    <n v="6"/>
    <n v="145338.76"/>
    <n v="1"/>
    <x v="1"/>
    <x v="1"/>
    <n v="91936.1"/>
    <n v="1"/>
    <x v="1"/>
    <x v="1"/>
    <x v="2"/>
    <x v="0"/>
  </r>
  <r>
    <n v="15737792"/>
    <s v="Abbie"/>
    <n v="818"/>
    <x v="0"/>
    <x v="0"/>
    <n v="31"/>
    <n v="1"/>
    <n v="186796.37"/>
    <n v="1"/>
    <x v="1"/>
    <x v="1"/>
    <n v="178252.63"/>
    <n v="0"/>
    <x v="0"/>
    <x v="1"/>
    <x v="2"/>
    <x v="1"/>
  </r>
  <r>
    <n v="15599433"/>
    <s v="Fanucci"/>
    <n v="660"/>
    <x v="2"/>
    <x v="1"/>
    <n v="35"/>
    <n v="8"/>
    <n v="58641.43"/>
    <n v="1"/>
    <x v="1"/>
    <x v="0"/>
    <n v="198674.08"/>
    <n v="0"/>
    <x v="0"/>
    <x v="0"/>
    <x v="1"/>
    <x v="1"/>
  </r>
  <r>
    <n v="15672012"/>
    <s v="Jen"/>
    <n v="773"/>
    <x v="1"/>
    <x v="0"/>
    <n v="41"/>
    <n v="5"/>
    <n v="0"/>
    <n v="1"/>
    <x v="0"/>
    <x v="1"/>
    <n v="28266.9"/>
    <n v="1"/>
    <x v="0"/>
    <x v="1"/>
    <x v="0"/>
    <x v="0"/>
  </r>
  <r>
    <n v="15806983"/>
    <s v="Moss"/>
    <n v="640"/>
    <x v="0"/>
    <x v="1"/>
    <n v="44"/>
    <n v="3"/>
    <n v="137148.68"/>
    <n v="1"/>
    <x v="0"/>
    <x v="1"/>
    <n v="92381.01"/>
    <n v="0"/>
    <x v="0"/>
    <x v="0"/>
    <x v="2"/>
    <x v="1"/>
  </r>
  <r>
    <n v="15592222"/>
    <s v="Lo"/>
    <n v="505"/>
    <x v="0"/>
    <x v="1"/>
    <n v="49"/>
    <n v="7"/>
    <n v="80001.23"/>
    <n v="1"/>
    <x v="1"/>
    <x v="1"/>
    <n v="135180.10999999999"/>
    <n v="0"/>
    <x v="0"/>
    <x v="0"/>
    <x v="1"/>
    <x v="1"/>
  </r>
  <r>
    <n v="15608968"/>
    <s v="Averyanov"/>
    <n v="714"/>
    <x v="2"/>
    <x v="1"/>
    <n v="21"/>
    <n v="6"/>
    <n v="86402.52"/>
    <n v="2"/>
    <x v="1"/>
    <x v="1"/>
    <n v="27330.59"/>
    <n v="0"/>
    <x v="2"/>
    <x v="1"/>
    <x v="1"/>
    <x v="1"/>
  </r>
  <r>
    <n v="15586959"/>
    <s v="Unaipon"/>
    <n v="468"/>
    <x v="0"/>
    <x v="0"/>
    <n v="42"/>
    <n v="5"/>
    <n v="0"/>
    <n v="2"/>
    <x v="0"/>
    <x v="1"/>
    <n v="125305.34"/>
    <n v="0"/>
    <x v="0"/>
    <x v="2"/>
    <x v="0"/>
    <x v="1"/>
  </r>
  <r>
    <n v="15646558"/>
    <s v="Clamp"/>
    <n v="611"/>
    <x v="1"/>
    <x v="1"/>
    <n v="51"/>
    <n v="1"/>
    <n v="122874.74"/>
    <n v="1"/>
    <x v="0"/>
    <x v="0"/>
    <n v="149648.45000000001"/>
    <n v="0"/>
    <x v="1"/>
    <x v="0"/>
    <x v="2"/>
    <x v="1"/>
  </r>
  <r>
    <n v="15725811"/>
    <s v="Lim"/>
    <n v="705"/>
    <x v="0"/>
    <x v="1"/>
    <n v="25"/>
    <n v="0"/>
    <n v="97544.29"/>
    <n v="1"/>
    <x v="1"/>
    <x v="0"/>
    <n v="59887.15"/>
    <n v="0"/>
    <x v="2"/>
    <x v="1"/>
    <x v="1"/>
    <x v="1"/>
  </r>
  <r>
    <n v="15572265"/>
    <s v="Wu"/>
    <n v="646"/>
    <x v="2"/>
    <x v="1"/>
    <n v="46"/>
    <n v="1"/>
    <n v="170826.55"/>
    <n v="2"/>
    <x v="0"/>
    <x v="1"/>
    <n v="45041.32"/>
    <n v="0"/>
    <x v="0"/>
    <x v="0"/>
    <x v="2"/>
    <x v="1"/>
  </r>
  <r>
    <n v="15794048"/>
    <s v="Wan"/>
    <n v="667"/>
    <x v="2"/>
    <x v="0"/>
    <n v="48"/>
    <n v="1"/>
    <n v="97133.92"/>
    <n v="2"/>
    <x v="1"/>
    <x v="1"/>
    <n v="113316.77"/>
    <n v="1"/>
    <x v="0"/>
    <x v="0"/>
    <x v="1"/>
    <x v="0"/>
  </r>
  <r>
    <n v="15677610"/>
    <s v="Chambers"/>
    <n v="511"/>
    <x v="2"/>
    <x v="0"/>
    <n v="41"/>
    <n v="8"/>
    <n v="153895.65"/>
    <n v="1"/>
    <x v="0"/>
    <x v="0"/>
    <n v="39087.42"/>
    <n v="0"/>
    <x v="0"/>
    <x v="0"/>
    <x v="2"/>
    <x v="1"/>
  </r>
  <r>
    <n v="15745012"/>
    <s v="Pettit"/>
    <n v="653"/>
    <x v="0"/>
    <x v="0"/>
    <n v="43"/>
    <n v="6"/>
    <n v="0"/>
    <n v="2"/>
    <x v="0"/>
    <x v="0"/>
    <n v="7330.59"/>
    <n v="0"/>
    <x v="0"/>
    <x v="0"/>
    <x v="0"/>
    <x v="1"/>
  </r>
  <r>
    <n v="15601589"/>
    <s v="Baresi"/>
    <n v="675"/>
    <x v="0"/>
    <x v="0"/>
    <n v="57"/>
    <n v="8"/>
    <n v="0"/>
    <n v="2"/>
    <x v="1"/>
    <x v="0"/>
    <n v="95463.29"/>
    <n v="0"/>
    <x v="1"/>
    <x v="0"/>
    <x v="0"/>
    <x v="1"/>
  </r>
  <r>
    <n v="15686436"/>
    <s v="Newbery"/>
    <n v="523"/>
    <x v="1"/>
    <x v="1"/>
    <n v="32"/>
    <n v="4"/>
    <n v="0"/>
    <n v="2"/>
    <x v="0"/>
    <x v="1"/>
    <n v="167848.02"/>
    <n v="0"/>
    <x v="0"/>
    <x v="0"/>
    <x v="0"/>
    <x v="1"/>
  </r>
  <r>
    <n v="15693864"/>
    <s v="Iheanacho"/>
    <n v="567"/>
    <x v="2"/>
    <x v="0"/>
    <n v="49"/>
    <n v="5"/>
    <n v="134956.01999999999"/>
    <n v="1"/>
    <x v="0"/>
    <x v="1"/>
    <n v="93953.84"/>
    <n v="1"/>
    <x v="0"/>
    <x v="0"/>
    <x v="2"/>
    <x v="0"/>
  </r>
  <r>
    <n v="15760550"/>
    <s v="Duncan"/>
    <n v="741"/>
    <x v="1"/>
    <x v="1"/>
    <n v="39"/>
    <n v="7"/>
    <n v="143637.57999999999"/>
    <n v="2"/>
    <x v="1"/>
    <x v="0"/>
    <n v="174227.66"/>
    <n v="0"/>
    <x v="0"/>
    <x v="1"/>
    <x v="2"/>
    <x v="1"/>
  </r>
  <r>
    <n v="15686137"/>
    <s v="Barry"/>
    <n v="456"/>
    <x v="1"/>
    <x v="1"/>
    <n v="32"/>
    <n v="9"/>
    <n v="147506.25"/>
    <n v="1"/>
    <x v="0"/>
    <x v="0"/>
    <n v="135399.21"/>
    <n v="0"/>
    <x v="0"/>
    <x v="2"/>
    <x v="2"/>
    <x v="1"/>
  </r>
  <r>
    <n v="15809087"/>
    <s v="Landry"/>
    <n v="598"/>
    <x v="0"/>
    <x v="1"/>
    <n v="64"/>
    <n v="1"/>
    <n v="0"/>
    <n v="2"/>
    <x v="0"/>
    <x v="1"/>
    <n v="195635.3"/>
    <n v="1"/>
    <x v="1"/>
    <x v="0"/>
    <x v="0"/>
    <x v="0"/>
  </r>
  <r>
    <n v="15807663"/>
    <s v="McGregor"/>
    <n v="667"/>
    <x v="0"/>
    <x v="1"/>
    <n v="43"/>
    <n v="8"/>
    <n v="190227.46"/>
    <n v="1"/>
    <x v="0"/>
    <x v="1"/>
    <n v="97508.04"/>
    <n v="1"/>
    <x v="0"/>
    <x v="0"/>
    <x v="2"/>
    <x v="0"/>
  </r>
  <r>
    <n v="15809100"/>
    <s v="Nucci"/>
    <n v="548"/>
    <x v="0"/>
    <x v="0"/>
    <n v="32"/>
    <n v="2"/>
    <n v="172448.77"/>
    <n v="1"/>
    <x v="0"/>
    <x v="1"/>
    <n v="188083.77"/>
    <n v="1"/>
    <x v="0"/>
    <x v="0"/>
    <x v="2"/>
    <x v="0"/>
  </r>
  <r>
    <n v="15794916"/>
    <s v="Pirogov"/>
    <n v="725"/>
    <x v="0"/>
    <x v="1"/>
    <n v="41"/>
    <n v="7"/>
    <n v="113980.21"/>
    <n v="1"/>
    <x v="0"/>
    <x v="0"/>
    <n v="116704.25"/>
    <n v="0"/>
    <x v="0"/>
    <x v="1"/>
    <x v="2"/>
    <x v="1"/>
  </r>
  <r>
    <n v="15614215"/>
    <s v="Oguejiofor"/>
    <n v="717"/>
    <x v="0"/>
    <x v="1"/>
    <n v="53"/>
    <n v="6"/>
    <n v="0"/>
    <n v="2"/>
    <x v="1"/>
    <x v="0"/>
    <n v="97614.87"/>
    <n v="0"/>
    <x v="1"/>
    <x v="1"/>
    <x v="0"/>
    <x v="1"/>
  </r>
  <r>
    <n v="15805449"/>
    <s v="Ugochukwu"/>
    <n v="594"/>
    <x v="0"/>
    <x v="1"/>
    <n v="38"/>
    <n v="4"/>
    <n v="0"/>
    <n v="2"/>
    <x v="1"/>
    <x v="1"/>
    <n v="186884.04"/>
    <n v="0"/>
    <x v="0"/>
    <x v="0"/>
    <x v="0"/>
    <x v="1"/>
  </r>
  <r>
    <n v="15686983"/>
    <s v="Rohu"/>
    <n v="678"/>
    <x v="2"/>
    <x v="0"/>
    <n v="25"/>
    <n v="10"/>
    <n v="76968.12"/>
    <n v="2"/>
    <x v="1"/>
    <x v="0"/>
    <n v="131501.72"/>
    <n v="0"/>
    <x v="2"/>
    <x v="0"/>
    <x v="1"/>
    <x v="1"/>
  </r>
  <r>
    <n v="15808017"/>
    <s v="Cary"/>
    <n v="545"/>
    <x v="0"/>
    <x v="1"/>
    <n v="38"/>
    <n v="1"/>
    <n v="88293.13"/>
    <n v="2"/>
    <x v="0"/>
    <x v="0"/>
    <n v="24302.95"/>
    <n v="0"/>
    <x v="0"/>
    <x v="0"/>
    <x v="1"/>
    <x v="1"/>
  </r>
  <r>
    <n v="15756804"/>
    <s v="O'Loghlen"/>
    <n v="636"/>
    <x v="0"/>
    <x v="0"/>
    <n v="48"/>
    <n v="1"/>
    <n v="170833.46"/>
    <n v="1"/>
    <x v="0"/>
    <x v="1"/>
    <n v="110510.28"/>
    <n v="1"/>
    <x v="0"/>
    <x v="0"/>
    <x v="2"/>
    <x v="0"/>
  </r>
  <r>
    <n v="15646810"/>
    <s v="Quinn"/>
    <n v="603"/>
    <x v="2"/>
    <x v="1"/>
    <n v="44"/>
    <n v="6"/>
    <n v="108122.39"/>
    <n v="2"/>
    <x v="0"/>
    <x v="1"/>
    <n v="108488.33"/>
    <n v="1"/>
    <x v="0"/>
    <x v="0"/>
    <x v="2"/>
    <x v="0"/>
  </r>
  <r>
    <n v="15710424"/>
    <s v="Page"/>
    <n v="435"/>
    <x v="0"/>
    <x v="1"/>
    <n v="36"/>
    <n v="4"/>
    <n v="0"/>
    <n v="1"/>
    <x v="0"/>
    <x v="0"/>
    <n v="197015.2"/>
    <n v="0"/>
    <x v="0"/>
    <x v="2"/>
    <x v="0"/>
    <x v="1"/>
  </r>
  <r>
    <n v="15799422"/>
    <s v="Evans"/>
    <n v="535"/>
    <x v="0"/>
    <x v="0"/>
    <n v="40"/>
    <n v="8"/>
    <n v="0"/>
    <n v="1"/>
    <x v="0"/>
    <x v="0"/>
    <n v="27689.77"/>
    <n v="0"/>
    <x v="0"/>
    <x v="0"/>
    <x v="0"/>
    <x v="1"/>
  </r>
  <r>
    <n v="15692750"/>
    <s v="McGregor"/>
    <n v="629"/>
    <x v="2"/>
    <x v="0"/>
    <n v="45"/>
    <n v="7"/>
    <n v="129818.39"/>
    <n v="3"/>
    <x v="0"/>
    <x v="1"/>
    <n v="9217.5499999999993"/>
    <n v="1"/>
    <x v="0"/>
    <x v="0"/>
    <x v="2"/>
    <x v="0"/>
  </r>
  <r>
    <n v="15794549"/>
    <s v="Andrews"/>
    <n v="722"/>
    <x v="0"/>
    <x v="0"/>
    <n v="35"/>
    <n v="2"/>
    <n v="163943.89000000001"/>
    <n v="2"/>
    <x v="0"/>
    <x v="0"/>
    <n v="15068.18"/>
    <n v="0"/>
    <x v="0"/>
    <x v="1"/>
    <x v="2"/>
    <x v="1"/>
  </r>
  <r>
    <n v="15803764"/>
    <s v="Stanley"/>
    <n v="561"/>
    <x v="0"/>
    <x v="1"/>
    <n v="28"/>
    <n v="7"/>
    <n v="0"/>
    <n v="2"/>
    <x v="0"/>
    <x v="1"/>
    <n v="7797.01"/>
    <n v="0"/>
    <x v="2"/>
    <x v="0"/>
    <x v="0"/>
    <x v="1"/>
  </r>
  <r>
    <n v="15674840"/>
    <s v="Chiazagomekpere"/>
    <n v="645"/>
    <x v="0"/>
    <x v="0"/>
    <n v="38"/>
    <n v="5"/>
    <n v="101430.3"/>
    <n v="2"/>
    <x v="1"/>
    <x v="0"/>
    <n v="4400.32"/>
    <n v="0"/>
    <x v="0"/>
    <x v="0"/>
    <x v="2"/>
    <x v="1"/>
  </r>
  <r>
    <n v="15653762"/>
    <s v="Chidiebele"/>
    <n v="501"/>
    <x v="0"/>
    <x v="0"/>
    <n v="39"/>
    <n v="9"/>
    <n v="117301.66"/>
    <n v="1"/>
    <x v="1"/>
    <x v="1"/>
    <n v="182025.95"/>
    <n v="0"/>
    <x v="0"/>
    <x v="0"/>
    <x v="2"/>
    <x v="1"/>
  </r>
  <r>
    <n v="15581229"/>
    <s v="Gregory"/>
    <n v="502"/>
    <x v="2"/>
    <x v="0"/>
    <n v="32"/>
    <n v="1"/>
    <n v="173340.83"/>
    <n v="1"/>
    <x v="1"/>
    <x v="0"/>
    <n v="122763.95"/>
    <n v="0"/>
    <x v="0"/>
    <x v="0"/>
    <x v="2"/>
    <x v="1"/>
  </r>
  <r>
    <n v="15800228"/>
    <s v="Bednall"/>
    <n v="652"/>
    <x v="1"/>
    <x v="0"/>
    <n v="42"/>
    <n v="4"/>
    <n v="0"/>
    <n v="2"/>
    <x v="0"/>
    <x v="0"/>
    <n v="38152.01"/>
    <n v="0"/>
    <x v="0"/>
    <x v="0"/>
    <x v="0"/>
    <x v="1"/>
  </r>
  <r>
    <n v="15656333"/>
    <s v="Jen"/>
    <n v="574"/>
    <x v="0"/>
    <x v="0"/>
    <n v="33"/>
    <n v="3"/>
    <n v="134348.57"/>
    <n v="1"/>
    <x v="0"/>
    <x v="1"/>
    <n v="63163.99"/>
    <n v="0"/>
    <x v="0"/>
    <x v="0"/>
    <x v="2"/>
    <x v="1"/>
  </r>
  <r>
    <n v="15697497"/>
    <s v="She"/>
    <n v="518"/>
    <x v="0"/>
    <x v="0"/>
    <n v="45"/>
    <n v="9"/>
    <n v="105525.65"/>
    <n v="2"/>
    <x v="0"/>
    <x v="0"/>
    <n v="73418.289999999994"/>
    <n v="0"/>
    <x v="0"/>
    <x v="0"/>
    <x v="2"/>
    <x v="1"/>
  </r>
  <r>
    <n v="15585362"/>
    <s v="Simmons"/>
    <n v="749"/>
    <x v="0"/>
    <x v="0"/>
    <n v="60"/>
    <n v="6"/>
    <n v="0"/>
    <n v="1"/>
    <x v="0"/>
    <x v="1"/>
    <n v="17978.68"/>
    <n v="1"/>
    <x v="1"/>
    <x v="1"/>
    <x v="0"/>
    <x v="0"/>
  </r>
  <r>
    <n v="15571928"/>
    <s v="Fraser"/>
    <n v="679"/>
    <x v="0"/>
    <x v="0"/>
    <n v="43"/>
    <n v="4"/>
    <n v="0"/>
    <n v="3"/>
    <x v="0"/>
    <x v="1"/>
    <n v="115136.51"/>
    <n v="1"/>
    <x v="0"/>
    <x v="0"/>
    <x v="0"/>
    <x v="0"/>
  </r>
  <r>
    <n v="15785519"/>
    <s v="May"/>
    <n v="565"/>
    <x v="0"/>
    <x v="1"/>
    <n v="36"/>
    <n v="6"/>
    <n v="106192.1"/>
    <n v="1"/>
    <x v="0"/>
    <x v="1"/>
    <n v="149575.59"/>
    <n v="0"/>
    <x v="0"/>
    <x v="0"/>
    <x v="2"/>
    <x v="1"/>
  </r>
  <r>
    <n v="15743007"/>
    <s v="Seabrook"/>
    <n v="643"/>
    <x v="0"/>
    <x v="0"/>
    <n v="45"/>
    <n v="4"/>
    <n v="45144.43"/>
    <n v="1"/>
    <x v="0"/>
    <x v="1"/>
    <n v="60917.24"/>
    <n v="1"/>
    <x v="0"/>
    <x v="0"/>
    <x v="3"/>
    <x v="0"/>
  </r>
  <r>
    <n v="15777211"/>
    <s v="Herrera"/>
    <n v="515"/>
    <x v="0"/>
    <x v="1"/>
    <n v="65"/>
    <n v="7"/>
    <n v="92113.61"/>
    <n v="1"/>
    <x v="0"/>
    <x v="0"/>
    <n v="142548.32999999999"/>
    <n v="0"/>
    <x v="1"/>
    <x v="0"/>
    <x v="1"/>
    <x v="1"/>
  </r>
  <r>
    <n v="15721935"/>
    <s v="Kincaid"/>
    <n v="521"/>
    <x v="0"/>
    <x v="1"/>
    <n v="25"/>
    <n v="7"/>
    <n v="0"/>
    <n v="2"/>
    <x v="0"/>
    <x v="0"/>
    <n v="157878.67000000001"/>
    <n v="0"/>
    <x v="2"/>
    <x v="0"/>
    <x v="0"/>
    <x v="1"/>
  </r>
  <r>
    <n v="15591711"/>
    <s v="Sleeman"/>
    <n v="739"/>
    <x v="1"/>
    <x v="1"/>
    <n v="38"/>
    <n v="0"/>
    <n v="128366.44"/>
    <n v="1"/>
    <x v="0"/>
    <x v="1"/>
    <n v="12796.43"/>
    <n v="0"/>
    <x v="0"/>
    <x v="1"/>
    <x v="2"/>
    <x v="1"/>
  </r>
  <r>
    <n v="15625021"/>
    <s v="Hung"/>
    <n v="585"/>
    <x v="0"/>
    <x v="1"/>
    <n v="42"/>
    <n v="2"/>
    <n v="0"/>
    <n v="2"/>
    <x v="0"/>
    <x v="0"/>
    <n v="18657.77"/>
    <n v="0"/>
    <x v="0"/>
    <x v="0"/>
    <x v="0"/>
    <x v="1"/>
  </r>
  <r>
    <n v="15702968"/>
    <s v="Artemieva"/>
    <n v="733"/>
    <x v="2"/>
    <x v="1"/>
    <n v="74"/>
    <n v="3"/>
    <n v="106545.53"/>
    <n v="1"/>
    <x v="0"/>
    <x v="0"/>
    <n v="134589.57999999999"/>
    <n v="0"/>
    <x v="1"/>
    <x v="1"/>
    <x v="2"/>
    <x v="1"/>
  </r>
  <r>
    <n v="15600462"/>
    <s v="Barwell"/>
    <n v="542"/>
    <x v="0"/>
    <x v="0"/>
    <n v="43"/>
    <n v="8"/>
    <n v="145618.37"/>
    <n v="1"/>
    <x v="1"/>
    <x v="0"/>
    <n v="10350.74"/>
    <n v="0"/>
    <x v="0"/>
    <x v="0"/>
    <x v="2"/>
    <x v="1"/>
  </r>
  <r>
    <n v="15768104"/>
    <s v="Wright"/>
    <n v="788"/>
    <x v="1"/>
    <x v="1"/>
    <n v="37"/>
    <n v="8"/>
    <n v="141541.25"/>
    <n v="1"/>
    <x v="1"/>
    <x v="1"/>
    <n v="66013.27"/>
    <n v="0"/>
    <x v="0"/>
    <x v="1"/>
    <x v="2"/>
    <x v="1"/>
  </r>
  <r>
    <n v="15780140"/>
    <s v="Bellucci"/>
    <n v="435"/>
    <x v="2"/>
    <x v="1"/>
    <n v="32"/>
    <n v="2"/>
    <n v="57017.06"/>
    <n v="2"/>
    <x v="0"/>
    <x v="0"/>
    <n v="5907.11"/>
    <n v="0"/>
    <x v="0"/>
    <x v="2"/>
    <x v="1"/>
    <x v="1"/>
  </r>
  <r>
    <n v="15585255"/>
    <s v="Moore"/>
    <n v="577"/>
    <x v="0"/>
    <x v="1"/>
    <n v="42"/>
    <n v="9"/>
    <n v="0"/>
    <n v="1"/>
    <x v="0"/>
    <x v="1"/>
    <n v="74077.91"/>
    <n v="0"/>
    <x v="0"/>
    <x v="0"/>
    <x v="0"/>
    <x v="1"/>
  </r>
  <r>
    <n v="15772781"/>
    <s v="Ball"/>
    <n v="703"/>
    <x v="0"/>
    <x v="0"/>
    <n v="51"/>
    <n v="3"/>
    <n v="0"/>
    <n v="3"/>
    <x v="0"/>
    <x v="0"/>
    <n v="77294.559999999998"/>
    <n v="1"/>
    <x v="1"/>
    <x v="1"/>
    <x v="0"/>
    <x v="0"/>
  </r>
  <r>
    <n v="15669987"/>
    <s v="Sung"/>
    <n v="728"/>
    <x v="2"/>
    <x v="0"/>
    <n v="35"/>
    <n v="8"/>
    <n v="125884.95"/>
    <n v="2"/>
    <x v="0"/>
    <x v="1"/>
    <n v="54359.02"/>
    <n v="1"/>
    <x v="0"/>
    <x v="1"/>
    <x v="2"/>
    <x v="0"/>
  </r>
  <r>
    <n v="15697000"/>
    <s v="Mello"/>
    <n v="728"/>
    <x v="2"/>
    <x v="1"/>
    <n v="32"/>
    <n v="5"/>
    <n v="61825.5"/>
    <n v="1"/>
    <x v="0"/>
    <x v="0"/>
    <n v="156124.93"/>
    <n v="0"/>
    <x v="0"/>
    <x v="1"/>
    <x v="1"/>
    <x v="1"/>
  </r>
  <r>
    <n v="15733119"/>
    <s v="Mistry"/>
    <n v="718"/>
    <x v="0"/>
    <x v="1"/>
    <n v="35"/>
    <n v="8"/>
    <n v="0"/>
    <n v="2"/>
    <x v="0"/>
    <x v="1"/>
    <n v="94820.85"/>
    <n v="0"/>
    <x v="0"/>
    <x v="1"/>
    <x v="0"/>
    <x v="1"/>
  </r>
  <r>
    <n v="15782390"/>
    <s v="T'ien"/>
    <n v="621"/>
    <x v="0"/>
    <x v="0"/>
    <n v="40"/>
    <n v="6"/>
    <n v="0"/>
    <n v="1"/>
    <x v="0"/>
    <x v="1"/>
    <n v="155155.25"/>
    <n v="0"/>
    <x v="0"/>
    <x v="0"/>
    <x v="0"/>
    <x v="1"/>
  </r>
  <r>
    <n v="15654700"/>
    <s v="Fallaci"/>
    <n v="523"/>
    <x v="0"/>
    <x v="0"/>
    <n v="40"/>
    <n v="2"/>
    <n v="102967.41"/>
    <n v="1"/>
    <x v="0"/>
    <x v="1"/>
    <n v="128702.1"/>
    <n v="1"/>
    <x v="0"/>
    <x v="0"/>
    <x v="2"/>
    <x v="0"/>
  </r>
  <r>
    <n v="15632210"/>
    <s v="Hill"/>
    <n v="657"/>
    <x v="2"/>
    <x v="1"/>
    <n v="25"/>
    <n v="2"/>
    <n v="171770.55"/>
    <n v="1"/>
    <x v="0"/>
    <x v="1"/>
    <n v="22745.5"/>
    <n v="0"/>
    <x v="2"/>
    <x v="0"/>
    <x v="2"/>
    <x v="1"/>
  </r>
  <r>
    <n v="15642041"/>
    <s v="Burns"/>
    <n v="727"/>
    <x v="2"/>
    <x v="1"/>
    <n v="40"/>
    <n v="1"/>
    <n v="93051.64"/>
    <n v="2"/>
    <x v="0"/>
    <x v="1"/>
    <n v="71865.31"/>
    <n v="1"/>
    <x v="0"/>
    <x v="1"/>
    <x v="1"/>
    <x v="0"/>
  </r>
  <r>
    <n v="15709737"/>
    <s v="Hunter"/>
    <n v="643"/>
    <x v="0"/>
    <x v="1"/>
    <n v="36"/>
    <n v="7"/>
    <n v="161064.64000000001"/>
    <n v="2"/>
    <x v="1"/>
    <x v="0"/>
    <n v="84294.82"/>
    <n v="0"/>
    <x v="0"/>
    <x v="0"/>
    <x v="2"/>
    <x v="1"/>
  </r>
  <r>
    <n v="15792388"/>
    <s v="Li"/>
    <n v="645"/>
    <x v="0"/>
    <x v="0"/>
    <n v="48"/>
    <n v="7"/>
    <n v="90612.34"/>
    <n v="1"/>
    <x v="0"/>
    <x v="0"/>
    <n v="149139.13"/>
    <n v="0"/>
    <x v="0"/>
    <x v="0"/>
    <x v="1"/>
    <x v="1"/>
  </r>
  <r>
    <n v="15786014"/>
    <s v="Ku"/>
    <n v="568"/>
    <x v="0"/>
    <x v="1"/>
    <n v="28"/>
    <n v="5"/>
    <n v="145105.64000000001"/>
    <n v="2"/>
    <x v="0"/>
    <x v="1"/>
    <n v="185489.11"/>
    <n v="0"/>
    <x v="2"/>
    <x v="0"/>
    <x v="2"/>
    <x v="1"/>
  </r>
  <r>
    <n v="15794580"/>
    <s v="Ch'en"/>
    <n v="599"/>
    <x v="0"/>
    <x v="1"/>
    <n v="58"/>
    <n v="4"/>
    <n v="0"/>
    <n v="1"/>
    <x v="1"/>
    <x v="1"/>
    <n v="176407.15"/>
    <n v="1"/>
    <x v="1"/>
    <x v="0"/>
    <x v="0"/>
    <x v="0"/>
  </r>
  <r>
    <n v="15675964"/>
    <s v="Chukwukadibia"/>
    <n v="672"/>
    <x v="0"/>
    <x v="0"/>
    <n v="45"/>
    <n v="9"/>
    <n v="0"/>
    <n v="1"/>
    <x v="0"/>
    <x v="0"/>
    <n v="92027.69"/>
    <n v="1"/>
    <x v="0"/>
    <x v="0"/>
    <x v="0"/>
    <x v="0"/>
  </r>
  <r>
    <n v="15814275"/>
    <s v="Zikoranachidimma"/>
    <n v="685"/>
    <x v="0"/>
    <x v="1"/>
    <n v="33"/>
    <n v="6"/>
    <n v="174912.72"/>
    <n v="1"/>
    <x v="0"/>
    <x v="0"/>
    <n v="43932.54"/>
    <n v="0"/>
    <x v="0"/>
    <x v="0"/>
    <x v="2"/>
    <x v="1"/>
  </r>
  <r>
    <n v="15724848"/>
    <s v="Oluchukwu"/>
    <n v="516"/>
    <x v="0"/>
    <x v="0"/>
    <n v="46"/>
    <n v="1"/>
    <n v="104947.72"/>
    <n v="1"/>
    <x v="0"/>
    <x v="1"/>
    <n v="115789.25"/>
    <n v="1"/>
    <x v="0"/>
    <x v="0"/>
    <x v="2"/>
    <x v="0"/>
  </r>
  <r>
    <n v="15754713"/>
    <s v="Rivera"/>
    <n v="685"/>
    <x v="1"/>
    <x v="1"/>
    <n v="31"/>
    <n v="10"/>
    <n v="135213.71"/>
    <n v="1"/>
    <x v="0"/>
    <x v="0"/>
    <n v="125777.28"/>
    <n v="0"/>
    <x v="0"/>
    <x v="0"/>
    <x v="2"/>
    <x v="1"/>
  </r>
  <r>
    <n v="15693814"/>
    <s v="Niu"/>
    <n v="806"/>
    <x v="1"/>
    <x v="1"/>
    <n v="25"/>
    <n v="7"/>
    <n v="0"/>
    <n v="2"/>
    <x v="0"/>
    <x v="1"/>
    <n v="18461.900000000001"/>
    <n v="0"/>
    <x v="2"/>
    <x v="1"/>
    <x v="0"/>
    <x v="1"/>
  </r>
  <r>
    <n v="15599660"/>
    <s v="Bennett"/>
    <n v="604"/>
    <x v="0"/>
    <x v="1"/>
    <n v="36"/>
    <n v="6"/>
    <n v="116229.85"/>
    <n v="2"/>
    <x v="0"/>
    <x v="0"/>
    <n v="79633.38"/>
    <n v="0"/>
    <x v="0"/>
    <x v="0"/>
    <x v="2"/>
    <x v="1"/>
  </r>
  <r>
    <n v="15746490"/>
    <s v="Wollstonecraft"/>
    <n v="648"/>
    <x v="1"/>
    <x v="0"/>
    <n v="53"/>
    <n v="6"/>
    <n v="111201.41"/>
    <n v="1"/>
    <x v="0"/>
    <x v="0"/>
    <n v="121542.29"/>
    <n v="0"/>
    <x v="1"/>
    <x v="0"/>
    <x v="2"/>
    <x v="1"/>
  </r>
  <r>
    <n v="15566091"/>
    <s v="Thomsen"/>
    <n v="545"/>
    <x v="1"/>
    <x v="0"/>
    <n v="32"/>
    <n v="4"/>
    <n v="0"/>
    <n v="1"/>
    <x v="0"/>
    <x v="1"/>
    <n v="94739.199999999997"/>
    <n v="0"/>
    <x v="0"/>
    <x v="0"/>
    <x v="0"/>
    <x v="1"/>
  </r>
  <r>
    <n v="15655961"/>
    <s v="Palermo"/>
    <n v="756"/>
    <x v="2"/>
    <x v="1"/>
    <n v="27"/>
    <n v="1"/>
    <n v="131899"/>
    <n v="1"/>
    <x v="0"/>
    <x v="1"/>
    <n v="93302.29"/>
    <n v="0"/>
    <x v="2"/>
    <x v="1"/>
    <x v="2"/>
    <x v="1"/>
  </r>
  <r>
    <n v="15710404"/>
    <s v="Chinwendu"/>
    <n v="569"/>
    <x v="0"/>
    <x v="1"/>
    <n v="35"/>
    <n v="10"/>
    <n v="124525.52"/>
    <n v="1"/>
    <x v="0"/>
    <x v="0"/>
    <n v="193793.78"/>
    <n v="0"/>
    <x v="0"/>
    <x v="0"/>
    <x v="2"/>
    <x v="1"/>
  </r>
  <r>
    <n v="15775625"/>
    <s v="McKenzie"/>
    <n v="596"/>
    <x v="0"/>
    <x v="1"/>
    <n v="47"/>
    <n v="6"/>
    <n v="0"/>
    <n v="1"/>
    <x v="0"/>
    <x v="1"/>
    <n v="74835.649999999994"/>
    <n v="0"/>
    <x v="0"/>
    <x v="0"/>
    <x v="0"/>
    <x v="1"/>
  </r>
  <r>
    <n v="15792328"/>
    <s v="James"/>
    <n v="475"/>
    <x v="0"/>
    <x v="1"/>
    <n v="39"/>
    <n v="6"/>
    <n v="0"/>
    <n v="1"/>
    <x v="0"/>
    <x v="0"/>
    <n v="56999.9"/>
    <n v="1"/>
    <x v="0"/>
    <x v="2"/>
    <x v="0"/>
    <x v="0"/>
  </r>
  <r>
    <n v="15719856"/>
    <s v="Lamb"/>
    <n v="646"/>
    <x v="0"/>
    <x v="0"/>
    <n v="45"/>
    <n v="3"/>
    <n v="47134.75"/>
    <n v="1"/>
    <x v="0"/>
    <x v="0"/>
    <n v="57236.44"/>
    <n v="0"/>
    <x v="0"/>
    <x v="0"/>
    <x v="3"/>
    <x v="1"/>
  </r>
  <r>
    <n v="15593773"/>
    <s v="Olejuru"/>
    <n v="784"/>
    <x v="1"/>
    <x v="1"/>
    <n v="35"/>
    <n v="3"/>
    <n v="0"/>
    <n v="2"/>
    <x v="1"/>
    <x v="1"/>
    <n v="81483.64"/>
    <n v="0"/>
    <x v="0"/>
    <x v="1"/>
    <x v="0"/>
    <x v="1"/>
  </r>
  <r>
    <n v="15733114"/>
    <s v="Hay"/>
    <n v="552"/>
    <x v="1"/>
    <x v="1"/>
    <n v="45"/>
    <n v="9"/>
    <n v="0"/>
    <n v="2"/>
    <x v="0"/>
    <x v="1"/>
    <n v="26752.560000000001"/>
    <n v="0"/>
    <x v="0"/>
    <x v="0"/>
    <x v="0"/>
    <x v="1"/>
  </r>
  <r>
    <n v="15797748"/>
    <s v="Lu"/>
    <n v="729"/>
    <x v="0"/>
    <x v="1"/>
    <n v="44"/>
    <n v="5"/>
    <n v="0"/>
    <n v="2"/>
    <x v="1"/>
    <x v="0"/>
    <n v="9200.5400000000009"/>
    <n v="0"/>
    <x v="0"/>
    <x v="1"/>
    <x v="0"/>
    <x v="1"/>
  </r>
  <r>
    <n v="15743411"/>
    <s v="Chiawuotu"/>
    <n v="609"/>
    <x v="1"/>
    <x v="1"/>
    <n v="61"/>
    <n v="1"/>
    <n v="0"/>
    <n v="1"/>
    <x v="0"/>
    <x v="1"/>
    <n v="22447.85"/>
    <n v="1"/>
    <x v="1"/>
    <x v="0"/>
    <x v="0"/>
    <x v="0"/>
  </r>
  <r>
    <n v="15753337"/>
    <s v="Yeates"/>
    <n v="555"/>
    <x v="0"/>
    <x v="1"/>
    <n v="51"/>
    <n v="5"/>
    <n v="0"/>
    <n v="3"/>
    <x v="0"/>
    <x v="1"/>
    <n v="189122.89"/>
    <n v="1"/>
    <x v="1"/>
    <x v="0"/>
    <x v="0"/>
    <x v="0"/>
  </r>
  <r>
    <n v="15601026"/>
    <s v="Gallagher"/>
    <n v="572"/>
    <x v="2"/>
    <x v="0"/>
    <n v="19"/>
    <n v="1"/>
    <n v="138657.07999999999"/>
    <n v="1"/>
    <x v="0"/>
    <x v="0"/>
    <n v="16161.82"/>
    <n v="0"/>
    <x v="2"/>
    <x v="0"/>
    <x v="2"/>
    <x v="1"/>
  </r>
  <r>
    <n v="15658485"/>
    <s v="Heath"/>
    <n v="785"/>
    <x v="0"/>
    <x v="0"/>
    <n v="34"/>
    <n v="9"/>
    <n v="70302.48"/>
    <n v="1"/>
    <x v="0"/>
    <x v="0"/>
    <n v="68600.36"/>
    <n v="0"/>
    <x v="0"/>
    <x v="1"/>
    <x v="1"/>
    <x v="1"/>
  </r>
  <r>
    <n v="15636731"/>
    <s v="Ts'ai"/>
    <n v="714"/>
    <x v="2"/>
    <x v="0"/>
    <n v="36"/>
    <n v="1"/>
    <n v="101609.01"/>
    <n v="2"/>
    <x v="0"/>
    <x v="0"/>
    <n v="447.73"/>
    <n v="0"/>
    <x v="0"/>
    <x v="1"/>
    <x v="2"/>
    <x v="1"/>
  </r>
  <r>
    <n v="15628303"/>
    <s v="Thurgood"/>
    <n v="738"/>
    <x v="1"/>
    <x v="1"/>
    <n v="35"/>
    <n v="3"/>
    <n v="0"/>
    <n v="1"/>
    <x v="0"/>
    <x v="0"/>
    <n v="15650.73"/>
    <n v="0"/>
    <x v="0"/>
    <x v="1"/>
    <x v="0"/>
    <x v="1"/>
  </r>
  <r>
    <n v="15633461"/>
    <s v="Pai"/>
    <n v="639"/>
    <x v="2"/>
    <x v="1"/>
    <n v="38"/>
    <n v="5"/>
    <n v="130170.82"/>
    <n v="1"/>
    <x v="0"/>
    <x v="0"/>
    <n v="149599.62"/>
    <n v="0"/>
    <x v="0"/>
    <x v="0"/>
    <x v="2"/>
    <x v="1"/>
  </r>
  <r>
    <n v="15677135"/>
    <s v="Lorenzo"/>
    <n v="520"/>
    <x v="2"/>
    <x v="1"/>
    <n v="61"/>
    <n v="8"/>
    <n v="133802.29"/>
    <n v="2"/>
    <x v="0"/>
    <x v="0"/>
    <n v="90304.01"/>
    <n v="0"/>
    <x v="1"/>
    <x v="0"/>
    <x v="2"/>
    <x v="1"/>
  </r>
  <r>
    <n v="15590876"/>
    <s v="Knupp"/>
    <n v="764"/>
    <x v="0"/>
    <x v="0"/>
    <n v="24"/>
    <n v="7"/>
    <n v="106234.02"/>
    <n v="1"/>
    <x v="1"/>
    <x v="1"/>
    <n v="115676.38"/>
    <n v="0"/>
    <x v="2"/>
    <x v="1"/>
    <x v="2"/>
    <x v="1"/>
  </r>
  <r>
    <n v="15790782"/>
    <s v="Baryshnikov"/>
    <n v="661"/>
    <x v="1"/>
    <x v="1"/>
    <n v="39"/>
    <n v="6"/>
    <n v="132628.98000000001"/>
    <n v="1"/>
    <x v="1"/>
    <x v="1"/>
    <n v="38812.67"/>
    <n v="0"/>
    <x v="0"/>
    <x v="0"/>
    <x v="2"/>
    <x v="1"/>
  </r>
  <r>
    <n v="15700476"/>
    <s v="Azubuike"/>
    <n v="564"/>
    <x v="2"/>
    <x v="1"/>
    <n v="41"/>
    <n v="9"/>
    <n v="103522.75"/>
    <n v="2"/>
    <x v="0"/>
    <x v="0"/>
    <n v="34338.21"/>
    <n v="0"/>
    <x v="0"/>
    <x v="0"/>
    <x v="2"/>
    <x v="1"/>
  </r>
  <r>
    <n v="15634141"/>
    <s v="Shephard"/>
    <n v="708"/>
    <x v="2"/>
    <x v="0"/>
    <n v="42"/>
    <n v="8"/>
    <n v="192390.52"/>
    <n v="2"/>
    <x v="0"/>
    <x v="1"/>
    <n v="823.36"/>
    <n v="0"/>
    <x v="0"/>
    <x v="1"/>
    <x v="2"/>
    <x v="1"/>
  </r>
  <r>
    <n v="15737795"/>
    <s v="Scott"/>
    <n v="512"/>
    <x v="1"/>
    <x v="1"/>
    <n v="36"/>
    <n v="1"/>
    <n v="0"/>
    <n v="1"/>
    <x v="1"/>
    <x v="0"/>
    <n v="135482.26"/>
    <n v="1"/>
    <x v="0"/>
    <x v="0"/>
    <x v="0"/>
    <x v="0"/>
  </r>
  <r>
    <n v="15790299"/>
    <s v="Williamson"/>
    <n v="592"/>
    <x v="1"/>
    <x v="1"/>
    <n v="37"/>
    <n v="9"/>
    <n v="0"/>
    <n v="3"/>
    <x v="0"/>
    <x v="0"/>
    <n v="10656.89"/>
    <n v="0"/>
    <x v="0"/>
    <x v="0"/>
    <x v="0"/>
    <x v="1"/>
  </r>
  <r>
    <n v="15675316"/>
    <s v="Avdeeva"/>
    <n v="619"/>
    <x v="0"/>
    <x v="0"/>
    <n v="38"/>
    <n v="3"/>
    <n v="0"/>
    <n v="2"/>
    <x v="1"/>
    <x v="0"/>
    <n v="116467.35"/>
    <n v="0"/>
    <x v="0"/>
    <x v="0"/>
    <x v="0"/>
    <x v="1"/>
  </r>
  <r>
    <n v="15613630"/>
    <s v="Tang"/>
    <n v="775"/>
    <x v="0"/>
    <x v="1"/>
    <n v="52"/>
    <n v="8"/>
    <n v="109922.61"/>
    <n v="1"/>
    <x v="0"/>
    <x v="0"/>
    <n v="96823.32"/>
    <n v="1"/>
    <x v="1"/>
    <x v="1"/>
    <x v="2"/>
    <x v="0"/>
  </r>
  <r>
    <n v="15662100"/>
    <s v="Hsu"/>
    <n v="850"/>
    <x v="2"/>
    <x v="0"/>
    <n v="44"/>
    <n v="5"/>
    <n v="128605.32"/>
    <n v="1"/>
    <x v="1"/>
    <x v="0"/>
    <n v="171096.2"/>
    <n v="0"/>
    <x v="0"/>
    <x v="1"/>
    <x v="2"/>
    <x v="1"/>
  </r>
  <r>
    <n v="15668032"/>
    <s v="Buchanan"/>
    <n v="577"/>
    <x v="0"/>
    <x v="0"/>
    <n v="37"/>
    <n v="4"/>
    <n v="0"/>
    <n v="1"/>
    <x v="0"/>
    <x v="0"/>
    <n v="79881.39"/>
    <n v="0"/>
    <x v="0"/>
    <x v="0"/>
    <x v="0"/>
    <x v="1"/>
  </r>
  <r>
    <n v="15599289"/>
    <s v="Yeh"/>
    <n v="724"/>
    <x v="0"/>
    <x v="0"/>
    <n v="37"/>
    <n v="10"/>
    <n v="68598.559999999998"/>
    <n v="1"/>
    <x v="0"/>
    <x v="1"/>
    <n v="157862.82"/>
    <n v="0"/>
    <x v="0"/>
    <x v="1"/>
    <x v="1"/>
    <x v="1"/>
  </r>
  <r>
    <n v="15754084"/>
    <s v="Palazzi"/>
    <n v="710"/>
    <x v="1"/>
    <x v="1"/>
    <n v="35"/>
    <n v="1"/>
    <n v="106518.52"/>
    <n v="1"/>
    <x v="0"/>
    <x v="0"/>
    <n v="127951.81"/>
    <n v="0"/>
    <x v="0"/>
    <x v="1"/>
    <x v="2"/>
    <x v="1"/>
  </r>
  <r>
    <n v="15676521"/>
    <s v="Y?an"/>
    <n v="696"/>
    <x v="0"/>
    <x v="0"/>
    <n v="31"/>
    <n v="8"/>
    <n v="0"/>
    <n v="2"/>
    <x v="1"/>
    <x v="1"/>
    <n v="191074.11"/>
    <n v="0"/>
    <x v="0"/>
    <x v="0"/>
    <x v="0"/>
    <x v="1"/>
  </r>
  <r>
    <n v="15804586"/>
    <s v="Lin"/>
    <n v="376"/>
    <x v="0"/>
    <x v="0"/>
    <n v="46"/>
    <n v="6"/>
    <n v="0"/>
    <n v="1"/>
    <x v="0"/>
    <x v="1"/>
    <n v="157333.69"/>
    <n v="1"/>
    <x v="0"/>
    <x v="2"/>
    <x v="0"/>
    <x v="0"/>
  </r>
  <r>
    <n v="15781465"/>
    <s v="Schofield"/>
    <n v="675"/>
    <x v="2"/>
    <x v="0"/>
    <n v="29"/>
    <n v="8"/>
    <n v="121326.42"/>
    <n v="1"/>
    <x v="0"/>
    <x v="1"/>
    <n v="133457.51999999999"/>
    <n v="0"/>
    <x v="2"/>
    <x v="0"/>
    <x v="2"/>
    <x v="1"/>
  </r>
  <r>
    <n v="15729362"/>
    <s v="Lombardi"/>
    <n v="745"/>
    <x v="0"/>
    <x v="1"/>
    <n v="36"/>
    <n v="8"/>
    <n v="67226.37"/>
    <n v="1"/>
    <x v="0"/>
    <x v="1"/>
    <n v="130789.6"/>
    <n v="0"/>
    <x v="0"/>
    <x v="1"/>
    <x v="1"/>
    <x v="1"/>
  </r>
  <r>
    <n v="15709295"/>
    <s v="Wall"/>
    <n v="697"/>
    <x v="1"/>
    <x v="0"/>
    <n v="25"/>
    <n v="5"/>
    <n v="82931.850000000006"/>
    <n v="2"/>
    <x v="0"/>
    <x v="0"/>
    <n v="128373.88"/>
    <n v="0"/>
    <x v="2"/>
    <x v="0"/>
    <x v="1"/>
    <x v="1"/>
  </r>
  <r>
    <n v="15745324"/>
    <s v="Milani"/>
    <n v="599"/>
    <x v="1"/>
    <x v="0"/>
    <n v="39"/>
    <n v="4"/>
    <n v="0"/>
    <n v="1"/>
    <x v="0"/>
    <x v="1"/>
    <n v="194273.2"/>
    <n v="1"/>
    <x v="0"/>
    <x v="0"/>
    <x v="0"/>
    <x v="0"/>
  </r>
  <r>
    <n v="15741336"/>
    <s v="Ejimofor"/>
    <n v="715"/>
    <x v="0"/>
    <x v="0"/>
    <n v="38"/>
    <n v="5"/>
    <n v="118590.41"/>
    <n v="1"/>
    <x v="0"/>
    <x v="0"/>
    <n v="5684.17"/>
    <n v="1"/>
    <x v="0"/>
    <x v="1"/>
    <x v="2"/>
    <x v="0"/>
  </r>
  <r>
    <n v="15783659"/>
    <s v="Blackburn"/>
    <n v="659"/>
    <x v="0"/>
    <x v="1"/>
    <n v="67"/>
    <n v="4"/>
    <n v="145981.87"/>
    <n v="1"/>
    <x v="0"/>
    <x v="0"/>
    <n v="131043.2"/>
    <n v="0"/>
    <x v="1"/>
    <x v="0"/>
    <x v="2"/>
    <x v="1"/>
  </r>
  <r>
    <n v="15620981"/>
    <s v="Wickham"/>
    <n v="684"/>
    <x v="0"/>
    <x v="0"/>
    <n v="48"/>
    <n v="3"/>
    <n v="73309.38"/>
    <n v="1"/>
    <x v="1"/>
    <x v="1"/>
    <n v="21228.34"/>
    <n v="1"/>
    <x v="0"/>
    <x v="0"/>
    <x v="1"/>
    <x v="0"/>
  </r>
  <r>
    <n v="15630328"/>
    <s v="Bird"/>
    <n v="635"/>
    <x v="0"/>
    <x v="0"/>
    <n v="48"/>
    <n v="8"/>
    <n v="130796.33"/>
    <n v="2"/>
    <x v="0"/>
    <x v="0"/>
    <n v="43250.3"/>
    <n v="0"/>
    <x v="0"/>
    <x v="0"/>
    <x v="2"/>
    <x v="1"/>
  </r>
  <r>
    <n v="15785899"/>
    <s v="Ch'en"/>
    <n v="789"/>
    <x v="2"/>
    <x v="1"/>
    <n v="33"/>
    <n v="8"/>
    <n v="151607.56"/>
    <n v="1"/>
    <x v="0"/>
    <x v="1"/>
    <n v="4389.3999999999996"/>
    <n v="0"/>
    <x v="0"/>
    <x v="1"/>
    <x v="2"/>
    <x v="1"/>
  </r>
  <r>
    <n v="15606149"/>
    <s v="Wood"/>
    <n v="571"/>
    <x v="2"/>
    <x v="0"/>
    <n v="66"/>
    <n v="9"/>
    <n v="111577.01"/>
    <n v="1"/>
    <x v="1"/>
    <x v="0"/>
    <n v="189271.9"/>
    <n v="0"/>
    <x v="1"/>
    <x v="0"/>
    <x v="2"/>
    <x v="1"/>
  </r>
  <r>
    <n v="15671139"/>
    <s v="Brizendine"/>
    <n v="694"/>
    <x v="1"/>
    <x v="1"/>
    <n v="39"/>
    <n v="0"/>
    <n v="107042.74"/>
    <n v="1"/>
    <x v="0"/>
    <x v="0"/>
    <n v="102284.2"/>
    <n v="0"/>
    <x v="0"/>
    <x v="0"/>
    <x v="2"/>
    <x v="1"/>
  </r>
  <r>
    <n v="15660429"/>
    <s v="Ch'in"/>
    <n v="665"/>
    <x v="1"/>
    <x v="0"/>
    <n v="42"/>
    <n v="2"/>
    <n v="156371.60999999999"/>
    <n v="2"/>
    <x v="1"/>
    <x v="0"/>
    <n v="156774.94"/>
    <n v="1"/>
    <x v="0"/>
    <x v="0"/>
    <x v="2"/>
    <x v="0"/>
  </r>
  <r>
    <n v="15571002"/>
    <s v="Yusupov"/>
    <n v="706"/>
    <x v="0"/>
    <x v="0"/>
    <n v="44"/>
    <n v="4"/>
    <n v="129605.99"/>
    <n v="1"/>
    <x v="1"/>
    <x v="1"/>
    <n v="69865.490000000005"/>
    <n v="0"/>
    <x v="0"/>
    <x v="1"/>
    <x v="2"/>
    <x v="1"/>
  </r>
  <r>
    <n v="15631681"/>
    <s v="Jibunoh"/>
    <n v="807"/>
    <x v="1"/>
    <x v="0"/>
    <n v="43"/>
    <n v="0"/>
    <n v="0"/>
    <n v="2"/>
    <x v="1"/>
    <x v="0"/>
    <n v="85523.24"/>
    <n v="0"/>
    <x v="0"/>
    <x v="1"/>
    <x v="0"/>
    <x v="1"/>
  </r>
  <r>
    <n v="15731522"/>
    <s v="Ts'ui"/>
    <n v="771"/>
    <x v="1"/>
    <x v="0"/>
    <n v="67"/>
    <n v="8"/>
    <n v="0"/>
    <n v="2"/>
    <x v="0"/>
    <x v="0"/>
    <n v="51219.8"/>
    <n v="0"/>
    <x v="1"/>
    <x v="1"/>
    <x v="0"/>
    <x v="1"/>
  </r>
  <r>
    <n v="15619529"/>
    <s v="Ndukaku"/>
    <n v="531"/>
    <x v="1"/>
    <x v="1"/>
    <n v="27"/>
    <n v="8"/>
    <n v="132576.25"/>
    <n v="1"/>
    <x v="1"/>
    <x v="1"/>
    <n v="7222.92"/>
    <n v="0"/>
    <x v="2"/>
    <x v="0"/>
    <x v="2"/>
    <x v="1"/>
  </r>
  <r>
    <n v="15628034"/>
    <s v="Wilder"/>
    <n v="629"/>
    <x v="0"/>
    <x v="0"/>
    <n v="37"/>
    <n v="6"/>
    <n v="129101.3"/>
    <n v="1"/>
    <x v="0"/>
    <x v="0"/>
    <n v="23971.33"/>
    <n v="0"/>
    <x v="0"/>
    <x v="0"/>
    <x v="2"/>
    <x v="1"/>
  </r>
  <r>
    <n v="15686164"/>
    <s v="Maclean"/>
    <n v="850"/>
    <x v="2"/>
    <x v="0"/>
    <n v="31"/>
    <n v="1"/>
    <n v="108822.39999999999"/>
    <n v="1"/>
    <x v="0"/>
    <x v="0"/>
    <n v="132173.31"/>
    <n v="0"/>
    <x v="0"/>
    <x v="1"/>
    <x v="2"/>
    <x v="1"/>
  </r>
  <r>
    <n v="15582797"/>
    <s v="Ch'iu"/>
    <n v="685"/>
    <x v="1"/>
    <x v="1"/>
    <n v="35"/>
    <n v="4"/>
    <n v="137948.51"/>
    <n v="1"/>
    <x v="0"/>
    <x v="1"/>
    <n v="113639.64"/>
    <n v="0"/>
    <x v="0"/>
    <x v="0"/>
    <x v="2"/>
    <x v="1"/>
  </r>
  <r>
    <n v="15753831"/>
    <s v="Cox"/>
    <n v="642"/>
    <x v="1"/>
    <x v="1"/>
    <n v="32"/>
    <n v="7"/>
    <n v="100433.8"/>
    <n v="1"/>
    <x v="0"/>
    <x v="0"/>
    <n v="39768.589999999997"/>
    <n v="0"/>
    <x v="0"/>
    <x v="0"/>
    <x v="2"/>
    <x v="1"/>
  </r>
  <r>
    <n v="15731815"/>
    <s v="Nepean"/>
    <n v="529"/>
    <x v="1"/>
    <x v="1"/>
    <n v="63"/>
    <n v="4"/>
    <n v="96134.11"/>
    <n v="3"/>
    <x v="0"/>
    <x v="1"/>
    <n v="108732.96"/>
    <n v="1"/>
    <x v="1"/>
    <x v="0"/>
    <x v="1"/>
    <x v="0"/>
  </r>
  <r>
    <n v="15580956"/>
    <s v="McNess"/>
    <n v="683"/>
    <x v="2"/>
    <x v="0"/>
    <n v="43"/>
    <n v="4"/>
    <n v="115888.04"/>
    <n v="1"/>
    <x v="0"/>
    <x v="0"/>
    <n v="117349.19"/>
    <n v="1"/>
    <x v="0"/>
    <x v="0"/>
    <x v="2"/>
    <x v="0"/>
  </r>
  <r>
    <n v="15602084"/>
    <s v="Coles"/>
    <n v="663"/>
    <x v="0"/>
    <x v="0"/>
    <n v="42"/>
    <n v="5"/>
    <n v="124626.07"/>
    <n v="1"/>
    <x v="0"/>
    <x v="0"/>
    <n v="78004.5"/>
    <n v="0"/>
    <x v="0"/>
    <x v="0"/>
    <x v="2"/>
    <x v="1"/>
  </r>
  <r>
    <n v="15589805"/>
    <s v="Benson"/>
    <n v="563"/>
    <x v="0"/>
    <x v="0"/>
    <n v="34"/>
    <n v="6"/>
    <n v="139810.34"/>
    <n v="1"/>
    <x v="0"/>
    <x v="0"/>
    <n v="152417.79"/>
    <n v="0"/>
    <x v="0"/>
    <x v="0"/>
    <x v="2"/>
    <x v="1"/>
  </r>
  <r>
    <n v="15720893"/>
    <s v="Gilbert"/>
    <n v="637"/>
    <x v="1"/>
    <x v="0"/>
    <n v="34"/>
    <n v="9"/>
    <n v="0"/>
    <n v="2"/>
    <x v="1"/>
    <x v="1"/>
    <n v="26057.08"/>
    <n v="0"/>
    <x v="0"/>
    <x v="0"/>
    <x v="0"/>
    <x v="1"/>
  </r>
  <r>
    <n v="15641009"/>
    <s v="Wilhelm"/>
    <n v="544"/>
    <x v="0"/>
    <x v="1"/>
    <n v="37"/>
    <n v="3"/>
    <n v="84496.71"/>
    <n v="1"/>
    <x v="1"/>
    <x v="1"/>
    <n v="79972.09"/>
    <n v="0"/>
    <x v="0"/>
    <x v="0"/>
    <x v="1"/>
    <x v="1"/>
  </r>
  <r>
    <n v="15605926"/>
    <s v="Sinclair"/>
    <n v="649"/>
    <x v="2"/>
    <x v="1"/>
    <n v="70"/>
    <n v="9"/>
    <n v="116854.71"/>
    <n v="2"/>
    <x v="1"/>
    <x v="0"/>
    <n v="107125.79"/>
    <n v="0"/>
    <x v="1"/>
    <x v="0"/>
    <x v="2"/>
    <x v="1"/>
  </r>
  <r>
    <n v="15805955"/>
    <s v="L?"/>
    <n v="638"/>
    <x v="0"/>
    <x v="0"/>
    <n v="48"/>
    <n v="10"/>
    <n v="138333.03"/>
    <n v="1"/>
    <x v="0"/>
    <x v="0"/>
    <n v="47679.14"/>
    <n v="0"/>
    <x v="0"/>
    <x v="0"/>
    <x v="2"/>
    <x v="1"/>
  </r>
  <r>
    <n v="15801488"/>
    <s v="Buckner"/>
    <n v="723"/>
    <x v="0"/>
    <x v="1"/>
    <n v="25"/>
    <n v="3"/>
    <n v="0"/>
    <n v="2"/>
    <x v="0"/>
    <x v="0"/>
    <n v="134509.47"/>
    <n v="0"/>
    <x v="2"/>
    <x v="1"/>
    <x v="0"/>
    <x v="1"/>
  </r>
  <r>
    <n v="15605918"/>
    <s v="Padovesi"/>
    <n v="635"/>
    <x v="2"/>
    <x v="1"/>
    <n v="43"/>
    <n v="5"/>
    <n v="78992.75"/>
    <n v="2"/>
    <x v="1"/>
    <x v="1"/>
    <n v="153265.31"/>
    <n v="0"/>
    <x v="0"/>
    <x v="0"/>
    <x v="1"/>
    <x v="1"/>
  </r>
  <r>
    <n v="15779711"/>
    <s v="Gray"/>
    <n v="750"/>
    <x v="1"/>
    <x v="0"/>
    <n v="38"/>
    <n v="7"/>
    <n v="97257.41"/>
    <n v="2"/>
    <x v="1"/>
    <x v="0"/>
    <n v="179883.04"/>
    <n v="0"/>
    <x v="0"/>
    <x v="1"/>
    <x v="1"/>
    <x v="1"/>
  </r>
  <r>
    <n v="15705620"/>
    <s v="Lu"/>
    <n v="730"/>
    <x v="0"/>
    <x v="1"/>
    <n v="34"/>
    <n v="5"/>
    <n v="122453.37"/>
    <n v="2"/>
    <x v="0"/>
    <x v="1"/>
    <n v="138882.98000000001"/>
    <n v="0"/>
    <x v="0"/>
    <x v="1"/>
    <x v="2"/>
    <x v="1"/>
  </r>
  <r>
    <n v="15685357"/>
    <s v="Wright"/>
    <n v="750"/>
    <x v="1"/>
    <x v="0"/>
    <n v="36"/>
    <n v="8"/>
    <n v="112940.07"/>
    <n v="1"/>
    <x v="1"/>
    <x v="0"/>
    <n v="9855.81"/>
    <n v="0"/>
    <x v="0"/>
    <x v="1"/>
    <x v="2"/>
    <x v="1"/>
  </r>
  <r>
    <n v="15570060"/>
    <s v="Palerma"/>
    <n v="586"/>
    <x v="0"/>
    <x v="0"/>
    <n v="43"/>
    <n v="8"/>
    <n v="132558.26"/>
    <n v="1"/>
    <x v="0"/>
    <x v="1"/>
    <n v="67046.83"/>
    <n v="1"/>
    <x v="0"/>
    <x v="0"/>
    <x v="2"/>
    <x v="0"/>
  </r>
  <r>
    <n v="15582616"/>
    <s v="Y?an"/>
    <n v="520"/>
    <x v="0"/>
    <x v="0"/>
    <n v="38"/>
    <n v="4"/>
    <n v="0"/>
    <n v="2"/>
    <x v="0"/>
    <x v="1"/>
    <n v="56388.63"/>
    <n v="0"/>
    <x v="0"/>
    <x v="0"/>
    <x v="0"/>
    <x v="1"/>
  </r>
  <r>
    <n v="15799515"/>
    <s v="Wei"/>
    <n v="652"/>
    <x v="0"/>
    <x v="0"/>
    <n v="48"/>
    <n v="8"/>
    <n v="133297.24"/>
    <n v="1"/>
    <x v="0"/>
    <x v="1"/>
    <n v="77764.37"/>
    <n v="0"/>
    <x v="0"/>
    <x v="0"/>
    <x v="2"/>
    <x v="1"/>
  </r>
  <r>
    <n v="15642937"/>
    <s v="Padovesi"/>
    <n v="550"/>
    <x v="0"/>
    <x v="0"/>
    <n v="46"/>
    <n v="7"/>
    <n v="0"/>
    <n v="2"/>
    <x v="0"/>
    <x v="1"/>
    <n v="130590.35"/>
    <n v="0"/>
    <x v="0"/>
    <x v="0"/>
    <x v="0"/>
    <x v="1"/>
  </r>
  <r>
    <n v="15624729"/>
    <s v="Tsao"/>
    <n v="594"/>
    <x v="0"/>
    <x v="1"/>
    <n v="27"/>
    <n v="0"/>
    <n v="197041.8"/>
    <n v="1"/>
    <x v="1"/>
    <x v="1"/>
    <n v="151912.49"/>
    <n v="0"/>
    <x v="2"/>
    <x v="0"/>
    <x v="2"/>
    <x v="1"/>
  </r>
  <r>
    <n v="15566156"/>
    <s v="Franklin"/>
    <n v="749"/>
    <x v="2"/>
    <x v="0"/>
    <n v="44"/>
    <n v="0"/>
    <n v="71497.789999999994"/>
    <n v="2"/>
    <x v="1"/>
    <x v="1"/>
    <n v="151083.79999999999"/>
    <n v="0"/>
    <x v="0"/>
    <x v="1"/>
    <x v="1"/>
    <x v="1"/>
  </r>
  <r>
    <n v="15792360"/>
    <s v="Clark"/>
    <n v="668"/>
    <x v="0"/>
    <x v="1"/>
    <n v="32"/>
    <n v="7"/>
    <n v="0"/>
    <n v="2"/>
    <x v="0"/>
    <x v="0"/>
    <n v="777.37"/>
    <n v="0"/>
    <x v="0"/>
    <x v="0"/>
    <x v="0"/>
    <x v="1"/>
  </r>
  <r>
    <n v="15807008"/>
    <s v="McGregor"/>
    <n v="614"/>
    <x v="2"/>
    <x v="0"/>
    <n v="35"/>
    <n v="6"/>
    <n v="128100.28"/>
    <n v="1"/>
    <x v="1"/>
    <x v="1"/>
    <n v="69454.240000000005"/>
    <n v="1"/>
    <x v="0"/>
    <x v="0"/>
    <x v="2"/>
    <x v="0"/>
  </r>
  <r>
    <n v="15704770"/>
    <s v="Pan"/>
    <n v="773"/>
    <x v="0"/>
    <x v="1"/>
    <n v="25"/>
    <n v="1"/>
    <n v="124532.78"/>
    <n v="2"/>
    <x v="1"/>
    <x v="0"/>
    <n v="11723.57"/>
    <n v="0"/>
    <x v="2"/>
    <x v="1"/>
    <x v="2"/>
    <x v="1"/>
  </r>
  <r>
    <n v="15756475"/>
    <s v="Kenniff"/>
    <n v="551"/>
    <x v="2"/>
    <x v="1"/>
    <n v="31"/>
    <n v="9"/>
    <n v="82293.820000000007"/>
    <n v="2"/>
    <x v="0"/>
    <x v="0"/>
    <n v="91565.25"/>
    <n v="0"/>
    <x v="0"/>
    <x v="0"/>
    <x v="1"/>
    <x v="1"/>
  </r>
  <r>
    <n v="15655339"/>
    <s v="Spencer"/>
    <n v="566"/>
    <x v="0"/>
    <x v="1"/>
    <n v="36"/>
    <n v="1"/>
    <n v="142120.91"/>
    <n v="1"/>
    <x v="0"/>
    <x v="1"/>
    <n v="79616.37"/>
    <n v="0"/>
    <x v="0"/>
    <x v="0"/>
    <x v="2"/>
    <x v="1"/>
  </r>
  <r>
    <n v="15613749"/>
    <s v="Lees"/>
    <n v="569"/>
    <x v="1"/>
    <x v="1"/>
    <n v="34"/>
    <n v="0"/>
    <n v="151839.26"/>
    <n v="1"/>
    <x v="0"/>
    <x v="1"/>
    <n v="102299.81"/>
    <n v="1"/>
    <x v="0"/>
    <x v="0"/>
    <x v="2"/>
    <x v="0"/>
  </r>
  <r>
    <n v="15664521"/>
    <s v="David"/>
    <n v="659"/>
    <x v="1"/>
    <x v="1"/>
    <n v="31"/>
    <n v="7"/>
    <n v="149620.88"/>
    <n v="2"/>
    <x v="0"/>
    <x v="0"/>
    <n v="104533.51"/>
    <n v="0"/>
    <x v="0"/>
    <x v="0"/>
    <x v="2"/>
    <x v="1"/>
  </r>
  <r>
    <n v="15681206"/>
    <s v="Hsing"/>
    <n v="722"/>
    <x v="0"/>
    <x v="0"/>
    <n v="49"/>
    <n v="3"/>
    <n v="168197.66"/>
    <n v="1"/>
    <x v="0"/>
    <x v="1"/>
    <n v="140765.57"/>
    <n v="1"/>
    <x v="0"/>
    <x v="1"/>
    <x v="2"/>
    <x v="0"/>
  </r>
  <r>
    <n v="15745527"/>
    <s v="Burke"/>
    <n v="655"/>
    <x v="0"/>
    <x v="1"/>
    <n v="37"/>
    <n v="5"/>
    <n v="93147"/>
    <n v="2"/>
    <x v="0"/>
    <x v="1"/>
    <n v="66214.13"/>
    <n v="0"/>
    <x v="0"/>
    <x v="0"/>
    <x v="1"/>
    <x v="1"/>
  </r>
  <r>
    <n v="15806926"/>
    <s v="Watson"/>
    <n v="615"/>
    <x v="0"/>
    <x v="0"/>
    <n v="35"/>
    <n v="2"/>
    <n v="97440.02"/>
    <n v="2"/>
    <x v="0"/>
    <x v="0"/>
    <n v="139816.1"/>
    <n v="0"/>
    <x v="0"/>
    <x v="0"/>
    <x v="1"/>
    <x v="1"/>
  </r>
  <r>
    <n v="15724563"/>
    <s v="Hawkins"/>
    <n v="752"/>
    <x v="2"/>
    <x v="0"/>
    <n v="42"/>
    <n v="3"/>
    <n v="65046.080000000002"/>
    <n v="2"/>
    <x v="1"/>
    <x v="0"/>
    <n v="140139.28"/>
    <n v="0"/>
    <x v="0"/>
    <x v="1"/>
    <x v="1"/>
    <x v="1"/>
  </r>
  <r>
    <n v="15782899"/>
    <s v="Ginn"/>
    <n v="661"/>
    <x v="1"/>
    <x v="0"/>
    <n v="28"/>
    <n v="7"/>
    <n v="95357.49"/>
    <n v="1"/>
    <x v="1"/>
    <x v="1"/>
    <n v="102297.15"/>
    <n v="0"/>
    <x v="2"/>
    <x v="0"/>
    <x v="1"/>
    <x v="1"/>
  </r>
  <r>
    <n v="15623521"/>
    <s v="Sozonov"/>
    <n v="838"/>
    <x v="1"/>
    <x v="1"/>
    <n v="43"/>
    <n v="9"/>
    <n v="123105.88"/>
    <n v="2"/>
    <x v="0"/>
    <x v="1"/>
    <n v="145765.82999999999"/>
    <n v="0"/>
    <x v="0"/>
    <x v="1"/>
    <x v="2"/>
    <x v="1"/>
  </r>
  <r>
    <n v="15810218"/>
    <s v="Sun"/>
    <n v="610"/>
    <x v="1"/>
    <x v="1"/>
    <n v="29"/>
    <n v="9"/>
    <n v="0"/>
    <n v="3"/>
    <x v="1"/>
    <x v="0"/>
    <n v="83912.24"/>
    <n v="0"/>
    <x v="2"/>
    <x v="0"/>
    <x v="0"/>
    <x v="1"/>
  </r>
  <r>
    <n v="15645621"/>
    <s v="Hunter"/>
    <n v="811"/>
    <x v="1"/>
    <x v="1"/>
    <n v="44"/>
    <n v="3"/>
    <n v="0"/>
    <n v="2"/>
    <x v="1"/>
    <x v="0"/>
    <n v="78439.73"/>
    <n v="0"/>
    <x v="0"/>
    <x v="1"/>
    <x v="0"/>
    <x v="1"/>
  </r>
  <r>
    <n v="15608114"/>
    <s v="Manfrin"/>
    <n v="587"/>
    <x v="1"/>
    <x v="1"/>
    <n v="62"/>
    <n v="7"/>
    <n v="121286.27"/>
    <n v="1"/>
    <x v="1"/>
    <x v="0"/>
    <n v="6776.92"/>
    <n v="0"/>
    <x v="1"/>
    <x v="0"/>
    <x v="2"/>
    <x v="1"/>
  </r>
  <r>
    <n v="15659557"/>
    <s v="Artamonova"/>
    <n v="811"/>
    <x v="2"/>
    <x v="0"/>
    <n v="28"/>
    <n v="4"/>
    <n v="167738.82"/>
    <n v="2"/>
    <x v="0"/>
    <x v="0"/>
    <n v="9903.42"/>
    <n v="0"/>
    <x v="2"/>
    <x v="1"/>
    <x v="2"/>
    <x v="1"/>
  </r>
  <r>
    <n v="15787772"/>
    <s v="Hansen"/>
    <n v="759"/>
    <x v="0"/>
    <x v="0"/>
    <n v="38"/>
    <n v="1"/>
    <n v="104091.29"/>
    <n v="1"/>
    <x v="1"/>
    <x v="1"/>
    <n v="91561.91"/>
    <n v="0"/>
    <x v="0"/>
    <x v="1"/>
    <x v="2"/>
    <x v="1"/>
  </r>
  <r>
    <n v="15691111"/>
    <s v="Pai"/>
    <n v="648"/>
    <x v="2"/>
    <x v="0"/>
    <n v="42"/>
    <n v="8"/>
    <n v="121980.56"/>
    <n v="2"/>
    <x v="0"/>
    <x v="1"/>
    <n v="4027.02"/>
    <n v="0"/>
    <x v="0"/>
    <x v="0"/>
    <x v="2"/>
    <x v="1"/>
  </r>
  <r>
    <n v="15592089"/>
    <s v="Larsen"/>
    <n v="788"/>
    <x v="0"/>
    <x v="0"/>
    <n v="43"/>
    <n v="10"/>
    <n v="0"/>
    <n v="2"/>
    <x v="0"/>
    <x v="0"/>
    <n v="116111.51"/>
    <n v="0"/>
    <x v="0"/>
    <x v="1"/>
    <x v="0"/>
    <x v="1"/>
  </r>
  <r>
    <n v="15633897"/>
    <s v="Owen"/>
    <n v="725"/>
    <x v="2"/>
    <x v="1"/>
    <n v="39"/>
    <n v="1"/>
    <n v="50880.98"/>
    <n v="2"/>
    <x v="0"/>
    <x v="0"/>
    <n v="184023.54"/>
    <n v="0"/>
    <x v="0"/>
    <x v="1"/>
    <x v="1"/>
    <x v="1"/>
  </r>
  <r>
    <n v="15701301"/>
    <s v="Murphy"/>
    <n v="646"/>
    <x v="0"/>
    <x v="0"/>
    <n v="42"/>
    <n v="3"/>
    <n v="175159.9"/>
    <n v="2"/>
    <x v="1"/>
    <x v="1"/>
    <n v="67124.479999999996"/>
    <n v="1"/>
    <x v="0"/>
    <x v="0"/>
    <x v="2"/>
    <x v="0"/>
  </r>
  <r>
    <n v="15723685"/>
    <s v="Ekechukwu"/>
    <n v="601"/>
    <x v="2"/>
    <x v="0"/>
    <n v="26"/>
    <n v="7"/>
    <n v="105514.69"/>
    <n v="2"/>
    <x v="0"/>
    <x v="1"/>
    <n v="50070.59"/>
    <n v="0"/>
    <x v="2"/>
    <x v="0"/>
    <x v="2"/>
    <x v="1"/>
  </r>
  <r>
    <n v="15701602"/>
    <s v="Ayers"/>
    <n v="521"/>
    <x v="2"/>
    <x v="1"/>
    <n v="52"/>
    <n v="5"/>
    <n v="116497.31"/>
    <n v="3"/>
    <x v="1"/>
    <x v="1"/>
    <n v="53793.1"/>
    <n v="1"/>
    <x v="1"/>
    <x v="0"/>
    <x v="2"/>
    <x v="0"/>
  </r>
  <r>
    <n v="15739189"/>
    <s v="Johnson"/>
    <n v="561"/>
    <x v="1"/>
    <x v="0"/>
    <n v="33"/>
    <n v="6"/>
    <n v="0"/>
    <n v="2"/>
    <x v="0"/>
    <x v="1"/>
    <n v="45261.47"/>
    <n v="0"/>
    <x v="0"/>
    <x v="0"/>
    <x v="0"/>
    <x v="1"/>
  </r>
  <r>
    <n v="15573086"/>
    <s v="Millar"/>
    <n v="564"/>
    <x v="0"/>
    <x v="1"/>
    <n v="42"/>
    <n v="7"/>
    <n v="99824.45"/>
    <n v="1"/>
    <x v="0"/>
    <x v="0"/>
    <n v="36721.4"/>
    <n v="0"/>
    <x v="0"/>
    <x v="0"/>
    <x v="1"/>
    <x v="1"/>
  </r>
  <r>
    <n v="15569050"/>
    <s v="Farrell"/>
    <n v="444"/>
    <x v="0"/>
    <x v="1"/>
    <n v="45"/>
    <n v="6"/>
    <n v="0"/>
    <n v="1"/>
    <x v="0"/>
    <x v="1"/>
    <n v="130009.85"/>
    <n v="1"/>
    <x v="0"/>
    <x v="2"/>
    <x v="0"/>
    <x v="0"/>
  </r>
  <r>
    <n v="15750765"/>
    <s v="Sanders"/>
    <n v="650"/>
    <x v="1"/>
    <x v="1"/>
    <n v="71"/>
    <n v="0"/>
    <n v="0"/>
    <n v="1"/>
    <x v="0"/>
    <x v="0"/>
    <n v="175380.77"/>
    <n v="0"/>
    <x v="1"/>
    <x v="0"/>
    <x v="0"/>
    <x v="1"/>
  </r>
  <r>
    <n v="15799811"/>
    <s v="Herrera"/>
    <n v="724"/>
    <x v="0"/>
    <x v="1"/>
    <n v="40"/>
    <n v="10"/>
    <n v="0"/>
    <n v="1"/>
    <x v="0"/>
    <x v="1"/>
    <n v="127847.25"/>
    <n v="1"/>
    <x v="0"/>
    <x v="1"/>
    <x v="0"/>
    <x v="0"/>
  </r>
  <r>
    <n v="15698442"/>
    <s v="Eberechukwu"/>
    <n v="719"/>
    <x v="1"/>
    <x v="1"/>
    <n v="35"/>
    <n v="3"/>
    <n v="122964.88"/>
    <n v="1"/>
    <x v="0"/>
    <x v="0"/>
    <n v="138231.70000000001"/>
    <n v="0"/>
    <x v="0"/>
    <x v="1"/>
    <x v="2"/>
    <x v="1"/>
  </r>
  <r>
    <n v="15655274"/>
    <s v="Bardin"/>
    <n v="548"/>
    <x v="0"/>
    <x v="0"/>
    <n v="29"/>
    <n v="4"/>
    <n v="0"/>
    <n v="2"/>
    <x v="1"/>
    <x v="0"/>
    <n v="48673.18"/>
    <n v="0"/>
    <x v="2"/>
    <x v="0"/>
    <x v="0"/>
    <x v="1"/>
  </r>
  <r>
    <n v="15603594"/>
    <s v="Nwankwo"/>
    <n v="635"/>
    <x v="1"/>
    <x v="1"/>
    <n v="24"/>
    <n v="4"/>
    <n v="0"/>
    <n v="2"/>
    <x v="0"/>
    <x v="0"/>
    <n v="70668.77"/>
    <n v="0"/>
    <x v="2"/>
    <x v="0"/>
    <x v="0"/>
    <x v="1"/>
  </r>
  <r>
    <n v="15585961"/>
    <s v="Talbot"/>
    <n v="496"/>
    <x v="1"/>
    <x v="0"/>
    <n v="43"/>
    <n v="3"/>
    <n v="0"/>
    <n v="2"/>
    <x v="1"/>
    <x v="0"/>
    <n v="199505.53"/>
    <n v="0"/>
    <x v="0"/>
    <x v="2"/>
    <x v="0"/>
    <x v="1"/>
  </r>
  <r>
    <n v="15686936"/>
    <s v="McGregor"/>
    <n v="676"/>
    <x v="0"/>
    <x v="0"/>
    <n v="37"/>
    <n v="5"/>
    <n v="89634.69"/>
    <n v="1"/>
    <x v="0"/>
    <x v="0"/>
    <n v="169583.18"/>
    <n v="1"/>
    <x v="0"/>
    <x v="0"/>
    <x v="1"/>
    <x v="0"/>
  </r>
  <r>
    <n v="15770424"/>
    <s v="Onyeorulu"/>
    <n v="541"/>
    <x v="2"/>
    <x v="1"/>
    <n v="40"/>
    <n v="7"/>
    <n v="95710.11"/>
    <n v="2"/>
    <x v="0"/>
    <x v="1"/>
    <n v="49063.42"/>
    <n v="0"/>
    <x v="0"/>
    <x v="0"/>
    <x v="1"/>
    <x v="1"/>
  </r>
  <r>
    <n v="15587451"/>
    <s v="Goold"/>
    <n v="778"/>
    <x v="2"/>
    <x v="1"/>
    <n v="41"/>
    <n v="7"/>
    <n v="139706.31"/>
    <n v="1"/>
    <x v="0"/>
    <x v="1"/>
    <n v="63337.19"/>
    <n v="0"/>
    <x v="0"/>
    <x v="1"/>
    <x v="2"/>
    <x v="1"/>
  </r>
  <r>
    <n v="15602010"/>
    <s v="Zikoranaudodimma"/>
    <n v="850"/>
    <x v="2"/>
    <x v="0"/>
    <n v="45"/>
    <n v="5"/>
    <n v="103909.86"/>
    <n v="1"/>
    <x v="0"/>
    <x v="1"/>
    <n v="60083.11"/>
    <n v="1"/>
    <x v="0"/>
    <x v="1"/>
    <x v="2"/>
    <x v="0"/>
  </r>
  <r>
    <n v="15600583"/>
    <s v="Garner"/>
    <n v="633"/>
    <x v="0"/>
    <x v="1"/>
    <n v="31"/>
    <n v="1"/>
    <n v="0"/>
    <n v="1"/>
    <x v="0"/>
    <x v="1"/>
    <n v="48606.71"/>
    <n v="0"/>
    <x v="0"/>
    <x v="0"/>
    <x v="0"/>
    <x v="1"/>
  </r>
  <r>
    <n v="15654673"/>
    <s v="Onyinyechukwuka"/>
    <n v="625"/>
    <x v="0"/>
    <x v="1"/>
    <n v="49"/>
    <n v="6"/>
    <n v="173434.9"/>
    <n v="1"/>
    <x v="0"/>
    <x v="1"/>
    <n v="165580.93"/>
    <n v="1"/>
    <x v="0"/>
    <x v="0"/>
    <x v="2"/>
    <x v="0"/>
  </r>
  <r>
    <n v="15717164"/>
    <s v="Genovese"/>
    <n v="485"/>
    <x v="1"/>
    <x v="1"/>
    <n v="32"/>
    <n v="6"/>
    <n v="102238.01"/>
    <n v="2"/>
    <x v="0"/>
    <x v="0"/>
    <n v="194010.12"/>
    <n v="0"/>
    <x v="0"/>
    <x v="2"/>
    <x v="2"/>
    <x v="1"/>
  </r>
  <r>
    <n v="15765014"/>
    <s v="Mai"/>
    <n v="547"/>
    <x v="0"/>
    <x v="0"/>
    <n v="48"/>
    <n v="1"/>
    <n v="179380.74"/>
    <n v="2"/>
    <x v="1"/>
    <x v="0"/>
    <n v="69263.100000000006"/>
    <n v="0"/>
    <x v="0"/>
    <x v="0"/>
    <x v="2"/>
    <x v="1"/>
  </r>
  <r>
    <n v="15682639"/>
    <s v="Marshall"/>
    <n v="642"/>
    <x v="0"/>
    <x v="1"/>
    <n v="32"/>
    <n v="3"/>
    <n v="0"/>
    <n v="2"/>
    <x v="0"/>
    <x v="0"/>
    <n v="88698.83"/>
    <n v="0"/>
    <x v="0"/>
    <x v="0"/>
    <x v="0"/>
    <x v="1"/>
  </r>
  <r>
    <n v="15729279"/>
    <s v="Naylor"/>
    <n v="718"/>
    <x v="0"/>
    <x v="0"/>
    <n v="25"/>
    <n v="4"/>
    <n v="108691.95"/>
    <n v="1"/>
    <x v="0"/>
    <x v="1"/>
    <n v="63030.97"/>
    <n v="0"/>
    <x v="2"/>
    <x v="1"/>
    <x v="2"/>
    <x v="1"/>
  </r>
  <r>
    <n v="15759805"/>
    <s v="Pinto"/>
    <n v="582"/>
    <x v="0"/>
    <x v="0"/>
    <n v="32"/>
    <n v="4"/>
    <n v="0"/>
    <n v="2"/>
    <x v="0"/>
    <x v="1"/>
    <n v="59668.81"/>
    <n v="0"/>
    <x v="0"/>
    <x v="0"/>
    <x v="0"/>
    <x v="1"/>
  </r>
  <r>
    <n v="15767864"/>
    <s v="Fulton"/>
    <n v="628"/>
    <x v="0"/>
    <x v="1"/>
    <n v="33"/>
    <n v="6"/>
    <n v="0"/>
    <n v="2"/>
    <x v="1"/>
    <x v="1"/>
    <n v="184230.23"/>
    <n v="0"/>
    <x v="0"/>
    <x v="0"/>
    <x v="0"/>
    <x v="1"/>
  </r>
  <r>
    <n v="15769948"/>
    <s v="Palerma"/>
    <n v="737"/>
    <x v="2"/>
    <x v="1"/>
    <n v="35"/>
    <n v="0"/>
    <n v="133377.79999999999"/>
    <n v="1"/>
    <x v="1"/>
    <x v="0"/>
    <n v="64050.19"/>
    <n v="0"/>
    <x v="0"/>
    <x v="1"/>
    <x v="2"/>
    <x v="1"/>
  </r>
  <r>
    <n v="15686345"/>
    <s v="McCaffrey"/>
    <n v="828"/>
    <x v="1"/>
    <x v="1"/>
    <n v="34"/>
    <n v="9"/>
    <n v="0"/>
    <n v="2"/>
    <x v="0"/>
    <x v="0"/>
    <n v="81853.98"/>
    <n v="0"/>
    <x v="0"/>
    <x v="1"/>
    <x v="0"/>
    <x v="1"/>
  </r>
  <r>
    <n v="15688071"/>
    <s v="Collins"/>
    <n v="609"/>
    <x v="1"/>
    <x v="1"/>
    <n v="53"/>
    <n v="10"/>
    <n v="0"/>
    <n v="1"/>
    <x v="0"/>
    <x v="0"/>
    <n v="154642.91"/>
    <n v="0"/>
    <x v="1"/>
    <x v="0"/>
    <x v="0"/>
    <x v="1"/>
  </r>
  <r>
    <n v="15681174"/>
    <s v="Zuev"/>
    <n v="730"/>
    <x v="0"/>
    <x v="1"/>
    <n v="39"/>
    <n v="1"/>
    <n v="116537.60000000001"/>
    <n v="1"/>
    <x v="1"/>
    <x v="1"/>
    <n v="145679.6"/>
    <n v="0"/>
    <x v="0"/>
    <x v="1"/>
    <x v="2"/>
    <x v="1"/>
  </r>
  <r>
    <n v="15667521"/>
    <s v="Crawford"/>
    <n v="631"/>
    <x v="0"/>
    <x v="0"/>
    <n v="22"/>
    <n v="3"/>
    <n v="0"/>
    <n v="2"/>
    <x v="1"/>
    <x v="1"/>
    <n v="30781.77"/>
    <n v="0"/>
    <x v="2"/>
    <x v="0"/>
    <x v="0"/>
    <x v="1"/>
  </r>
  <r>
    <n v="15750243"/>
    <s v="Genovese"/>
    <n v="830"/>
    <x v="1"/>
    <x v="1"/>
    <n v="40"/>
    <n v="4"/>
    <n v="0"/>
    <n v="2"/>
    <x v="1"/>
    <x v="0"/>
    <n v="81622.52"/>
    <n v="0"/>
    <x v="0"/>
    <x v="1"/>
    <x v="0"/>
    <x v="1"/>
  </r>
  <r>
    <n v="15695475"/>
    <s v="Maclean"/>
    <n v="645"/>
    <x v="0"/>
    <x v="1"/>
    <n v="29"/>
    <n v="1"/>
    <n v="130131.08"/>
    <n v="2"/>
    <x v="1"/>
    <x v="0"/>
    <n v="196474.35"/>
    <n v="0"/>
    <x v="2"/>
    <x v="0"/>
    <x v="2"/>
    <x v="1"/>
  </r>
  <r>
    <n v="15689176"/>
    <s v="Fabro"/>
    <n v="663"/>
    <x v="0"/>
    <x v="1"/>
    <n v="46"/>
    <n v="3"/>
    <n v="0"/>
    <n v="2"/>
    <x v="1"/>
    <x v="0"/>
    <n v="176276.1"/>
    <n v="0"/>
    <x v="0"/>
    <x v="0"/>
    <x v="0"/>
    <x v="1"/>
  </r>
  <r>
    <n v="15652955"/>
    <s v="Price"/>
    <n v="678"/>
    <x v="1"/>
    <x v="1"/>
    <n v="30"/>
    <n v="0"/>
    <n v="0"/>
    <n v="1"/>
    <x v="0"/>
    <x v="1"/>
    <n v="35113.08"/>
    <n v="0"/>
    <x v="0"/>
    <x v="0"/>
    <x v="0"/>
    <x v="1"/>
  </r>
  <r>
    <n v="15668958"/>
    <s v="Chatfield"/>
    <n v="521"/>
    <x v="0"/>
    <x v="1"/>
    <n v="30"/>
    <n v="2"/>
    <n v="107316.09"/>
    <n v="1"/>
    <x v="0"/>
    <x v="1"/>
    <n v="64299.82"/>
    <n v="0"/>
    <x v="0"/>
    <x v="0"/>
    <x v="2"/>
    <x v="1"/>
  </r>
  <r>
    <n v="15631054"/>
    <s v="Volkova"/>
    <n v="625"/>
    <x v="0"/>
    <x v="0"/>
    <n v="24"/>
    <n v="1"/>
    <n v="0"/>
    <n v="2"/>
    <x v="0"/>
    <x v="0"/>
    <n v="180969.55"/>
    <n v="0"/>
    <x v="2"/>
    <x v="0"/>
    <x v="0"/>
    <x v="1"/>
  </r>
  <r>
    <n v="15581479"/>
    <s v="Archer"/>
    <n v="523"/>
    <x v="0"/>
    <x v="1"/>
    <n v="30"/>
    <n v="1"/>
    <n v="83181.289999999994"/>
    <n v="1"/>
    <x v="0"/>
    <x v="0"/>
    <n v="138176.78"/>
    <n v="0"/>
    <x v="0"/>
    <x v="0"/>
    <x v="1"/>
    <x v="1"/>
  </r>
  <r>
    <n v="15577478"/>
    <s v="Ch'iu"/>
    <n v="714"/>
    <x v="0"/>
    <x v="0"/>
    <n v="72"/>
    <n v="3"/>
    <n v="0"/>
    <n v="1"/>
    <x v="0"/>
    <x v="0"/>
    <n v="86733.61"/>
    <n v="0"/>
    <x v="1"/>
    <x v="1"/>
    <x v="0"/>
    <x v="1"/>
  </r>
  <r>
    <n v="15780870"/>
    <s v="McKay"/>
    <n v="580"/>
    <x v="1"/>
    <x v="1"/>
    <n v="67"/>
    <n v="3"/>
    <n v="153946.14000000001"/>
    <n v="1"/>
    <x v="0"/>
    <x v="0"/>
    <n v="7418.92"/>
    <n v="0"/>
    <x v="1"/>
    <x v="0"/>
    <x v="2"/>
    <x v="1"/>
  </r>
  <r>
    <n v="15692317"/>
    <s v="Craig"/>
    <n v="722"/>
    <x v="0"/>
    <x v="1"/>
    <n v="30"/>
    <n v="5"/>
    <n v="0"/>
    <n v="2"/>
    <x v="0"/>
    <x v="1"/>
    <n v="166376.54"/>
    <n v="0"/>
    <x v="0"/>
    <x v="1"/>
    <x v="0"/>
    <x v="1"/>
  </r>
  <r>
    <n v="15593969"/>
    <s v="Abramovich"/>
    <n v="630"/>
    <x v="1"/>
    <x v="0"/>
    <n v="39"/>
    <n v="7"/>
    <n v="135483.17000000001"/>
    <n v="1"/>
    <x v="0"/>
    <x v="1"/>
    <n v="140881.20000000001"/>
    <n v="1"/>
    <x v="0"/>
    <x v="0"/>
    <x v="2"/>
    <x v="0"/>
  </r>
  <r>
    <n v="15570417"/>
    <s v="Chien"/>
    <n v="579"/>
    <x v="0"/>
    <x v="1"/>
    <n v="35"/>
    <n v="1"/>
    <n v="0"/>
    <n v="2"/>
    <x v="0"/>
    <x v="1"/>
    <n v="4460.2"/>
    <n v="0"/>
    <x v="0"/>
    <x v="0"/>
    <x v="0"/>
    <x v="1"/>
  </r>
  <r>
    <n v="15779059"/>
    <s v="Timms"/>
    <n v="670"/>
    <x v="0"/>
    <x v="0"/>
    <n v="38"/>
    <n v="4"/>
    <n v="119624.54"/>
    <n v="2"/>
    <x v="0"/>
    <x v="0"/>
    <n v="110472.12"/>
    <n v="0"/>
    <x v="0"/>
    <x v="0"/>
    <x v="2"/>
    <x v="1"/>
  </r>
  <r>
    <n v="15785980"/>
    <s v="Williford"/>
    <n v="588"/>
    <x v="1"/>
    <x v="1"/>
    <n v="34"/>
    <n v="6"/>
    <n v="121132.26"/>
    <n v="2"/>
    <x v="0"/>
    <x v="1"/>
    <n v="86460.28"/>
    <n v="0"/>
    <x v="0"/>
    <x v="0"/>
    <x v="2"/>
    <x v="1"/>
  </r>
  <r>
    <n v="15644200"/>
    <s v="Hamilton"/>
    <n v="807"/>
    <x v="1"/>
    <x v="0"/>
    <n v="42"/>
    <n v="1"/>
    <n v="0"/>
    <n v="1"/>
    <x v="0"/>
    <x v="1"/>
    <n v="16500.66"/>
    <n v="1"/>
    <x v="0"/>
    <x v="1"/>
    <x v="0"/>
    <x v="0"/>
  </r>
  <r>
    <n v="15793949"/>
    <s v="Cheng"/>
    <n v="726"/>
    <x v="0"/>
    <x v="0"/>
    <n v="48"/>
    <n v="4"/>
    <n v="0"/>
    <n v="1"/>
    <x v="0"/>
    <x v="1"/>
    <n v="114020.06"/>
    <n v="1"/>
    <x v="0"/>
    <x v="1"/>
    <x v="0"/>
    <x v="0"/>
  </r>
  <r>
    <n v="15645103"/>
    <s v="Su"/>
    <n v="812"/>
    <x v="2"/>
    <x v="1"/>
    <n v="25"/>
    <n v="5"/>
    <n v="54817.55"/>
    <n v="1"/>
    <x v="0"/>
    <x v="1"/>
    <n v="131660.31"/>
    <n v="0"/>
    <x v="2"/>
    <x v="1"/>
    <x v="1"/>
    <x v="1"/>
  </r>
  <r>
    <n v="15705860"/>
    <s v="McKenzie"/>
    <n v="631"/>
    <x v="2"/>
    <x v="1"/>
    <n v="40"/>
    <n v="3"/>
    <n v="107949.45"/>
    <n v="1"/>
    <x v="0"/>
    <x v="1"/>
    <n v="52449.62"/>
    <n v="1"/>
    <x v="0"/>
    <x v="0"/>
    <x v="2"/>
    <x v="0"/>
  </r>
  <r>
    <n v="15623828"/>
    <s v="Akobundu"/>
    <n v="682"/>
    <x v="0"/>
    <x v="1"/>
    <n v="30"/>
    <n v="4"/>
    <n v="0"/>
    <n v="1"/>
    <x v="1"/>
    <x v="0"/>
    <n v="161465.31"/>
    <n v="0"/>
    <x v="0"/>
    <x v="0"/>
    <x v="0"/>
    <x v="1"/>
  </r>
  <r>
    <n v="15715003"/>
    <s v="Ko"/>
    <n v="625"/>
    <x v="1"/>
    <x v="0"/>
    <n v="49"/>
    <n v="2"/>
    <n v="80816.45"/>
    <n v="1"/>
    <x v="0"/>
    <x v="0"/>
    <n v="20018.79"/>
    <n v="0"/>
    <x v="0"/>
    <x v="0"/>
    <x v="1"/>
    <x v="1"/>
  </r>
  <r>
    <n v="15623471"/>
    <s v="Marcelo"/>
    <n v="607"/>
    <x v="2"/>
    <x v="1"/>
    <n v="38"/>
    <n v="3"/>
    <n v="98205.77"/>
    <n v="1"/>
    <x v="0"/>
    <x v="1"/>
    <n v="176318.27"/>
    <n v="0"/>
    <x v="0"/>
    <x v="0"/>
    <x v="1"/>
    <x v="1"/>
  </r>
  <r>
    <n v="15798348"/>
    <s v="Chukwuebuka"/>
    <n v="600"/>
    <x v="1"/>
    <x v="0"/>
    <n v="50"/>
    <n v="6"/>
    <n v="94684.27"/>
    <n v="1"/>
    <x v="0"/>
    <x v="0"/>
    <n v="50488.91"/>
    <n v="0"/>
    <x v="1"/>
    <x v="0"/>
    <x v="1"/>
    <x v="1"/>
  </r>
  <r>
    <n v="15743016"/>
    <s v="MacDonald"/>
    <n v="602"/>
    <x v="1"/>
    <x v="0"/>
    <n v="22"/>
    <n v="7"/>
    <n v="141604.76"/>
    <n v="1"/>
    <x v="0"/>
    <x v="1"/>
    <n v="30379.599999999999"/>
    <n v="0"/>
    <x v="2"/>
    <x v="0"/>
    <x v="2"/>
    <x v="1"/>
  </r>
  <r>
    <n v="15769499"/>
    <s v="Lampungmeiua"/>
    <n v="545"/>
    <x v="1"/>
    <x v="0"/>
    <n v="74"/>
    <n v="3"/>
    <n v="0"/>
    <n v="2"/>
    <x v="0"/>
    <x v="0"/>
    <n v="161326.73000000001"/>
    <n v="0"/>
    <x v="1"/>
    <x v="0"/>
    <x v="0"/>
    <x v="1"/>
  </r>
  <r>
    <n v="15798521"/>
    <s v="Tai"/>
    <n v="675"/>
    <x v="1"/>
    <x v="1"/>
    <n v="33"/>
    <n v="3"/>
    <n v="0"/>
    <n v="2"/>
    <x v="0"/>
    <x v="1"/>
    <n v="45348.08"/>
    <n v="0"/>
    <x v="0"/>
    <x v="0"/>
    <x v="0"/>
    <x v="1"/>
  </r>
  <r>
    <n v="15706534"/>
    <s v="Enyinnaya"/>
    <n v="581"/>
    <x v="0"/>
    <x v="0"/>
    <n v="47"/>
    <n v="1"/>
    <n v="122949.14"/>
    <n v="1"/>
    <x v="1"/>
    <x v="1"/>
    <n v="180251.68"/>
    <n v="1"/>
    <x v="0"/>
    <x v="0"/>
    <x v="2"/>
    <x v="0"/>
  </r>
  <r>
    <n v="15706186"/>
    <s v="McKenzie"/>
    <n v="640"/>
    <x v="2"/>
    <x v="1"/>
    <n v="33"/>
    <n v="8"/>
    <n v="81677.22"/>
    <n v="2"/>
    <x v="1"/>
    <x v="1"/>
    <n v="34925.56"/>
    <n v="0"/>
    <x v="0"/>
    <x v="0"/>
    <x v="1"/>
    <x v="1"/>
  </r>
  <r>
    <n v="15812197"/>
    <s v="Kline"/>
    <n v="850"/>
    <x v="0"/>
    <x v="1"/>
    <n v="38"/>
    <n v="7"/>
    <n v="80293.98"/>
    <n v="1"/>
    <x v="1"/>
    <x v="1"/>
    <n v="126555.74"/>
    <n v="0"/>
    <x v="0"/>
    <x v="1"/>
    <x v="1"/>
    <x v="1"/>
  </r>
  <r>
    <n v="15650933"/>
    <s v="Ma"/>
    <n v="490"/>
    <x v="1"/>
    <x v="0"/>
    <n v="48"/>
    <n v="8"/>
    <n v="155413.06"/>
    <n v="1"/>
    <x v="0"/>
    <x v="1"/>
    <n v="187921.3"/>
    <n v="0"/>
    <x v="0"/>
    <x v="2"/>
    <x v="2"/>
    <x v="1"/>
  </r>
  <r>
    <n v="15692991"/>
    <s v="Wood"/>
    <n v="710"/>
    <x v="1"/>
    <x v="0"/>
    <n v="38"/>
    <n v="4"/>
    <n v="0"/>
    <n v="2"/>
    <x v="0"/>
    <x v="0"/>
    <n v="136390.88"/>
    <n v="0"/>
    <x v="0"/>
    <x v="1"/>
    <x v="0"/>
    <x v="1"/>
  </r>
  <r>
    <n v="15631189"/>
    <s v="Riggs"/>
    <n v="613"/>
    <x v="2"/>
    <x v="1"/>
    <n v="38"/>
    <n v="9"/>
    <n v="67111.649999999994"/>
    <n v="1"/>
    <x v="0"/>
    <x v="1"/>
    <n v="78566.64"/>
    <n v="1"/>
    <x v="0"/>
    <x v="0"/>
    <x v="1"/>
    <x v="0"/>
  </r>
  <r>
    <n v="15762198"/>
    <s v="Capon"/>
    <n v="812"/>
    <x v="0"/>
    <x v="1"/>
    <n v="34"/>
    <n v="5"/>
    <n v="103818.43"/>
    <n v="1"/>
    <x v="0"/>
    <x v="0"/>
    <n v="166038.26999999999"/>
    <n v="0"/>
    <x v="0"/>
    <x v="1"/>
    <x v="2"/>
    <x v="1"/>
  </r>
  <r>
    <n v="15699598"/>
    <s v="Smith"/>
    <n v="723"/>
    <x v="0"/>
    <x v="0"/>
    <n v="20"/>
    <n v="4"/>
    <n v="0"/>
    <n v="2"/>
    <x v="0"/>
    <x v="0"/>
    <n v="140385.32999999999"/>
    <n v="0"/>
    <x v="2"/>
    <x v="1"/>
    <x v="0"/>
    <x v="1"/>
  </r>
  <r>
    <n v="15692744"/>
    <s v="Davison"/>
    <n v="512"/>
    <x v="0"/>
    <x v="1"/>
    <n v="36"/>
    <n v="4"/>
    <n v="152169.12"/>
    <n v="2"/>
    <x v="1"/>
    <x v="1"/>
    <n v="38629.300000000003"/>
    <n v="1"/>
    <x v="0"/>
    <x v="0"/>
    <x v="2"/>
    <x v="0"/>
  </r>
  <r>
    <n v="15688963"/>
    <s v="Ingram"/>
    <n v="731"/>
    <x v="0"/>
    <x v="0"/>
    <n v="52"/>
    <n v="10"/>
    <n v="0"/>
    <n v="1"/>
    <x v="0"/>
    <x v="0"/>
    <n v="24998.75"/>
    <n v="1"/>
    <x v="1"/>
    <x v="1"/>
    <x v="0"/>
    <x v="0"/>
  </r>
  <r>
    <n v="15599131"/>
    <s v="Dilke"/>
    <n v="650"/>
    <x v="2"/>
    <x v="1"/>
    <n v="26"/>
    <n v="4"/>
    <n v="214346.96"/>
    <n v="2"/>
    <x v="0"/>
    <x v="1"/>
    <n v="128815.33"/>
    <n v="0"/>
    <x v="2"/>
    <x v="0"/>
    <x v="2"/>
    <x v="1"/>
  </r>
  <r>
    <n v="15680303"/>
    <s v="Gibson"/>
    <n v="594"/>
    <x v="0"/>
    <x v="1"/>
    <n v="57"/>
    <n v="6"/>
    <n v="0"/>
    <n v="1"/>
    <x v="0"/>
    <x v="1"/>
    <n v="19376.560000000001"/>
    <n v="1"/>
    <x v="1"/>
    <x v="0"/>
    <x v="0"/>
    <x v="0"/>
  </r>
  <r>
    <n v="15628674"/>
    <s v="Iadanza"/>
    <n v="844"/>
    <x v="0"/>
    <x v="1"/>
    <n v="40"/>
    <n v="7"/>
    <n v="113348.14"/>
    <n v="1"/>
    <x v="0"/>
    <x v="1"/>
    <n v="31904.31"/>
    <n v="1"/>
    <x v="0"/>
    <x v="1"/>
    <x v="2"/>
    <x v="0"/>
  </r>
  <r>
    <n v="15648075"/>
    <s v="Hebert"/>
    <n v="686"/>
    <x v="2"/>
    <x v="0"/>
    <n v="47"/>
    <n v="5"/>
    <n v="170935.94"/>
    <n v="1"/>
    <x v="0"/>
    <x v="1"/>
    <n v="173179.79"/>
    <n v="1"/>
    <x v="0"/>
    <x v="0"/>
    <x v="2"/>
    <x v="0"/>
  </r>
  <r>
    <n v="15586970"/>
    <s v="Pinto"/>
    <n v="695"/>
    <x v="2"/>
    <x v="1"/>
    <n v="52"/>
    <n v="8"/>
    <n v="103023.26"/>
    <n v="1"/>
    <x v="0"/>
    <x v="0"/>
    <n v="22485.64"/>
    <n v="0"/>
    <x v="1"/>
    <x v="0"/>
    <x v="2"/>
    <x v="1"/>
  </r>
  <r>
    <n v="15625698"/>
    <s v="Dumetochukwu"/>
    <n v="624"/>
    <x v="1"/>
    <x v="0"/>
    <n v="23"/>
    <n v="6"/>
    <n v="0"/>
    <n v="2"/>
    <x v="1"/>
    <x v="0"/>
    <n v="196668.51"/>
    <n v="0"/>
    <x v="2"/>
    <x v="0"/>
    <x v="0"/>
    <x v="1"/>
  </r>
  <r>
    <n v="15790497"/>
    <s v="Ross"/>
    <n v="503"/>
    <x v="1"/>
    <x v="1"/>
    <n v="37"/>
    <n v="6"/>
    <n v="0"/>
    <n v="2"/>
    <x v="1"/>
    <x v="1"/>
    <n v="136506.85999999999"/>
    <n v="0"/>
    <x v="0"/>
    <x v="0"/>
    <x v="0"/>
    <x v="1"/>
  </r>
  <r>
    <n v="15682618"/>
    <s v="Jamieson"/>
    <n v="535"/>
    <x v="0"/>
    <x v="0"/>
    <n v="31"/>
    <n v="7"/>
    <n v="111855.03999999999"/>
    <n v="2"/>
    <x v="0"/>
    <x v="0"/>
    <n v="36278.89"/>
    <n v="0"/>
    <x v="0"/>
    <x v="0"/>
    <x v="2"/>
    <x v="1"/>
  </r>
  <r>
    <n v="15762937"/>
    <s v="Chiganu"/>
    <n v="743"/>
    <x v="2"/>
    <x v="0"/>
    <n v="32"/>
    <n v="6"/>
    <n v="140348.56"/>
    <n v="2"/>
    <x v="0"/>
    <x v="0"/>
    <n v="163254.39000000001"/>
    <n v="0"/>
    <x v="0"/>
    <x v="1"/>
    <x v="2"/>
    <x v="1"/>
  </r>
  <r>
    <n v="15750929"/>
    <s v="Burgess"/>
    <n v="702"/>
    <x v="1"/>
    <x v="1"/>
    <n v="39"/>
    <n v="8"/>
    <n v="0"/>
    <n v="2"/>
    <x v="0"/>
    <x v="1"/>
    <n v="99654.13"/>
    <n v="0"/>
    <x v="0"/>
    <x v="1"/>
    <x v="0"/>
    <x v="1"/>
  </r>
  <r>
    <n v="15729832"/>
    <s v="Cheng"/>
    <n v="658"/>
    <x v="0"/>
    <x v="1"/>
    <n v="29"/>
    <n v="3"/>
    <n v="145512.84"/>
    <n v="1"/>
    <x v="0"/>
    <x v="1"/>
    <n v="20207.02"/>
    <n v="0"/>
    <x v="2"/>
    <x v="0"/>
    <x v="2"/>
    <x v="1"/>
  </r>
  <r>
    <n v="15633650"/>
    <s v="Woods"/>
    <n v="677"/>
    <x v="2"/>
    <x v="0"/>
    <n v="41"/>
    <n v="8"/>
    <n v="146720.98000000001"/>
    <n v="2"/>
    <x v="0"/>
    <x v="0"/>
    <n v="4195.84"/>
    <n v="0"/>
    <x v="0"/>
    <x v="0"/>
    <x v="2"/>
    <x v="1"/>
  </r>
  <r>
    <n v="15748856"/>
    <s v="Liang"/>
    <n v="664"/>
    <x v="0"/>
    <x v="1"/>
    <n v="32"/>
    <n v="10"/>
    <n v="107209.73"/>
    <n v="1"/>
    <x v="0"/>
    <x v="0"/>
    <n v="112340.2"/>
    <n v="0"/>
    <x v="0"/>
    <x v="0"/>
    <x v="2"/>
    <x v="1"/>
  </r>
  <r>
    <n v="15589195"/>
    <s v="Bluett"/>
    <n v="766"/>
    <x v="2"/>
    <x v="0"/>
    <n v="38"/>
    <n v="7"/>
    <n v="130933.74"/>
    <n v="1"/>
    <x v="1"/>
    <x v="0"/>
    <n v="2035.94"/>
    <n v="0"/>
    <x v="0"/>
    <x v="1"/>
    <x v="2"/>
    <x v="1"/>
  </r>
  <r>
    <n v="15699911"/>
    <s v="Chapman"/>
    <n v="461"/>
    <x v="1"/>
    <x v="0"/>
    <n v="35"/>
    <n v="8"/>
    <n v="0"/>
    <n v="1"/>
    <x v="0"/>
    <x v="1"/>
    <n v="132295.95000000001"/>
    <n v="0"/>
    <x v="0"/>
    <x v="2"/>
    <x v="0"/>
    <x v="1"/>
  </r>
  <r>
    <n v="15663438"/>
    <s v="Andrejew"/>
    <n v="688"/>
    <x v="1"/>
    <x v="1"/>
    <n v="36"/>
    <n v="0"/>
    <n v="89772.3"/>
    <n v="1"/>
    <x v="0"/>
    <x v="1"/>
    <n v="177383.67999999999"/>
    <n v="1"/>
    <x v="0"/>
    <x v="0"/>
    <x v="1"/>
    <x v="0"/>
  </r>
  <r>
    <n v="15692583"/>
    <s v="Udobata"/>
    <n v="678"/>
    <x v="0"/>
    <x v="0"/>
    <n v="32"/>
    <n v="5"/>
    <n v="0"/>
    <n v="2"/>
    <x v="0"/>
    <x v="1"/>
    <n v="90284.47"/>
    <n v="0"/>
    <x v="0"/>
    <x v="0"/>
    <x v="0"/>
    <x v="1"/>
  </r>
  <r>
    <n v="15591257"/>
    <s v="Ejimofor"/>
    <n v="796"/>
    <x v="0"/>
    <x v="1"/>
    <n v="24"/>
    <n v="8"/>
    <n v="0"/>
    <n v="2"/>
    <x v="0"/>
    <x v="1"/>
    <n v="61349.37"/>
    <n v="0"/>
    <x v="2"/>
    <x v="1"/>
    <x v="0"/>
    <x v="1"/>
  </r>
  <r>
    <n v="15646513"/>
    <s v="Spyer"/>
    <n v="803"/>
    <x v="0"/>
    <x v="1"/>
    <n v="42"/>
    <n v="5"/>
    <n v="0"/>
    <n v="1"/>
    <x v="0"/>
    <x v="1"/>
    <n v="196466.83"/>
    <n v="1"/>
    <x v="0"/>
    <x v="1"/>
    <x v="0"/>
    <x v="0"/>
  </r>
  <r>
    <n v="15708063"/>
    <s v="Walker"/>
    <n v="712"/>
    <x v="0"/>
    <x v="1"/>
    <n v="36"/>
    <n v="2"/>
    <n v="100749.5"/>
    <n v="3"/>
    <x v="1"/>
    <x v="1"/>
    <n v="70758.37"/>
    <n v="1"/>
    <x v="0"/>
    <x v="1"/>
    <x v="2"/>
    <x v="0"/>
  </r>
  <r>
    <n v="15696098"/>
    <s v="Palermo"/>
    <n v="498"/>
    <x v="0"/>
    <x v="0"/>
    <n v="31"/>
    <n v="10"/>
    <n v="0"/>
    <n v="2"/>
    <x v="0"/>
    <x v="1"/>
    <n v="13892.57"/>
    <n v="0"/>
    <x v="0"/>
    <x v="2"/>
    <x v="0"/>
    <x v="1"/>
  </r>
  <r>
    <n v="15645517"/>
    <s v="Philip"/>
    <n v="850"/>
    <x v="1"/>
    <x v="1"/>
    <n v="22"/>
    <n v="2"/>
    <n v="0"/>
    <n v="2"/>
    <x v="0"/>
    <x v="0"/>
    <n v="9684.52"/>
    <n v="0"/>
    <x v="2"/>
    <x v="1"/>
    <x v="0"/>
    <x v="1"/>
  </r>
  <r>
    <n v="15649744"/>
    <s v="Fallaci"/>
    <n v="628"/>
    <x v="0"/>
    <x v="0"/>
    <n v="51"/>
    <n v="3"/>
    <n v="123981.31"/>
    <n v="2"/>
    <x v="0"/>
    <x v="0"/>
    <n v="40546.15"/>
    <n v="0"/>
    <x v="1"/>
    <x v="0"/>
    <x v="2"/>
    <x v="1"/>
  </r>
  <r>
    <n v="15604304"/>
    <s v="Perry"/>
    <n v="539"/>
    <x v="2"/>
    <x v="0"/>
    <n v="34"/>
    <n v="4"/>
    <n v="91622.42"/>
    <n v="1"/>
    <x v="0"/>
    <x v="0"/>
    <n v="136603.42000000001"/>
    <n v="0"/>
    <x v="0"/>
    <x v="0"/>
    <x v="1"/>
    <x v="1"/>
  </r>
  <r>
    <n v="15784092"/>
    <s v="Henderson"/>
    <n v="732"/>
    <x v="0"/>
    <x v="1"/>
    <n v="36"/>
    <n v="7"/>
    <n v="126195.81"/>
    <n v="1"/>
    <x v="0"/>
    <x v="0"/>
    <n v="133172.48000000001"/>
    <n v="0"/>
    <x v="0"/>
    <x v="1"/>
    <x v="2"/>
    <x v="1"/>
  </r>
  <r>
    <n v="15585198"/>
    <s v="Bergamaschi"/>
    <n v="715"/>
    <x v="0"/>
    <x v="1"/>
    <n v="41"/>
    <n v="4"/>
    <n v="94267.9"/>
    <n v="1"/>
    <x v="1"/>
    <x v="0"/>
    <n v="152821.12"/>
    <n v="1"/>
    <x v="0"/>
    <x v="1"/>
    <x v="1"/>
    <x v="0"/>
  </r>
  <r>
    <n v="15624347"/>
    <s v="Fokine"/>
    <n v="651"/>
    <x v="0"/>
    <x v="1"/>
    <n v="40"/>
    <n v="4"/>
    <n v="0"/>
    <n v="2"/>
    <x v="0"/>
    <x v="0"/>
    <n v="147715.82999999999"/>
    <n v="0"/>
    <x v="0"/>
    <x v="0"/>
    <x v="0"/>
    <x v="1"/>
  </r>
  <r>
    <n v="15621687"/>
    <s v="Mackay"/>
    <n v="813"/>
    <x v="0"/>
    <x v="1"/>
    <n v="34"/>
    <n v="0"/>
    <n v="0"/>
    <n v="2"/>
    <x v="0"/>
    <x v="1"/>
    <n v="43169.15"/>
    <n v="0"/>
    <x v="0"/>
    <x v="1"/>
    <x v="0"/>
    <x v="1"/>
  </r>
  <r>
    <n v="15689081"/>
    <s v="Wu"/>
    <n v="692"/>
    <x v="0"/>
    <x v="1"/>
    <n v="29"/>
    <n v="4"/>
    <n v="0"/>
    <n v="1"/>
    <x v="0"/>
    <x v="1"/>
    <n v="76755.990000000005"/>
    <n v="1"/>
    <x v="2"/>
    <x v="0"/>
    <x v="0"/>
    <x v="0"/>
  </r>
  <r>
    <n v="15813168"/>
    <s v="Maslova"/>
    <n v="756"/>
    <x v="2"/>
    <x v="0"/>
    <n v="39"/>
    <n v="3"/>
    <n v="100717.85"/>
    <n v="3"/>
    <x v="0"/>
    <x v="0"/>
    <n v="73406.039999999994"/>
    <n v="1"/>
    <x v="0"/>
    <x v="1"/>
    <x v="2"/>
    <x v="0"/>
  </r>
  <r>
    <n v="15604295"/>
    <s v="Wei"/>
    <n v="543"/>
    <x v="0"/>
    <x v="1"/>
    <n v="36"/>
    <n v="6"/>
    <n v="0"/>
    <n v="2"/>
    <x v="0"/>
    <x v="1"/>
    <n v="176728.28"/>
    <n v="0"/>
    <x v="0"/>
    <x v="0"/>
    <x v="0"/>
    <x v="1"/>
  </r>
  <r>
    <n v="15724127"/>
    <s v="McLean"/>
    <n v="790"/>
    <x v="0"/>
    <x v="0"/>
    <n v="26"/>
    <n v="4"/>
    <n v="141581.71"/>
    <n v="2"/>
    <x v="1"/>
    <x v="1"/>
    <n v="98309.27"/>
    <n v="0"/>
    <x v="2"/>
    <x v="1"/>
    <x v="2"/>
    <x v="1"/>
  </r>
  <r>
    <n v="15673055"/>
    <s v="Sung"/>
    <n v="494"/>
    <x v="1"/>
    <x v="1"/>
    <n v="38"/>
    <n v="7"/>
    <n v="0"/>
    <n v="2"/>
    <x v="0"/>
    <x v="0"/>
    <n v="6203.66"/>
    <n v="0"/>
    <x v="0"/>
    <x v="2"/>
    <x v="0"/>
    <x v="1"/>
  </r>
  <r>
    <n v="15768201"/>
    <s v="Paterson"/>
    <n v="850"/>
    <x v="0"/>
    <x v="0"/>
    <n v="39"/>
    <n v="2"/>
    <n v="148586.64000000001"/>
    <n v="1"/>
    <x v="0"/>
    <x v="0"/>
    <n v="176791.27"/>
    <n v="0"/>
    <x v="0"/>
    <x v="1"/>
    <x v="2"/>
    <x v="1"/>
  </r>
  <r>
    <n v="15782219"/>
    <s v="Fanucci"/>
    <n v="703"/>
    <x v="1"/>
    <x v="1"/>
    <n v="29"/>
    <n v="9"/>
    <n v="0"/>
    <n v="2"/>
    <x v="0"/>
    <x v="1"/>
    <n v="50679.48"/>
    <n v="0"/>
    <x v="2"/>
    <x v="1"/>
    <x v="0"/>
    <x v="1"/>
  </r>
  <r>
    <n v="15746410"/>
    <s v="Thompson"/>
    <n v="432"/>
    <x v="1"/>
    <x v="1"/>
    <n v="38"/>
    <n v="7"/>
    <n v="0"/>
    <n v="2"/>
    <x v="0"/>
    <x v="1"/>
    <n v="150580.88"/>
    <n v="0"/>
    <x v="0"/>
    <x v="2"/>
    <x v="0"/>
    <x v="1"/>
  </r>
  <r>
    <n v="15780144"/>
    <s v="Tisdall"/>
    <n v="512"/>
    <x v="2"/>
    <x v="0"/>
    <n v="32"/>
    <n v="2"/>
    <n v="123403.85"/>
    <n v="2"/>
    <x v="0"/>
    <x v="1"/>
    <n v="80120.19"/>
    <n v="0"/>
    <x v="0"/>
    <x v="0"/>
    <x v="2"/>
    <x v="1"/>
  </r>
  <r>
    <n v="15590476"/>
    <s v="Onochie"/>
    <n v="589"/>
    <x v="0"/>
    <x v="1"/>
    <n v="28"/>
    <n v="7"/>
    <n v="0"/>
    <n v="2"/>
    <x v="0"/>
    <x v="1"/>
    <n v="151645.96"/>
    <n v="0"/>
    <x v="2"/>
    <x v="0"/>
    <x v="0"/>
    <x v="1"/>
  </r>
  <r>
    <n v="15624293"/>
    <s v="Mironova"/>
    <n v="514"/>
    <x v="0"/>
    <x v="0"/>
    <n v="46"/>
    <n v="3"/>
    <n v="106511.85"/>
    <n v="1"/>
    <x v="0"/>
    <x v="1"/>
    <n v="55072.32"/>
    <n v="0"/>
    <x v="0"/>
    <x v="0"/>
    <x v="2"/>
    <x v="1"/>
  </r>
  <r>
    <n v="15618182"/>
    <s v="Ndubueze"/>
    <n v="678"/>
    <x v="0"/>
    <x v="0"/>
    <n v="38"/>
    <n v="2"/>
    <n v="0"/>
    <n v="2"/>
    <x v="1"/>
    <x v="1"/>
    <n v="115068.99"/>
    <n v="0"/>
    <x v="0"/>
    <x v="0"/>
    <x v="0"/>
    <x v="1"/>
  </r>
  <r>
    <n v="15660316"/>
    <s v="Stephenson"/>
    <n v="420"/>
    <x v="2"/>
    <x v="0"/>
    <n v="34"/>
    <n v="1"/>
    <n v="135549.9"/>
    <n v="1"/>
    <x v="1"/>
    <x v="1"/>
    <n v="149471.13"/>
    <n v="1"/>
    <x v="0"/>
    <x v="2"/>
    <x v="2"/>
    <x v="0"/>
  </r>
  <r>
    <n v="15678886"/>
    <s v="Golubev"/>
    <n v="679"/>
    <x v="2"/>
    <x v="1"/>
    <n v="38"/>
    <n v="7"/>
    <n v="110555.37"/>
    <n v="2"/>
    <x v="0"/>
    <x v="1"/>
    <n v="46522.68"/>
    <n v="0"/>
    <x v="0"/>
    <x v="0"/>
    <x v="2"/>
    <x v="1"/>
  </r>
  <r>
    <n v="15616330"/>
    <s v="Liao"/>
    <n v="595"/>
    <x v="0"/>
    <x v="1"/>
    <n v="31"/>
    <n v="4"/>
    <n v="0"/>
    <n v="2"/>
    <x v="0"/>
    <x v="1"/>
    <n v="189995.86"/>
    <n v="0"/>
    <x v="0"/>
    <x v="0"/>
    <x v="0"/>
    <x v="1"/>
  </r>
  <r>
    <n v="15592229"/>
    <s v="Mullan"/>
    <n v="713"/>
    <x v="0"/>
    <x v="0"/>
    <n v="52"/>
    <n v="0"/>
    <n v="185891.54"/>
    <n v="1"/>
    <x v="0"/>
    <x v="0"/>
    <n v="46369.57"/>
    <n v="1"/>
    <x v="1"/>
    <x v="1"/>
    <x v="2"/>
    <x v="0"/>
  </r>
  <r>
    <n v="15798424"/>
    <s v="Glover"/>
    <n v="833"/>
    <x v="2"/>
    <x v="1"/>
    <n v="59"/>
    <n v="1"/>
    <n v="130854.59"/>
    <n v="1"/>
    <x v="0"/>
    <x v="0"/>
    <n v="30722.52"/>
    <n v="1"/>
    <x v="1"/>
    <x v="1"/>
    <x v="2"/>
    <x v="0"/>
  </r>
  <r>
    <n v="15714750"/>
    <s v="Northey"/>
    <n v="690"/>
    <x v="0"/>
    <x v="0"/>
    <n v="42"/>
    <n v="3"/>
    <n v="92578.14"/>
    <n v="2"/>
    <x v="1"/>
    <x v="1"/>
    <n v="70810.600000000006"/>
    <n v="0"/>
    <x v="0"/>
    <x v="0"/>
    <x v="1"/>
    <x v="1"/>
  </r>
  <r>
    <n v="15648800"/>
    <s v="Paterson"/>
    <n v="731"/>
    <x v="2"/>
    <x v="0"/>
    <n v="21"/>
    <n v="8"/>
    <n v="132312.06"/>
    <n v="1"/>
    <x v="0"/>
    <x v="1"/>
    <n v="106663.46"/>
    <n v="1"/>
    <x v="2"/>
    <x v="1"/>
    <x v="2"/>
    <x v="0"/>
  </r>
  <r>
    <n v="15626147"/>
    <s v="Maclean"/>
    <n v="608"/>
    <x v="0"/>
    <x v="0"/>
    <n v="62"/>
    <n v="8"/>
    <n v="144976.5"/>
    <n v="1"/>
    <x v="1"/>
    <x v="1"/>
    <n v="175836.03"/>
    <n v="1"/>
    <x v="1"/>
    <x v="0"/>
    <x v="2"/>
    <x v="0"/>
  </r>
  <r>
    <n v="15626608"/>
    <s v="Howarde"/>
    <n v="479"/>
    <x v="1"/>
    <x v="1"/>
    <n v="48"/>
    <n v="5"/>
    <n v="87070.23"/>
    <n v="1"/>
    <x v="1"/>
    <x v="0"/>
    <n v="85646.41"/>
    <n v="0"/>
    <x v="0"/>
    <x v="2"/>
    <x v="1"/>
    <x v="1"/>
  </r>
  <r>
    <n v="15723250"/>
    <s v="Teng"/>
    <n v="519"/>
    <x v="0"/>
    <x v="1"/>
    <n v="42"/>
    <n v="8"/>
    <n v="0"/>
    <n v="2"/>
    <x v="0"/>
    <x v="0"/>
    <n v="101485.72"/>
    <n v="0"/>
    <x v="0"/>
    <x v="0"/>
    <x v="0"/>
    <x v="1"/>
  </r>
  <r>
    <n v="15592583"/>
    <s v="Colman"/>
    <n v="731"/>
    <x v="0"/>
    <x v="0"/>
    <n v="47"/>
    <n v="1"/>
    <n v="115414.19"/>
    <n v="3"/>
    <x v="1"/>
    <x v="1"/>
    <n v="191734.67"/>
    <n v="1"/>
    <x v="0"/>
    <x v="1"/>
    <x v="2"/>
    <x v="0"/>
  </r>
  <r>
    <n v="15759381"/>
    <s v="Johnson"/>
    <n v="617"/>
    <x v="1"/>
    <x v="1"/>
    <n v="61"/>
    <n v="7"/>
    <n v="91070.43"/>
    <n v="1"/>
    <x v="0"/>
    <x v="0"/>
    <n v="101839.77"/>
    <n v="0"/>
    <x v="1"/>
    <x v="0"/>
    <x v="1"/>
    <x v="1"/>
  </r>
  <r>
    <n v="15585241"/>
    <s v="Butcher"/>
    <n v="756"/>
    <x v="1"/>
    <x v="1"/>
    <n v="29"/>
    <n v="2"/>
    <n v="117412.19"/>
    <n v="2"/>
    <x v="0"/>
    <x v="1"/>
    <n v="4888.91"/>
    <n v="0"/>
    <x v="2"/>
    <x v="1"/>
    <x v="2"/>
    <x v="1"/>
  </r>
  <r>
    <n v="15589358"/>
    <s v="Stanley"/>
    <n v="848"/>
    <x v="2"/>
    <x v="1"/>
    <n v="31"/>
    <n v="4"/>
    <n v="90018.45"/>
    <n v="2"/>
    <x v="0"/>
    <x v="1"/>
    <n v="193132.98"/>
    <n v="0"/>
    <x v="0"/>
    <x v="1"/>
    <x v="1"/>
    <x v="1"/>
  </r>
  <r>
    <n v="15672704"/>
    <s v="Jackson"/>
    <n v="809"/>
    <x v="0"/>
    <x v="0"/>
    <n v="24"/>
    <n v="4"/>
    <n v="0"/>
    <n v="2"/>
    <x v="0"/>
    <x v="1"/>
    <n v="193518.76"/>
    <n v="0"/>
    <x v="2"/>
    <x v="1"/>
    <x v="0"/>
    <x v="1"/>
  </r>
  <r>
    <n v="15789955"/>
    <s v="Hu"/>
    <n v="698"/>
    <x v="2"/>
    <x v="1"/>
    <n v="56"/>
    <n v="1"/>
    <n v="112414.81"/>
    <n v="2"/>
    <x v="1"/>
    <x v="1"/>
    <n v="93982.02"/>
    <n v="1"/>
    <x v="1"/>
    <x v="0"/>
    <x v="2"/>
    <x v="0"/>
  </r>
  <r>
    <n v="15596800"/>
    <s v="Hill"/>
    <n v="779"/>
    <x v="2"/>
    <x v="1"/>
    <n v="33"/>
    <n v="1"/>
    <n v="158456.76"/>
    <n v="1"/>
    <x v="0"/>
    <x v="0"/>
    <n v="197000.92"/>
    <n v="1"/>
    <x v="0"/>
    <x v="1"/>
    <x v="2"/>
    <x v="0"/>
  </r>
  <r>
    <n v="15627305"/>
    <s v="Pan"/>
    <n v="606"/>
    <x v="1"/>
    <x v="1"/>
    <n v="35"/>
    <n v="7"/>
    <n v="0"/>
    <n v="1"/>
    <x v="0"/>
    <x v="1"/>
    <n v="106837.06"/>
    <n v="1"/>
    <x v="0"/>
    <x v="0"/>
    <x v="0"/>
    <x v="0"/>
  </r>
  <r>
    <n v="15645316"/>
    <s v="Han"/>
    <n v="612"/>
    <x v="2"/>
    <x v="0"/>
    <n v="58"/>
    <n v="1"/>
    <n v="149641.53"/>
    <n v="1"/>
    <x v="0"/>
    <x v="0"/>
    <n v="115161.28"/>
    <n v="0"/>
    <x v="1"/>
    <x v="0"/>
    <x v="2"/>
    <x v="1"/>
  </r>
  <r>
    <n v="15593973"/>
    <s v="Wilkie"/>
    <n v="663"/>
    <x v="1"/>
    <x v="0"/>
    <n v="33"/>
    <n v="8"/>
    <n v="122528.18"/>
    <n v="1"/>
    <x v="0"/>
    <x v="1"/>
    <n v="196260.3"/>
    <n v="0"/>
    <x v="0"/>
    <x v="0"/>
    <x v="2"/>
    <x v="1"/>
  </r>
  <r>
    <n v="15647301"/>
    <s v="Bray"/>
    <n v="549"/>
    <x v="2"/>
    <x v="0"/>
    <n v="45"/>
    <n v="3"/>
    <n v="143734.01"/>
    <n v="2"/>
    <x v="0"/>
    <x v="0"/>
    <n v="96404.38"/>
    <n v="0"/>
    <x v="0"/>
    <x v="0"/>
    <x v="2"/>
    <x v="1"/>
  </r>
  <r>
    <n v="15750258"/>
    <s v="Ann"/>
    <n v="675"/>
    <x v="0"/>
    <x v="0"/>
    <n v="32"/>
    <n v="2"/>
    <n v="155663.31"/>
    <n v="1"/>
    <x v="0"/>
    <x v="1"/>
    <n v="97658.66"/>
    <n v="0"/>
    <x v="0"/>
    <x v="0"/>
    <x v="2"/>
    <x v="1"/>
  </r>
  <r>
    <n v="15685309"/>
    <s v="Souter"/>
    <n v="669"/>
    <x v="0"/>
    <x v="0"/>
    <n v="35"/>
    <n v="7"/>
    <n v="0"/>
    <n v="1"/>
    <x v="0"/>
    <x v="0"/>
    <n v="49108.23"/>
    <n v="1"/>
    <x v="0"/>
    <x v="0"/>
    <x v="0"/>
    <x v="0"/>
  </r>
  <r>
    <n v="15628205"/>
    <s v="Greco"/>
    <n v="571"/>
    <x v="2"/>
    <x v="0"/>
    <n v="34"/>
    <n v="1"/>
    <n v="101736.66"/>
    <n v="1"/>
    <x v="1"/>
    <x v="0"/>
    <n v="195651.66"/>
    <n v="0"/>
    <x v="0"/>
    <x v="0"/>
    <x v="2"/>
    <x v="1"/>
  </r>
  <r>
    <n v="15733974"/>
    <s v="Mao"/>
    <n v="500"/>
    <x v="1"/>
    <x v="1"/>
    <n v="37"/>
    <n v="9"/>
    <n v="125822.21"/>
    <n v="1"/>
    <x v="0"/>
    <x v="1"/>
    <n v="111698"/>
    <n v="0"/>
    <x v="0"/>
    <x v="0"/>
    <x v="2"/>
    <x v="1"/>
  </r>
  <r>
    <n v="15762110"/>
    <s v="Anderson"/>
    <n v="628"/>
    <x v="0"/>
    <x v="1"/>
    <n v="37"/>
    <n v="0"/>
    <n v="0"/>
    <n v="2"/>
    <x v="0"/>
    <x v="0"/>
    <n v="171707.93"/>
    <n v="0"/>
    <x v="0"/>
    <x v="0"/>
    <x v="0"/>
    <x v="1"/>
  </r>
  <r>
    <n v="15706899"/>
    <s v="Ma"/>
    <n v="559"/>
    <x v="0"/>
    <x v="1"/>
    <n v="34"/>
    <n v="4"/>
    <n v="0"/>
    <n v="2"/>
    <x v="0"/>
    <x v="0"/>
    <n v="66721.98"/>
    <n v="0"/>
    <x v="0"/>
    <x v="0"/>
    <x v="0"/>
    <x v="1"/>
  </r>
  <r>
    <n v="15732660"/>
    <s v="Black"/>
    <n v="769"/>
    <x v="0"/>
    <x v="0"/>
    <n v="27"/>
    <n v="2"/>
    <n v="0"/>
    <n v="1"/>
    <x v="0"/>
    <x v="0"/>
    <n v="57876.05"/>
    <n v="0"/>
    <x v="2"/>
    <x v="1"/>
    <x v="0"/>
    <x v="1"/>
  </r>
  <r>
    <n v="15656121"/>
    <s v="Medvedeva"/>
    <n v="733"/>
    <x v="2"/>
    <x v="1"/>
    <n v="31"/>
    <n v="6"/>
    <n v="157791.07"/>
    <n v="2"/>
    <x v="1"/>
    <x v="1"/>
    <n v="177994.81"/>
    <n v="0"/>
    <x v="0"/>
    <x v="1"/>
    <x v="2"/>
    <x v="1"/>
  </r>
  <r>
    <n v="15614220"/>
    <s v="Benson"/>
    <n v="750"/>
    <x v="0"/>
    <x v="1"/>
    <n v="22"/>
    <n v="5"/>
    <n v="0"/>
    <n v="2"/>
    <x v="1"/>
    <x v="0"/>
    <n v="105125.65"/>
    <n v="0"/>
    <x v="2"/>
    <x v="1"/>
    <x v="0"/>
    <x v="1"/>
  </r>
  <r>
    <n v="15645269"/>
    <s v="Duncan"/>
    <n v="583"/>
    <x v="0"/>
    <x v="0"/>
    <n v="42"/>
    <n v="4"/>
    <n v="0"/>
    <n v="2"/>
    <x v="0"/>
    <x v="1"/>
    <n v="17439.66"/>
    <n v="0"/>
    <x v="0"/>
    <x v="0"/>
    <x v="0"/>
    <x v="1"/>
  </r>
  <r>
    <n v="15698510"/>
    <s v="Onwudiwe"/>
    <n v="468"/>
    <x v="2"/>
    <x v="1"/>
    <n v="42"/>
    <n v="9"/>
    <n v="181627.14"/>
    <n v="2"/>
    <x v="0"/>
    <x v="1"/>
    <n v="172668.39"/>
    <n v="0"/>
    <x v="0"/>
    <x v="2"/>
    <x v="2"/>
    <x v="1"/>
  </r>
  <r>
    <n v="15569247"/>
    <s v="Mitchell"/>
    <n v="727"/>
    <x v="1"/>
    <x v="0"/>
    <n v="57"/>
    <n v="1"/>
    <n v="109679.72"/>
    <n v="1"/>
    <x v="1"/>
    <x v="0"/>
    <n v="753.37"/>
    <n v="0"/>
    <x v="1"/>
    <x v="1"/>
    <x v="2"/>
    <x v="1"/>
  </r>
  <r>
    <n v="15566251"/>
    <s v="Ferrari"/>
    <n v="618"/>
    <x v="0"/>
    <x v="0"/>
    <n v="37"/>
    <n v="5"/>
    <n v="96652.86"/>
    <n v="1"/>
    <x v="0"/>
    <x v="1"/>
    <n v="98686.399999999994"/>
    <n v="1"/>
    <x v="0"/>
    <x v="0"/>
    <x v="1"/>
    <x v="0"/>
  </r>
  <r>
    <n v="15716134"/>
    <s v="Russo"/>
    <n v="617"/>
    <x v="0"/>
    <x v="1"/>
    <n v="40"/>
    <n v="5"/>
    <n v="190008.32000000001"/>
    <n v="2"/>
    <x v="0"/>
    <x v="0"/>
    <n v="107047.92"/>
    <n v="0"/>
    <x v="0"/>
    <x v="0"/>
    <x v="2"/>
    <x v="1"/>
  </r>
  <r>
    <n v="15763625"/>
    <s v="Hazon"/>
    <n v="793"/>
    <x v="1"/>
    <x v="1"/>
    <n v="41"/>
    <n v="9"/>
    <n v="0"/>
    <n v="2"/>
    <x v="0"/>
    <x v="1"/>
    <n v="152153.74"/>
    <n v="0"/>
    <x v="0"/>
    <x v="1"/>
    <x v="0"/>
    <x v="1"/>
  </r>
  <r>
    <n v="15605965"/>
    <s v="Henderson"/>
    <n v="630"/>
    <x v="0"/>
    <x v="1"/>
    <n v="43"/>
    <n v="9"/>
    <n v="0"/>
    <n v="2"/>
    <x v="0"/>
    <x v="0"/>
    <n v="34338.04"/>
    <n v="0"/>
    <x v="0"/>
    <x v="0"/>
    <x v="0"/>
    <x v="1"/>
  </r>
  <r>
    <n v="15694821"/>
    <s v="Hardy"/>
    <n v="765"/>
    <x v="2"/>
    <x v="1"/>
    <n v="43"/>
    <n v="4"/>
    <n v="148962.76"/>
    <n v="1"/>
    <x v="1"/>
    <x v="0"/>
    <n v="173878.87"/>
    <n v="1"/>
    <x v="0"/>
    <x v="1"/>
    <x v="2"/>
    <x v="0"/>
  </r>
  <r>
    <n v="15601688"/>
    <s v="Piccio"/>
    <n v="546"/>
    <x v="0"/>
    <x v="1"/>
    <n v="28"/>
    <n v="8"/>
    <n v="0"/>
    <n v="1"/>
    <x v="0"/>
    <x v="1"/>
    <n v="159254.29"/>
    <n v="0"/>
    <x v="2"/>
    <x v="0"/>
    <x v="0"/>
    <x v="1"/>
  </r>
  <r>
    <n v="15575581"/>
    <s v="Dickson"/>
    <n v="614"/>
    <x v="2"/>
    <x v="0"/>
    <n v="30"/>
    <n v="3"/>
    <n v="131344.51999999999"/>
    <n v="2"/>
    <x v="0"/>
    <x v="1"/>
    <n v="54776.639999999999"/>
    <n v="0"/>
    <x v="0"/>
    <x v="0"/>
    <x v="2"/>
    <x v="1"/>
  </r>
  <r>
    <n v="15671209"/>
    <s v="Holden"/>
    <n v="593"/>
    <x v="2"/>
    <x v="0"/>
    <n v="29"/>
    <n v="5"/>
    <n v="101713.84"/>
    <n v="3"/>
    <x v="0"/>
    <x v="1"/>
    <n v="134594.99"/>
    <n v="0"/>
    <x v="2"/>
    <x v="0"/>
    <x v="2"/>
    <x v="1"/>
  </r>
  <r>
    <n v="15616529"/>
    <s v="Hsieh"/>
    <n v="613"/>
    <x v="1"/>
    <x v="1"/>
    <n v="34"/>
    <n v="3"/>
    <n v="0"/>
    <n v="1"/>
    <x v="0"/>
    <x v="0"/>
    <n v="41724.720000000001"/>
    <n v="0"/>
    <x v="0"/>
    <x v="0"/>
    <x v="0"/>
    <x v="1"/>
  </r>
  <r>
    <n v="15773906"/>
    <s v="Doherty"/>
    <n v="655"/>
    <x v="0"/>
    <x v="1"/>
    <n v="38"/>
    <n v="4"/>
    <n v="0"/>
    <n v="2"/>
    <x v="1"/>
    <x v="1"/>
    <n v="110527.71"/>
    <n v="0"/>
    <x v="0"/>
    <x v="0"/>
    <x v="0"/>
    <x v="1"/>
  </r>
  <r>
    <n v="15722993"/>
    <s v="Page"/>
    <n v="700"/>
    <x v="0"/>
    <x v="0"/>
    <n v="27"/>
    <n v="6"/>
    <n v="137963.07"/>
    <n v="1"/>
    <x v="1"/>
    <x v="1"/>
    <n v="8996.7900000000009"/>
    <n v="0"/>
    <x v="2"/>
    <x v="1"/>
    <x v="2"/>
    <x v="1"/>
  </r>
  <r>
    <n v="15752463"/>
    <s v="Samuel"/>
    <n v="826"/>
    <x v="1"/>
    <x v="0"/>
    <n v="29"/>
    <n v="4"/>
    <n v="129938.07"/>
    <n v="1"/>
    <x v="1"/>
    <x v="0"/>
    <n v="190200.53"/>
    <n v="0"/>
    <x v="2"/>
    <x v="1"/>
    <x v="2"/>
    <x v="1"/>
  </r>
  <r>
    <n v="15589754"/>
    <s v="Malloy"/>
    <n v="652"/>
    <x v="2"/>
    <x v="1"/>
    <n v="45"/>
    <n v="2"/>
    <n v="151421.44"/>
    <n v="1"/>
    <x v="1"/>
    <x v="0"/>
    <n v="115333.43"/>
    <n v="0"/>
    <x v="0"/>
    <x v="0"/>
    <x v="2"/>
    <x v="1"/>
  </r>
  <r>
    <n v="15669899"/>
    <s v="Fitts"/>
    <n v="755"/>
    <x v="2"/>
    <x v="0"/>
    <n v="45"/>
    <n v="7"/>
    <n v="135643"/>
    <n v="1"/>
    <x v="1"/>
    <x v="1"/>
    <n v="143619.51999999999"/>
    <n v="1"/>
    <x v="0"/>
    <x v="1"/>
    <x v="2"/>
    <x v="0"/>
  </r>
  <r>
    <n v="15766887"/>
    <s v="Iadanza"/>
    <n v="538"/>
    <x v="1"/>
    <x v="1"/>
    <n v="39"/>
    <n v="2"/>
    <n v="122773.5"/>
    <n v="2"/>
    <x v="0"/>
    <x v="0"/>
    <n v="58467.08"/>
    <n v="0"/>
    <x v="0"/>
    <x v="0"/>
    <x v="2"/>
    <x v="1"/>
  </r>
  <r>
    <n v="15768006"/>
    <s v="Wu"/>
    <n v="729"/>
    <x v="0"/>
    <x v="1"/>
    <n v="34"/>
    <n v="3"/>
    <n v="152303.79999999999"/>
    <n v="1"/>
    <x v="0"/>
    <x v="1"/>
    <n v="12128.69"/>
    <n v="0"/>
    <x v="0"/>
    <x v="1"/>
    <x v="2"/>
    <x v="1"/>
  </r>
  <r>
    <n v="15741295"/>
    <s v="Yefimova"/>
    <n v="615"/>
    <x v="0"/>
    <x v="1"/>
    <n v="49"/>
    <n v="3"/>
    <n v="0"/>
    <n v="2"/>
    <x v="0"/>
    <x v="0"/>
    <n v="49872.33"/>
    <n v="0"/>
    <x v="0"/>
    <x v="0"/>
    <x v="0"/>
    <x v="1"/>
  </r>
  <r>
    <n v="15811327"/>
    <s v="Pan"/>
    <n v="700"/>
    <x v="1"/>
    <x v="1"/>
    <n v="54"/>
    <n v="1"/>
    <n v="79415.67"/>
    <n v="1"/>
    <x v="1"/>
    <x v="0"/>
    <n v="139735.54"/>
    <n v="0"/>
    <x v="1"/>
    <x v="1"/>
    <x v="1"/>
    <x v="1"/>
  </r>
  <r>
    <n v="15690007"/>
    <s v="Ts'ui"/>
    <n v="434"/>
    <x v="2"/>
    <x v="0"/>
    <n v="58"/>
    <n v="9"/>
    <n v="125801.03"/>
    <n v="2"/>
    <x v="0"/>
    <x v="1"/>
    <n v="60891.8"/>
    <n v="1"/>
    <x v="1"/>
    <x v="2"/>
    <x v="2"/>
    <x v="0"/>
  </r>
  <r>
    <n v="15690664"/>
    <s v="Liang"/>
    <n v="729"/>
    <x v="1"/>
    <x v="1"/>
    <n v="37"/>
    <n v="10"/>
    <n v="0"/>
    <n v="2"/>
    <x v="0"/>
    <x v="1"/>
    <n v="100862.54"/>
    <n v="0"/>
    <x v="0"/>
    <x v="1"/>
    <x v="0"/>
    <x v="1"/>
  </r>
  <r>
    <n v="15719348"/>
    <s v="Tsao"/>
    <n v="513"/>
    <x v="0"/>
    <x v="1"/>
    <n v="35"/>
    <n v="8"/>
    <n v="0"/>
    <n v="1"/>
    <x v="0"/>
    <x v="1"/>
    <n v="76640.289999999994"/>
    <n v="1"/>
    <x v="0"/>
    <x v="0"/>
    <x v="0"/>
    <x v="0"/>
  </r>
  <r>
    <n v="15781802"/>
    <s v="Abramov"/>
    <n v="755"/>
    <x v="0"/>
    <x v="1"/>
    <n v="41"/>
    <n v="6"/>
    <n v="104817.41"/>
    <n v="1"/>
    <x v="0"/>
    <x v="1"/>
    <n v="126013.58"/>
    <n v="1"/>
    <x v="0"/>
    <x v="1"/>
    <x v="2"/>
    <x v="0"/>
  </r>
  <r>
    <n v="15752731"/>
    <s v="Millar"/>
    <n v="615"/>
    <x v="0"/>
    <x v="0"/>
    <n v="30"/>
    <n v="9"/>
    <n v="0"/>
    <n v="1"/>
    <x v="0"/>
    <x v="1"/>
    <n v="87347.82"/>
    <n v="0"/>
    <x v="0"/>
    <x v="0"/>
    <x v="0"/>
    <x v="1"/>
  </r>
  <r>
    <n v="15600997"/>
    <s v="Demuth"/>
    <n v="747"/>
    <x v="2"/>
    <x v="0"/>
    <n v="32"/>
    <n v="5"/>
    <n v="67495.039999999994"/>
    <n v="2"/>
    <x v="1"/>
    <x v="0"/>
    <n v="77370.37"/>
    <n v="0"/>
    <x v="0"/>
    <x v="1"/>
    <x v="1"/>
    <x v="1"/>
  </r>
  <r>
    <n v="15750776"/>
    <s v="Genovese"/>
    <n v="850"/>
    <x v="0"/>
    <x v="0"/>
    <n v="36"/>
    <n v="0"/>
    <n v="164850.54"/>
    <n v="1"/>
    <x v="0"/>
    <x v="0"/>
    <n v="62722.44"/>
    <n v="0"/>
    <x v="0"/>
    <x v="1"/>
    <x v="2"/>
    <x v="1"/>
  </r>
  <r>
    <n v="15723907"/>
    <s v="Lawless"/>
    <n v="712"/>
    <x v="2"/>
    <x v="0"/>
    <n v="49"/>
    <n v="5"/>
    <n v="154776.42000000001"/>
    <n v="2"/>
    <x v="1"/>
    <x v="1"/>
    <n v="196257.68"/>
    <n v="0"/>
    <x v="0"/>
    <x v="1"/>
    <x v="2"/>
    <x v="1"/>
  </r>
  <r>
    <n v="15633419"/>
    <s v="Brooks"/>
    <n v="622"/>
    <x v="2"/>
    <x v="0"/>
    <n v="28"/>
    <n v="1"/>
    <n v="143124.63"/>
    <n v="2"/>
    <x v="0"/>
    <x v="1"/>
    <n v="81723.8"/>
    <n v="0"/>
    <x v="2"/>
    <x v="0"/>
    <x v="2"/>
    <x v="1"/>
  </r>
  <r>
    <n v="15702430"/>
    <s v="Ignatyeva"/>
    <n v="548"/>
    <x v="0"/>
    <x v="0"/>
    <n v="35"/>
    <n v="10"/>
    <n v="0"/>
    <n v="1"/>
    <x v="0"/>
    <x v="0"/>
    <n v="31299.71"/>
    <n v="0"/>
    <x v="0"/>
    <x v="0"/>
    <x v="0"/>
    <x v="1"/>
  </r>
  <r>
    <n v="15710456"/>
    <s v="Balmain"/>
    <n v="607"/>
    <x v="0"/>
    <x v="0"/>
    <n v="27"/>
    <n v="2"/>
    <n v="0"/>
    <n v="2"/>
    <x v="0"/>
    <x v="1"/>
    <n v="63495.86"/>
    <n v="0"/>
    <x v="2"/>
    <x v="0"/>
    <x v="0"/>
    <x v="1"/>
  </r>
  <r>
    <n v="15650351"/>
    <s v="Millar"/>
    <n v="653"/>
    <x v="0"/>
    <x v="0"/>
    <n v="38"/>
    <n v="8"/>
    <n v="102133.38"/>
    <n v="1"/>
    <x v="0"/>
    <x v="0"/>
    <n v="166520.95999999999"/>
    <n v="0"/>
    <x v="0"/>
    <x v="0"/>
    <x v="2"/>
    <x v="1"/>
  </r>
  <r>
    <n v="15590820"/>
    <s v="Ecuyer"/>
    <n v="699"/>
    <x v="1"/>
    <x v="1"/>
    <n v="26"/>
    <n v="6"/>
    <n v="79932.41"/>
    <n v="1"/>
    <x v="1"/>
    <x v="1"/>
    <n v="150242.44"/>
    <n v="0"/>
    <x v="2"/>
    <x v="0"/>
    <x v="1"/>
    <x v="1"/>
  </r>
  <r>
    <n v="15640454"/>
    <s v="Parkhill"/>
    <n v="693"/>
    <x v="2"/>
    <x v="1"/>
    <n v="40"/>
    <n v="0"/>
    <n v="120711.73"/>
    <n v="1"/>
    <x v="1"/>
    <x v="1"/>
    <n v="27345.18"/>
    <n v="1"/>
    <x v="0"/>
    <x v="0"/>
    <x v="2"/>
    <x v="0"/>
  </r>
  <r>
    <n v="15697789"/>
    <s v="Li Fonti"/>
    <n v="647"/>
    <x v="2"/>
    <x v="0"/>
    <n v="43"/>
    <n v="3"/>
    <n v="122717.53"/>
    <n v="2"/>
    <x v="0"/>
    <x v="0"/>
    <n v="87000.39"/>
    <n v="0"/>
    <x v="0"/>
    <x v="0"/>
    <x v="2"/>
    <x v="1"/>
  </r>
  <r>
    <n v="15808182"/>
    <s v="Beneventi"/>
    <n v="478"/>
    <x v="1"/>
    <x v="0"/>
    <n v="36"/>
    <n v="3"/>
    <n v="92363.3"/>
    <n v="2"/>
    <x v="0"/>
    <x v="1"/>
    <n v="44912.7"/>
    <n v="0"/>
    <x v="0"/>
    <x v="2"/>
    <x v="1"/>
    <x v="1"/>
  </r>
  <r>
    <n v="15588670"/>
    <s v="Despeissis"/>
    <n v="705"/>
    <x v="1"/>
    <x v="0"/>
    <n v="40"/>
    <n v="5"/>
    <n v="203715.15"/>
    <n v="1"/>
    <x v="0"/>
    <x v="1"/>
    <n v="179978.68"/>
    <n v="1"/>
    <x v="0"/>
    <x v="1"/>
    <x v="2"/>
    <x v="0"/>
  </r>
  <r>
    <n v="15721292"/>
    <s v="Atkins"/>
    <n v="719"/>
    <x v="1"/>
    <x v="1"/>
    <n v="39"/>
    <n v="5"/>
    <n v="0"/>
    <n v="2"/>
    <x v="0"/>
    <x v="1"/>
    <n v="145759.70000000001"/>
    <n v="0"/>
    <x v="0"/>
    <x v="1"/>
    <x v="0"/>
    <x v="1"/>
  </r>
  <r>
    <n v="15604217"/>
    <s v="Williams"/>
    <n v="726"/>
    <x v="0"/>
    <x v="1"/>
    <n v="34"/>
    <n v="9"/>
    <n v="0"/>
    <n v="2"/>
    <x v="1"/>
    <x v="1"/>
    <n v="14121.61"/>
    <n v="0"/>
    <x v="0"/>
    <x v="1"/>
    <x v="0"/>
    <x v="1"/>
  </r>
  <r>
    <n v="15651369"/>
    <s v="Wright"/>
    <n v="626"/>
    <x v="0"/>
    <x v="1"/>
    <n v="21"/>
    <n v="1"/>
    <n v="0"/>
    <n v="2"/>
    <x v="0"/>
    <x v="1"/>
    <n v="66232.23"/>
    <n v="0"/>
    <x v="2"/>
    <x v="0"/>
    <x v="0"/>
    <x v="1"/>
  </r>
  <r>
    <n v="15782454"/>
    <s v="Hancock"/>
    <n v="552"/>
    <x v="0"/>
    <x v="1"/>
    <n v="49"/>
    <n v="4"/>
    <n v="0"/>
    <n v="1"/>
    <x v="0"/>
    <x v="0"/>
    <n v="190296.76"/>
    <n v="1"/>
    <x v="0"/>
    <x v="0"/>
    <x v="0"/>
    <x v="0"/>
  </r>
  <r>
    <n v="15814032"/>
    <s v="Hsieh"/>
    <n v="807"/>
    <x v="2"/>
    <x v="0"/>
    <n v="31"/>
    <n v="1"/>
    <n v="93460.47"/>
    <n v="2"/>
    <x v="1"/>
    <x v="1"/>
    <n v="172782.69"/>
    <n v="0"/>
    <x v="0"/>
    <x v="1"/>
    <x v="1"/>
    <x v="1"/>
  </r>
  <r>
    <n v="15570326"/>
    <s v="Wilkins"/>
    <n v="621"/>
    <x v="0"/>
    <x v="1"/>
    <n v="34"/>
    <n v="6"/>
    <n v="0"/>
    <n v="2"/>
    <x v="0"/>
    <x v="0"/>
    <n v="99128.13"/>
    <n v="0"/>
    <x v="0"/>
    <x v="0"/>
    <x v="0"/>
    <x v="1"/>
  </r>
  <r>
    <n v="15624428"/>
    <s v="Longo"/>
    <n v="651"/>
    <x v="2"/>
    <x v="0"/>
    <n v="24"/>
    <n v="7"/>
    <n v="40224.699999999997"/>
    <n v="1"/>
    <x v="0"/>
    <x v="0"/>
    <n v="178341.33"/>
    <n v="0"/>
    <x v="2"/>
    <x v="0"/>
    <x v="3"/>
    <x v="1"/>
  </r>
  <r>
    <n v="15755638"/>
    <s v="Mancini"/>
    <n v="673"/>
    <x v="0"/>
    <x v="0"/>
    <n v="43"/>
    <n v="5"/>
    <n v="168069.73"/>
    <n v="1"/>
    <x v="0"/>
    <x v="0"/>
    <n v="146992.24"/>
    <n v="1"/>
    <x v="0"/>
    <x v="0"/>
    <x v="2"/>
    <x v="0"/>
  </r>
  <r>
    <n v="15600992"/>
    <s v="Madukaego"/>
    <n v="652"/>
    <x v="0"/>
    <x v="1"/>
    <n v="36"/>
    <n v="1"/>
    <n v="0"/>
    <n v="2"/>
    <x v="0"/>
    <x v="0"/>
    <n v="151314.98000000001"/>
    <n v="0"/>
    <x v="0"/>
    <x v="0"/>
    <x v="0"/>
    <x v="1"/>
  </r>
  <r>
    <n v="15755649"/>
    <s v="Winter-Irving"/>
    <n v="584"/>
    <x v="2"/>
    <x v="1"/>
    <n v="47"/>
    <n v="7"/>
    <n v="130538.77"/>
    <n v="1"/>
    <x v="0"/>
    <x v="1"/>
    <n v="92915.839999999997"/>
    <n v="0"/>
    <x v="0"/>
    <x v="0"/>
    <x v="2"/>
    <x v="1"/>
  </r>
  <r>
    <n v="15795228"/>
    <s v="Stewart"/>
    <n v="756"/>
    <x v="0"/>
    <x v="1"/>
    <n v="37"/>
    <n v="3"/>
    <n v="132623.6"/>
    <n v="1"/>
    <x v="0"/>
    <x v="0"/>
    <n v="58974"/>
    <n v="0"/>
    <x v="0"/>
    <x v="1"/>
    <x v="2"/>
    <x v="1"/>
  </r>
  <r>
    <n v="15589257"/>
    <s v="Grant"/>
    <n v="670"/>
    <x v="0"/>
    <x v="0"/>
    <n v="35"/>
    <n v="3"/>
    <n v="103465.02"/>
    <n v="2"/>
    <x v="0"/>
    <x v="0"/>
    <n v="174627.06"/>
    <n v="0"/>
    <x v="0"/>
    <x v="0"/>
    <x v="2"/>
    <x v="1"/>
  </r>
  <r>
    <n v="15719302"/>
    <s v="Brennan"/>
    <n v="765"/>
    <x v="0"/>
    <x v="0"/>
    <n v="50"/>
    <n v="9"/>
    <n v="126547.8"/>
    <n v="1"/>
    <x v="0"/>
    <x v="0"/>
    <n v="79579.94"/>
    <n v="1"/>
    <x v="1"/>
    <x v="1"/>
    <x v="2"/>
    <x v="0"/>
  </r>
  <r>
    <n v="15639882"/>
    <s v="She"/>
    <n v="528"/>
    <x v="0"/>
    <x v="1"/>
    <n v="30"/>
    <n v="2"/>
    <n v="128262.72"/>
    <n v="2"/>
    <x v="0"/>
    <x v="1"/>
    <n v="50771.16"/>
    <n v="0"/>
    <x v="0"/>
    <x v="0"/>
    <x v="2"/>
    <x v="1"/>
  </r>
  <r>
    <n v="15791279"/>
    <s v="Murray"/>
    <n v="701"/>
    <x v="0"/>
    <x v="1"/>
    <n v="40"/>
    <n v="5"/>
    <n v="169742.64"/>
    <n v="1"/>
    <x v="0"/>
    <x v="0"/>
    <n v="153537.54999999999"/>
    <n v="1"/>
    <x v="0"/>
    <x v="1"/>
    <x v="2"/>
    <x v="0"/>
  </r>
  <r>
    <n v="15636935"/>
    <s v="Rischbieth"/>
    <n v="797"/>
    <x v="0"/>
    <x v="0"/>
    <n v="29"/>
    <n v="1"/>
    <n v="0"/>
    <n v="2"/>
    <x v="0"/>
    <x v="0"/>
    <n v="132975.39000000001"/>
    <n v="0"/>
    <x v="2"/>
    <x v="1"/>
    <x v="0"/>
    <x v="1"/>
  </r>
  <r>
    <n v="15686909"/>
    <s v="Lung"/>
    <n v="639"/>
    <x v="2"/>
    <x v="1"/>
    <n v="27"/>
    <n v="3"/>
    <n v="150795.81"/>
    <n v="1"/>
    <x v="1"/>
    <x v="0"/>
    <n v="85208.93"/>
    <n v="0"/>
    <x v="2"/>
    <x v="0"/>
    <x v="2"/>
    <x v="1"/>
  </r>
  <r>
    <n v="15589572"/>
    <s v="Otutodilichukwu"/>
    <n v="785"/>
    <x v="1"/>
    <x v="0"/>
    <n v="61"/>
    <n v="4"/>
    <n v="129855.72"/>
    <n v="2"/>
    <x v="0"/>
    <x v="1"/>
    <n v="170214.82"/>
    <n v="1"/>
    <x v="1"/>
    <x v="1"/>
    <x v="2"/>
    <x v="0"/>
  </r>
  <r>
    <n v="15779947"/>
    <s v="Thomas"/>
    <n v="363"/>
    <x v="1"/>
    <x v="0"/>
    <n v="28"/>
    <n v="6"/>
    <n v="146098.43"/>
    <n v="3"/>
    <x v="0"/>
    <x v="1"/>
    <n v="100615.14"/>
    <n v="1"/>
    <x v="2"/>
    <x v="2"/>
    <x v="2"/>
    <x v="0"/>
  </r>
  <r>
    <n v="15573769"/>
    <s v="Fiorentini"/>
    <n v="764"/>
    <x v="0"/>
    <x v="0"/>
    <n v="24"/>
    <n v="7"/>
    <n v="0"/>
    <n v="2"/>
    <x v="0"/>
    <x v="1"/>
    <n v="186105.99"/>
    <n v="0"/>
    <x v="2"/>
    <x v="1"/>
    <x v="0"/>
    <x v="1"/>
  </r>
  <r>
    <n v="15578866"/>
    <s v="Hughes"/>
    <n v="676"/>
    <x v="0"/>
    <x v="0"/>
    <n v="43"/>
    <n v="2"/>
    <n v="0"/>
    <n v="1"/>
    <x v="0"/>
    <x v="0"/>
    <n v="55119.53"/>
    <n v="0"/>
    <x v="0"/>
    <x v="0"/>
    <x v="0"/>
    <x v="1"/>
  </r>
  <r>
    <n v="15739131"/>
    <s v="Whitworth"/>
    <n v="718"/>
    <x v="2"/>
    <x v="1"/>
    <n v="28"/>
    <n v="4"/>
    <n v="65643.3"/>
    <n v="1"/>
    <x v="0"/>
    <x v="1"/>
    <n v="28760.99"/>
    <n v="0"/>
    <x v="2"/>
    <x v="1"/>
    <x v="1"/>
    <x v="1"/>
  </r>
  <r>
    <n v="15813444"/>
    <s v="McIntosh"/>
    <n v="590"/>
    <x v="1"/>
    <x v="0"/>
    <n v="34"/>
    <n v="6"/>
    <n v="0"/>
    <n v="2"/>
    <x v="0"/>
    <x v="1"/>
    <n v="171021.44"/>
    <n v="0"/>
    <x v="0"/>
    <x v="0"/>
    <x v="0"/>
    <x v="1"/>
  </r>
  <r>
    <n v="15678058"/>
    <s v="Ayers"/>
    <n v="584"/>
    <x v="0"/>
    <x v="1"/>
    <n v="38"/>
    <n v="9"/>
    <n v="104584.16"/>
    <n v="1"/>
    <x v="0"/>
    <x v="1"/>
    <n v="176678.72"/>
    <n v="0"/>
    <x v="0"/>
    <x v="0"/>
    <x v="2"/>
    <x v="1"/>
  </r>
  <r>
    <n v="15769169"/>
    <s v="Trentino"/>
    <n v="645"/>
    <x v="0"/>
    <x v="1"/>
    <n v="41"/>
    <n v="7"/>
    <n v="0"/>
    <n v="1"/>
    <x v="1"/>
    <x v="0"/>
    <n v="28667.56"/>
    <n v="0"/>
    <x v="0"/>
    <x v="0"/>
    <x v="0"/>
    <x v="1"/>
  </r>
  <r>
    <n v="15804602"/>
    <s v="Boyd"/>
    <n v="772"/>
    <x v="2"/>
    <x v="1"/>
    <n v="30"/>
    <n v="6"/>
    <n v="99785.279999999999"/>
    <n v="2"/>
    <x v="1"/>
    <x v="1"/>
    <n v="197238.03"/>
    <n v="0"/>
    <x v="0"/>
    <x v="1"/>
    <x v="1"/>
    <x v="1"/>
  </r>
  <r>
    <n v="15651052"/>
    <s v="McMasters"/>
    <n v="399"/>
    <x v="2"/>
    <x v="1"/>
    <n v="46"/>
    <n v="2"/>
    <n v="127655.22"/>
    <n v="1"/>
    <x v="0"/>
    <x v="1"/>
    <n v="139994.68"/>
    <n v="1"/>
    <x v="0"/>
    <x v="2"/>
    <x v="2"/>
    <x v="0"/>
  </r>
  <r>
    <n v="15724334"/>
    <s v="Alekseyeva"/>
    <n v="529"/>
    <x v="0"/>
    <x v="1"/>
    <n v="22"/>
    <n v="5"/>
    <n v="0"/>
    <n v="1"/>
    <x v="0"/>
    <x v="1"/>
    <n v="151169.82999999999"/>
    <n v="0"/>
    <x v="2"/>
    <x v="0"/>
    <x v="0"/>
    <x v="1"/>
  </r>
  <r>
    <n v="15569451"/>
    <s v="Miller"/>
    <n v="463"/>
    <x v="0"/>
    <x v="1"/>
    <n v="35"/>
    <n v="2"/>
    <n v="101257.16"/>
    <n v="1"/>
    <x v="0"/>
    <x v="0"/>
    <n v="118113.64"/>
    <n v="0"/>
    <x v="0"/>
    <x v="2"/>
    <x v="2"/>
    <x v="1"/>
  </r>
  <r>
    <n v="15650098"/>
    <s v="Baranova"/>
    <n v="630"/>
    <x v="0"/>
    <x v="0"/>
    <n v="40"/>
    <n v="7"/>
    <n v="0"/>
    <n v="2"/>
    <x v="0"/>
    <x v="0"/>
    <n v="34453.17"/>
    <n v="0"/>
    <x v="0"/>
    <x v="0"/>
    <x v="0"/>
    <x v="1"/>
  </r>
  <r>
    <n v="15724307"/>
    <s v="Mitchell"/>
    <n v="780"/>
    <x v="0"/>
    <x v="1"/>
    <n v="76"/>
    <n v="10"/>
    <n v="121313.88"/>
    <n v="1"/>
    <x v="1"/>
    <x v="0"/>
    <n v="64872.33"/>
    <n v="0"/>
    <x v="1"/>
    <x v="1"/>
    <x v="2"/>
    <x v="1"/>
  </r>
  <r>
    <n v="15599268"/>
    <s v="Yobachi"/>
    <n v="584"/>
    <x v="1"/>
    <x v="1"/>
    <n v="32"/>
    <n v="5"/>
    <n v="0"/>
    <n v="2"/>
    <x v="0"/>
    <x v="1"/>
    <n v="10956.82"/>
    <n v="0"/>
    <x v="0"/>
    <x v="0"/>
    <x v="0"/>
    <x v="1"/>
  </r>
  <r>
    <n v="15594864"/>
    <s v="Huang"/>
    <n v="752"/>
    <x v="2"/>
    <x v="1"/>
    <n v="30"/>
    <n v="4"/>
    <n v="81523.38"/>
    <n v="1"/>
    <x v="0"/>
    <x v="0"/>
    <n v="36885.85"/>
    <n v="0"/>
    <x v="0"/>
    <x v="1"/>
    <x v="1"/>
    <x v="1"/>
  </r>
  <r>
    <n v="15616451"/>
    <s v="Genovese"/>
    <n v="697"/>
    <x v="0"/>
    <x v="0"/>
    <n v="47"/>
    <n v="6"/>
    <n v="128252.66"/>
    <n v="1"/>
    <x v="0"/>
    <x v="0"/>
    <n v="168053.4"/>
    <n v="0"/>
    <x v="0"/>
    <x v="0"/>
    <x v="2"/>
    <x v="1"/>
  </r>
  <r>
    <n v="15715667"/>
    <s v="Sorokina"/>
    <n v="850"/>
    <x v="0"/>
    <x v="0"/>
    <n v="32"/>
    <n v="7"/>
    <n v="0"/>
    <n v="2"/>
    <x v="1"/>
    <x v="1"/>
    <n v="155227"/>
    <n v="0"/>
    <x v="0"/>
    <x v="1"/>
    <x v="0"/>
    <x v="1"/>
  </r>
  <r>
    <n v="15658969"/>
    <s v="Gray"/>
    <n v="711"/>
    <x v="0"/>
    <x v="1"/>
    <n v="51"/>
    <n v="7"/>
    <n v="0"/>
    <n v="3"/>
    <x v="0"/>
    <x v="1"/>
    <n v="38409.79"/>
    <n v="1"/>
    <x v="1"/>
    <x v="1"/>
    <x v="0"/>
    <x v="0"/>
  </r>
  <r>
    <n v="15738174"/>
    <s v="Ervin"/>
    <n v="452"/>
    <x v="0"/>
    <x v="0"/>
    <n v="32"/>
    <n v="5"/>
    <n v="0"/>
    <n v="2"/>
    <x v="1"/>
    <x v="0"/>
    <n v="75279.39"/>
    <n v="0"/>
    <x v="0"/>
    <x v="2"/>
    <x v="0"/>
    <x v="1"/>
  </r>
  <r>
    <n v="15813590"/>
    <s v="Vance"/>
    <n v="610"/>
    <x v="1"/>
    <x v="1"/>
    <n v="42"/>
    <n v="6"/>
    <n v="0"/>
    <n v="2"/>
    <x v="0"/>
    <x v="1"/>
    <n v="158302.59"/>
    <n v="1"/>
    <x v="0"/>
    <x v="0"/>
    <x v="0"/>
    <x v="0"/>
  </r>
  <r>
    <n v="15624229"/>
    <s v="Noble"/>
    <n v="694"/>
    <x v="0"/>
    <x v="0"/>
    <n v="22"/>
    <n v="4"/>
    <n v="0"/>
    <n v="2"/>
    <x v="0"/>
    <x v="0"/>
    <n v="11525.72"/>
    <n v="0"/>
    <x v="2"/>
    <x v="0"/>
    <x v="0"/>
    <x v="1"/>
  </r>
  <r>
    <n v="15674148"/>
    <s v="Milanesi"/>
    <n v="579"/>
    <x v="1"/>
    <x v="1"/>
    <n v="33"/>
    <n v="6"/>
    <n v="0"/>
    <n v="1"/>
    <x v="0"/>
    <x v="1"/>
    <n v="94993.04"/>
    <n v="1"/>
    <x v="0"/>
    <x v="0"/>
    <x v="0"/>
    <x v="0"/>
  </r>
  <r>
    <n v="15625080"/>
    <s v="Parkin"/>
    <n v="745"/>
    <x v="1"/>
    <x v="0"/>
    <n v="54"/>
    <n v="8"/>
    <n v="0"/>
    <n v="1"/>
    <x v="0"/>
    <x v="1"/>
    <n v="173912.29"/>
    <n v="1"/>
    <x v="1"/>
    <x v="1"/>
    <x v="0"/>
    <x v="0"/>
  </r>
  <r>
    <n v="15682528"/>
    <s v="Cremonesi"/>
    <n v="572"/>
    <x v="0"/>
    <x v="1"/>
    <n v="33"/>
    <n v="5"/>
    <n v="0"/>
    <n v="1"/>
    <x v="1"/>
    <x v="0"/>
    <n v="41139.050000000003"/>
    <n v="0"/>
    <x v="0"/>
    <x v="0"/>
    <x v="0"/>
    <x v="1"/>
  </r>
  <r>
    <n v="15696900"/>
    <s v="Burns"/>
    <n v="505"/>
    <x v="2"/>
    <x v="1"/>
    <n v="29"/>
    <n v="3"/>
    <n v="145541.56"/>
    <n v="2"/>
    <x v="0"/>
    <x v="0"/>
    <n v="58019.95"/>
    <n v="0"/>
    <x v="2"/>
    <x v="0"/>
    <x v="2"/>
    <x v="1"/>
  </r>
  <r>
    <n v="15730038"/>
    <s v="Docherty"/>
    <n v="706"/>
    <x v="0"/>
    <x v="0"/>
    <n v="23"/>
    <n v="5"/>
    <n v="0"/>
    <n v="1"/>
    <x v="1"/>
    <x v="1"/>
    <n v="164128.41"/>
    <n v="1"/>
    <x v="2"/>
    <x v="1"/>
    <x v="0"/>
    <x v="0"/>
  </r>
  <r>
    <n v="15812272"/>
    <s v="Ugonna"/>
    <n v="693"/>
    <x v="2"/>
    <x v="1"/>
    <n v="44"/>
    <n v="5"/>
    <n v="124601.58"/>
    <n v="2"/>
    <x v="0"/>
    <x v="0"/>
    <n v="46998.13"/>
    <n v="1"/>
    <x v="0"/>
    <x v="0"/>
    <x v="2"/>
    <x v="0"/>
  </r>
  <r>
    <n v="15654654"/>
    <s v="L?"/>
    <n v="725"/>
    <x v="2"/>
    <x v="0"/>
    <n v="33"/>
    <n v="7"/>
    <n v="115182.84"/>
    <n v="2"/>
    <x v="0"/>
    <x v="0"/>
    <n v="177279.41"/>
    <n v="0"/>
    <x v="0"/>
    <x v="1"/>
    <x v="2"/>
    <x v="1"/>
  </r>
  <r>
    <n v="15697625"/>
    <s v="Bevan"/>
    <n v="791"/>
    <x v="0"/>
    <x v="1"/>
    <n v="37"/>
    <n v="2"/>
    <n v="163789.49"/>
    <n v="2"/>
    <x v="0"/>
    <x v="1"/>
    <n v="75832.53"/>
    <n v="0"/>
    <x v="0"/>
    <x v="1"/>
    <x v="2"/>
    <x v="1"/>
  </r>
  <r>
    <n v="15616280"/>
    <s v="Hsia"/>
    <n v="536"/>
    <x v="0"/>
    <x v="1"/>
    <n v="46"/>
    <n v="1"/>
    <n v="65733.41"/>
    <n v="1"/>
    <x v="0"/>
    <x v="1"/>
    <n v="61094.53"/>
    <n v="0"/>
    <x v="0"/>
    <x v="0"/>
    <x v="1"/>
    <x v="1"/>
  </r>
  <r>
    <n v="15654229"/>
    <s v="O'Neill"/>
    <n v="699"/>
    <x v="1"/>
    <x v="1"/>
    <n v="47"/>
    <n v="1"/>
    <n v="0"/>
    <n v="2"/>
    <x v="1"/>
    <x v="0"/>
    <n v="30117.439999999999"/>
    <n v="0"/>
    <x v="0"/>
    <x v="0"/>
    <x v="0"/>
    <x v="1"/>
  </r>
  <r>
    <n v="15628298"/>
    <s v="Johnstone"/>
    <n v="500"/>
    <x v="1"/>
    <x v="0"/>
    <n v="47"/>
    <n v="8"/>
    <n v="128486.11"/>
    <n v="1"/>
    <x v="0"/>
    <x v="1"/>
    <n v="179227.12"/>
    <n v="0"/>
    <x v="0"/>
    <x v="0"/>
    <x v="2"/>
    <x v="1"/>
  </r>
  <r>
    <n v="15733387"/>
    <s v="Pham"/>
    <n v="707"/>
    <x v="1"/>
    <x v="0"/>
    <n v="53"/>
    <n v="6"/>
    <n v="109663.47"/>
    <n v="1"/>
    <x v="0"/>
    <x v="0"/>
    <n v="52110.45"/>
    <n v="0"/>
    <x v="1"/>
    <x v="1"/>
    <x v="2"/>
    <x v="1"/>
  </r>
  <r>
    <n v="15775572"/>
    <s v="Bergamaschi"/>
    <n v="531"/>
    <x v="2"/>
    <x v="0"/>
    <n v="42"/>
    <n v="6"/>
    <n v="88324.31"/>
    <n v="2"/>
    <x v="0"/>
    <x v="1"/>
    <n v="75248.75"/>
    <n v="0"/>
    <x v="0"/>
    <x v="0"/>
    <x v="1"/>
    <x v="1"/>
  </r>
  <r>
    <n v="15613844"/>
    <s v="Murphy"/>
    <n v="557"/>
    <x v="0"/>
    <x v="0"/>
    <n v="28"/>
    <n v="7"/>
    <n v="146445.24"/>
    <n v="2"/>
    <x v="0"/>
    <x v="1"/>
    <n v="184317.74"/>
    <n v="0"/>
    <x v="2"/>
    <x v="0"/>
    <x v="2"/>
    <x v="1"/>
  </r>
  <r>
    <n v="15578515"/>
    <s v="Osinachi"/>
    <n v="659"/>
    <x v="0"/>
    <x v="0"/>
    <n v="38"/>
    <n v="3"/>
    <n v="0"/>
    <n v="2"/>
    <x v="0"/>
    <x v="1"/>
    <n v="158553.1"/>
    <n v="0"/>
    <x v="0"/>
    <x v="0"/>
    <x v="0"/>
    <x v="1"/>
  </r>
  <r>
    <n v="15607598"/>
    <s v="Muravyov"/>
    <n v="575"/>
    <x v="1"/>
    <x v="0"/>
    <n v="31"/>
    <n v="6"/>
    <n v="0"/>
    <n v="2"/>
    <x v="0"/>
    <x v="0"/>
    <n v="95686.42"/>
    <n v="0"/>
    <x v="0"/>
    <x v="0"/>
    <x v="0"/>
    <x v="1"/>
  </r>
  <r>
    <n v="15742480"/>
    <s v="Igwebuike"/>
    <n v="775"/>
    <x v="2"/>
    <x v="1"/>
    <n v="36"/>
    <n v="2"/>
    <n v="109949.05"/>
    <n v="2"/>
    <x v="1"/>
    <x v="0"/>
    <n v="71682.539999999994"/>
    <n v="0"/>
    <x v="0"/>
    <x v="1"/>
    <x v="2"/>
    <x v="1"/>
  </r>
  <r>
    <n v="15749482"/>
    <s v="Zack"/>
    <n v="772"/>
    <x v="1"/>
    <x v="1"/>
    <n v="30"/>
    <n v="4"/>
    <n v="78653.05"/>
    <n v="1"/>
    <x v="0"/>
    <x v="1"/>
    <n v="1790.48"/>
    <n v="0"/>
    <x v="0"/>
    <x v="1"/>
    <x v="1"/>
    <x v="1"/>
  </r>
  <r>
    <n v="15607537"/>
    <s v="Crawford"/>
    <n v="587"/>
    <x v="2"/>
    <x v="1"/>
    <n v="46"/>
    <n v="9"/>
    <n v="107850.82"/>
    <n v="1"/>
    <x v="0"/>
    <x v="1"/>
    <n v="139431"/>
    <n v="1"/>
    <x v="0"/>
    <x v="0"/>
    <x v="2"/>
    <x v="0"/>
  </r>
  <r>
    <n v="15575410"/>
    <s v="Chidiegwu"/>
    <n v="667"/>
    <x v="2"/>
    <x v="0"/>
    <n v="39"/>
    <n v="4"/>
    <n v="83765.350000000006"/>
    <n v="2"/>
    <x v="0"/>
    <x v="1"/>
    <n v="118358.54"/>
    <n v="0"/>
    <x v="0"/>
    <x v="0"/>
    <x v="1"/>
    <x v="1"/>
  </r>
  <r>
    <n v="15684865"/>
    <s v="Lucchesi"/>
    <n v="771"/>
    <x v="0"/>
    <x v="0"/>
    <n v="66"/>
    <n v="7"/>
    <n v="143773.07"/>
    <n v="1"/>
    <x v="0"/>
    <x v="0"/>
    <n v="130827.88"/>
    <n v="0"/>
    <x v="1"/>
    <x v="1"/>
    <x v="2"/>
    <x v="1"/>
  </r>
  <r>
    <n v="15600700"/>
    <s v="Pan"/>
    <n v="523"/>
    <x v="2"/>
    <x v="1"/>
    <n v="63"/>
    <n v="6"/>
    <n v="116227.27"/>
    <n v="1"/>
    <x v="0"/>
    <x v="0"/>
    <n v="119404.63"/>
    <n v="0"/>
    <x v="1"/>
    <x v="0"/>
    <x v="2"/>
    <x v="1"/>
  </r>
  <r>
    <n v="15774155"/>
    <s v="Trevisani"/>
    <n v="662"/>
    <x v="2"/>
    <x v="1"/>
    <n v="33"/>
    <n v="0"/>
    <n v="103471.52"/>
    <n v="1"/>
    <x v="0"/>
    <x v="0"/>
    <n v="162703"/>
    <n v="0"/>
    <x v="0"/>
    <x v="0"/>
    <x v="2"/>
    <x v="1"/>
  </r>
  <r>
    <n v="15634267"/>
    <s v="Yudin"/>
    <n v="717"/>
    <x v="0"/>
    <x v="1"/>
    <n v="42"/>
    <n v="5"/>
    <n v="0"/>
    <n v="2"/>
    <x v="0"/>
    <x v="1"/>
    <n v="172665.21"/>
    <n v="0"/>
    <x v="0"/>
    <x v="1"/>
    <x v="0"/>
    <x v="1"/>
  </r>
  <r>
    <n v="15619626"/>
    <s v="Wade"/>
    <n v="746"/>
    <x v="0"/>
    <x v="1"/>
    <n v="24"/>
    <n v="3"/>
    <n v="137492.35"/>
    <n v="2"/>
    <x v="1"/>
    <x v="0"/>
    <n v="170142.09"/>
    <n v="0"/>
    <x v="2"/>
    <x v="1"/>
    <x v="2"/>
    <x v="1"/>
  </r>
  <r>
    <n v="15660422"/>
    <s v="Chung"/>
    <n v="569"/>
    <x v="0"/>
    <x v="1"/>
    <n v="28"/>
    <n v="7"/>
    <n v="0"/>
    <n v="2"/>
    <x v="0"/>
    <x v="1"/>
    <n v="73977.23"/>
    <n v="0"/>
    <x v="2"/>
    <x v="0"/>
    <x v="0"/>
    <x v="1"/>
  </r>
  <r>
    <n v="15617934"/>
    <s v="Septimus"/>
    <n v="579"/>
    <x v="0"/>
    <x v="1"/>
    <n v="36"/>
    <n v="9"/>
    <n v="129829.59"/>
    <n v="1"/>
    <x v="0"/>
    <x v="0"/>
    <n v="60906.12"/>
    <n v="0"/>
    <x v="0"/>
    <x v="0"/>
    <x v="2"/>
    <x v="1"/>
  </r>
  <r>
    <n v="15760774"/>
    <s v="Hargraves"/>
    <n v="519"/>
    <x v="0"/>
    <x v="0"/>
    <n v="21"/>
    <n v="1"/>
    <n v="146329.57"/>
    <n v="2"/>
    <x v="0"/>
    <x v="0"/>
    <n v="194867.27"/>
    <n v="0"/>
    <x v="2"/>
    <x v="0"/>
    <x v="2"/>
    <x v="1"/>
  </r>
  <r>
    <n v="15813132"/>
    <s v="Chukwukadibia"/>
    <n v="696"/>
    <x v="2"/>
    <x v="1"/>
    <n v="30"/>
    <n v="4"/>
    <n v="114027.7"/>
    <n v="1"/>
    <x v="0"/>
    <x v="0"/>
    <n v="193716.56"/>
    <n v="0"/>
    <x v="0"/>
    <x v="0"/>
    <x v="2"/>
    <x v="1"/>
  </r>
  <r>
    <n v="15593331"/>
    <s v="Sidorov"/>
    <n v="693"/>
    <x v="2"/>
    <x v="1"/>
    <n v="25"/>
    <n v="6"/>
    <n v="146580.69"/>
    <n v="1"/>
    <x v="1"/>
    <x v="0"/>
    <n v="14633.35"/>
    <n v="0"/>
    <x v="2"/>
    <x v="0"/>
    <x v="2"/>
    <x v="1"/>
  </r>
  <r>
    <n v="15616709"/>
    <s v="Bunton"/>
    <n v="587"/>
    <x v="2"/>
    <x v="0"/>
    <n v="38"/>
    <n v="0"/>
    <n v="132122.42000000001"/>
    <n v="2"/>
    <x v="1"/>
    <x v="1"/>
    <n v="31730.32"/>
    <n v="0"/>
    <x v="0"/>
    <x v="0"/>
    <x v="2"/>
    <x v="1"/>
  </r>
  <r>
    <n v="15658052"/>
    <s v="Cameron"/>
    <n v="626"/>
    <x v="0"/>
    <x v="0"/>
    <n v="44"/>
    <n v="10"/>
    <n v="81553.929999999993"/>
    <n v="1"/>
    <x v="0"/>
    <x v="1"/>
    <n v="20063.63"/>
    <n v="1"/>
    <x v="0"/>
    <x v="0"/>
    <x v="1"/>
    <x v="0"/>
  </r>
  <r>
    <n v="15721189"/>
    <s v="Kung"/>
    <n v="666"/>
    <x v="0"/>
    <x v="0"/>
    <n v="66"/>
    <n v="7"/>
    <n v="0"/>
    <n v="2"/>
    <x v="0"/>
    <x v="0"/>
    <n v="99792.82"/>
    <n v="0"/>
    <x v="1"/>
    <x v="0"/>
    <x v="0"/>
    <x v="1"/>
  </r>
  <r>
    <n v="15711288"/>
    <s v="Hay"/>
    <n v="512"/>
    <x v="0"/>
    <x v="1"/>
    <n v="24"/>
    <n v="6"/>
    <n v="0"/>
    <n v="2"/>
    <x v="0"/>
    <x v="1"/>
    <n v="37654.31"/>
    <n v="0"/>
    <x v="2"/>
    <x v="0"/>
    <x v="0"/>
    <x v="1"/>
  </r>
  <r>
    <n v="15770030"/>
    <s v="Conti"/>
    <n v="689"/>
    <x v="1"/>
    <x v="0"/>
    <n v="28"/>
    <n v="3"/>
    <n v="0"/>
    <n v="2"/>
    <x v="0"/>
    <x v="0"/>
    <n v="192449.02"/>
    <n v="0"/>
    <x v="2"/>
    <x v="0"/>
    <x v="0"/>
    <x v="1"/>
  </r>
  <r>
    <n v="15803681"/>
    <s v="Sims"/>
    <n v="803"/>
    <x v="0"/>
    <x v="0"/>
    <n v="26"/>
    <n v="4"/>
    <n v="0"/>
    <n v="2"/>
    <x v="0"/>
    <x v="0"/>
    <n v="181208.47"/>
    <n v="0"/>
    <x v="2"/>
    <x v="1"/>
    <x v="0"/>
    <x v="1"/>
  </r>
  <r>
    <n v="15702789"/>
    <s v="Carter"/>
    <n v="548"/>
    <x v="2"/>
    <x v="1"/>
    <n v="32"/>
    <n v="5"/>
    <n v="175214.71"/>
    <n v="1"/>
    <x v="0"/>
    <x v="0"/>
    <n v="155165.60999999999"/>
    <n v="0"/>
    <x v="0"/>
    <x v="0"/>
    <x v="2"/>
    <x v="1"/>
  </r>
  <r>
    <n v="15814930"/>
    <s v="McGregor"/>
    <n v="588"/>
    <x v="2"/>
    <x v="0"/>
    <n v="40"/>
    <n v="10"/>
    <n v="125534.51"/>
    <n v="1"/>
    <x v="0"/>
    <x v="1"/>
    <n v="121504.18"/>
    <n v="1"/>
    <x v="0"/>
    <x v="0"/>
    <x v="2"/>
    <x v="0"/>
  </r>
  <r>
    <n v="15658306"/>
    <s v="Lo"/>
    <n v="693"/>
    <x v="0"/>
    <x v="1"/>
    <n v="68"/>
    <n v="4"/>
    <n v="97705.99"/>
    <n v="1"/>
    <x v="0"/>
    <x v="0"/>
    <n v="61569.07"/>
    <n v="0"/>
    <x v="1"/>
    <x v="0"/>
    <x v="1"/>
    <x v="1"/>
  </r>
  <r>
    <n v="15699523"/>
    <s v="Chu"/>
    <n v="499"/>
    <x v="2"/>
    <x v="0"/>
    <n v="55"/>
    <n v="4"/>
    <n v="126817.65"/>
    <n v="2"/>
    <x v="0"/>
    <x v="1"/>
    <n v="123269.71"/>
    <n v="0"/>
    <x v="1"/>
    <x v="2"/>
    <x v="2"/>
    <x v="1"/>
  </r>
  <r>
    <n v="15610383"/>
    <s v="Dumetolisa"/>
    <n v="628"/>
    <x v="0"/>
    <x v="0"/>
    <n v="46"/>
    <n v="1"/>
    <n v="46870.43"/>
    <n v="4"/>
    <x v="0"/>
    <x v="1"/>
    <n v="31272.14"/>
    <n v="1"/>
    <x v="0"/>
    <x v="0"/>
    <x v="3"/>
    <x v="0"/>
  </r>
  <r>
    <n v="15615032"/>
    <s v="Peng"/>
    <n v="624"/>
    <x v="1"/>
    <x v="1"/>
    <n v="46"/>
    <n v="3"/>
    <n v="0"/>
    <n v="2"/>
    <x v="0"/>
    <x v="0"/>
    <n v="62825.03"/>
    <n v="0"/>
    <x v="0"/>
    <x v="0"/>
    <x v="0"/>
    <x v="1"/>
  </r>
  <r>
    <n v="15781989"/>
    <s v="Drake-Brockman"/>
    <n v="733"/>
    <x v="0"/>
    <x v="1"/>
    <n v="42"/>
    <n v="9"/>
    <n v="120094.93"/>
    <n v="1"/>
    <x v="0"/>
    <x v="1"/>
    <n v="184056.45"/>
    <n v="0"/>
    <x v="0"/>
    <x v="1"/>
    <x v="2"/>
    <x v="1"/>
  </r>
  <r>
    <n v="15647402"/>
    <s v="Wan"/>
    <n v="628"/>
    <x v="0"/>
    <x v="0"/>
    <n v="38"/>
    <n v="3"/>
    <n v="0"/>
    <n v="2"/>
    <x v="0"/>
    <x v="0"/>
    <n v="48924.73"/>
    <n v="0"/>
    <x v="0"/>
    <x v="0"/>
    <x v="0"/>
    <x v="1"/>
  </r>
  <r>
    <n v="15740494"/>
    <s v="Cameron"/>
    <n v="633"/>
    <x v="0"/>
    <x v="0"/>
    <n v="33"/>
    <n v="3"/>
    <n v="0"/>
    <n v="2"/>
    <x v="0"/>
    <x v="1"/>
    <n v="191111.02"/>
    <n v="0"/>
    <x v="0"/>
    <x v="0"/>
    <x v="0"/>
    <x v="1"/>
  </r>
  <r>
    <n v="15701265"/>
    <s v="Tretiakov"/>
    <n v="559"/>
    <x v="2"/>
    <x v="0"/>
    <n v="36"/>
    <n v="1"/>
    <n v="104356.94"/>
    <n v="2"/>
    <x v="1"/>
    <x v="0"/>
    <n v="54184.06"/>
    <n v="0"/>
    <x v="0"/>
    <x v="0"/>
    <x v="2"/>
    <x v="1"/>
  </r>
  <r>
    <n v="15743532"/>
    <s v="Ball"/>
    <n v="704"/>
    <x v="2"/>
    <x v="1"/>
    <n v="27"/>
    <n v="5"/>
    <n v="147004.34"/>
    <n v="1"/>
    <x v="0"/>
    <x v="1"/>
    <n v="64381.33"/>
    <n v="1"/>
    <x v="2"/>
    <x v="1"/>
    <x v="2"/>
    <x v="0"/>
  </r>
  <r>
    <n v="15794870"/>
    <s v="Sal"/>
    <n v="744"/>
    <x v="2"/>
    <x v="1"/>
    <n v="38"/>
    <n v="6"/>
    <n v="73023.17"/>
    <n v="2"/>
    <x v="0"/>
    <x v="1"/>
    <n v="78770.86"/>
    <n v="0"/>
    <x v="0"/>
    <x v="1"/>
    <x v="1"/>
    <x v="1"/>
  </r>
  <r>
    <n v="15747591"/>
    <s v="Chung"/>
    <n v="665"/>
    <x v="1"/>
    <x v="0"/>
    <n v="40"/>
    <n v="1"/>
    <n v="173432.55"/>
    <n v="1"/>
    <x v="1"/>
    <x v="0"/>
    <n v="116766.79"/>
    <n v="0"/>
    <x v="0"/>
    <x v="0"/>
    <x v="2"/>
    <x v="1"/>
  </r>
  <r>
    <n v="15726557"/>
    <s v="Lai"/>
    <n v="638"/>
    <x v="0"/>
    <x v="0"/>
    <n v="42"/>
    <n v="7"/>
    <n v="165679.92000000001"/>
    <n v="1"/>
    <x v="1"/>
    <x v="1"/>
    <n v="32916.29"/>
    <n v="0"/>
    <x v="0"/>
    <x v="0"/>
    <x v="2"/>
    <x v="1"/>
  </r>
  <r>
    <n v="15732199"/>
    <s v="Gether"/>
    <n v="837"/>
    <x v="1"/>
    <x v="1"/>
    <n v="31"/>
    <n v="9"/>
    <n v="104678.62"/>
    <n v="1"/>
    <x v="1"/>
    <x v="0"/>
    <n v="50972.6"/>
    <n v="0"/>
    <x v="0"/>
    <x v="1"/>
    <x v="2"/>
    <x v="1"/>
  </r>
  <r>
    <n v="15662291"/>
    <s v="Davidson"/>
    <n v="534"/>
    <x v="0"/>
    <x v="0"/>
    <n v="55"/>
    <n v="8"/>
    <n v="116973.26"/>
    <n v="3"/>
    <x v="0"/>
    <x v="1"/>
    <n v="122066.5"/>
    <n v="1"/>
    <x v="1"/>
    <x v="0"/>
    <x v="2"/>
    <x v="0"/>
  </r>
  <r>
    <n v="15749050"/>
    <s v="Justice"/>
    <n v="548"/>
    <x v="0"/>
    <x v="0"/>
    <n v="36"/>
    <n v="3"/>
    <n v="0"/>
    <n v="1"/>
    <x v="0"/>
    <x v="1"/>
    <n v="65996.899999999994"/>
    <n v="0"/>
    <x v="0"/>
    <x v="0"/>
    <x v="0"/>
    <x v="1"/>
  </r>
  <r>
    <n v="15781586"/>
    <s v="Osonduagwuike"/>
    <n v="837"/>
    <x v="2"/>
    <x v="1"/>
    <n v="38"/>
    <n v="2"/>
    <n v="126732.85"/>
    <n v="1"/>
    <x v="0"/>
    <x v="0"/>
    <n v="79577.38"/>
    <n v="0"/>
    <x v="0"/>
    <x v="1"/>
    <x v="2"/>
    <x v="1"/>
  </r>
  <r>
    <n v="15617078"/>
    <s v="Ewing"/>
    <n v="658"/>
    <x v="0"/>
    <x v="0"/>
    <n v="44"/>
    <n v="6"/>
    <n v="148481.09"/>
    <n v="1"/>
    <x v="0"/>
    <x v="1"/>
    <n v="130529.13"/>
    <n v="0"/>
    <x v="0"/>
    <x v="0"/>
    <x v="2"/>
    <x v="1"/>
  </r>
  <r>
    <n v="15723339"/>
    <s v="Chin"/>
    <n v="554"/>
    <x v="0"/>
    <x v="0"/>
    <n v="38"/>
    <n v="4"/>
    <n v="137654.04999999999"/>
    <n v="2"/>
    <x v="0"/>
    <x v="0"/>
    <n v="172629.67"/>
    <n v="0"/>
    <x v="0"/>
    <x v="0"/>
    <x v="2"/>
    <x v="1"/>
  </r>
  <r>
    <n v="15671322"/>
    <s v="Chiang"/>
    <n v="724"/>
    <x v="2"/>
    <x v="1"/>
    <n v="30"/>
    <n v="7"/>
    <n v="115315.04"/>
    <n v="1"/>
    <x v="0"/>
    <x v="1"/>
    <n v="15216.53"/>
    <n v="0"/>
    <x v="0"/>
    <x v="1"/>
    <x v="2"/>
    <x v="1"/>
  </r>
  <r>
    <n v="15793854"/>
    <s v="Ahmed"/>
    <n v="723"/>
    <x v="0"/>
    <x v="1"/>
    <n v="42"/>
    <n v="2"/>
    <n v="99095.73"/>
    <n v="1"/>
    <x v="0"/>
    <x v="0"/>
    <n v="17512.53"/>
    <n v="0"/>
    <x v="0"/>
    <x v="1"/>
    <x v="1"/>
    <x v="1"/>
  </r>
  <r>
    <n v="15756539"/>
    <s v="Marshall"/>
    <n v="585"/>
    <x v="2"/>
    <x v="0"/>
    <n v="39"/>
    <n v="7"/>
    <n v="165610.41"/>
    <n v="2"/>
    <x v="1"/>
    <x v="1"/>
    <n v="131852.01"/>
    <n v="0"/>
    <x v="0"/>
    <x v="0"/>
    <x v="2"/>
    <x v="1"/>
  </r>
  <r>
    <n v="15612064"/>
    <s v="Tsou"/>
    <n v="474"/>
    <x v="0"/>
    <x v="1"/>
    <n v="33"/>
    <n v="5"/>
    <n v="0"/>
    <n v="2"/>
    <x v="0"/>
    <x v="1"/>
    <n v="181945.52"/>
    <n v="1"/>
    <x v="0"/>
    <x v="2"/>
    <x v="0"/>
    <x v="0"/>
  </r>
  <r>
    <n v="15625916"/>
    <s v="Chien"/>
    <n v="562"/>
    <x v="1"/>
    <x v="1"/>
    <n v="32"/>
    <n v="6"/>
    <n v="161628.66"/>
    <n v="1"/>
    <x v="0"/>
    <x v="1"/>
    <n v="91482.5"/>
    <n v="0"/>
    <x v="0"/>
    <x v="0"/>
    <x v="2"/>
    <x v="1"/>
  </r>
  <r>
    <n v="15683195"/>
    <s v="Ubanwa"/>
    <n v="719"/>
    <x v="0"/>
    <x v="1"/>
    <n v="32"/>
    <n v="9"/>
    <n v="146605.26999999999"/>
    <n v="1"/>
    <x v="0"/>
    <x v="0"/>
    <n v="77119.45"/>
    <n v="0"/>
    <x v="0"/>
    <x v="1"/>
    <x v="2"/>
    <x v="1"/>
  </r>
  <r>
    <n v="15690182"/>
    <s v="Kapustin"/>
    <n v="635"/>
    <x v="2"/>
    <x v="1"/>
    <n v="37"/>
    <n v="5"/>
    <n v="113488.68"/>
    <n v="1"/>
    <x v="0"/>
    <x v="1"/>
    <n v="95611.74"/>
    <n v="1"/>
    <x v="0"/>
    <x v="0"/>
    <x v="2"/>
    <x v="0"/>
  </r>
  <r>
    <n v="15721719"/>
    <s v="Calabresi"/>
    <n v="743"/>
    <x v="0"/>
    <x v="1"/>
    <n v="42"/>
    <n v="7"/>
    <n v="77002.2"/>
    <n v="2"/>
    <x v="0"/>
    <x v="0"/>
    <n v="80428.42"/>
    <n v="0"/>
    <x v="0"/>
    <x v="1"/>
    <x v="1"/>
    <x v="1"/>
  </r>
  <r>
    <n v="15641690"/>
    <s v="Hsiao"/>
    <n v="681"/>
    <x v="1"/>
    <x v="1"/>
    <n v="67"/>
    <n v="7"/>
    <n v="0"/>
    <n v="2"/>
    <x v="1"/>
    <x v="0"/>
    <n v="163714.92000000001"/>
    <n v="0"/>
    <x v="1"/>
    <x v="0"/>
    <x v="0"/>
    <x v="1"/>
  </r>
  <r>
    <n v="15634896"/>
    <s v="Grant"/>
    <n v="521"/>
    <x v="0"/>
    <x v="0"/>
    <n v="39"/>
    <n v="6"/>
    <n v="0"/>
    <n v="2"/>
    <x v="1"/>
    <x v="0"/>
    <n v="27375.15"/>
    <n v="0"/>
    <x v="0"/>
    <x v="0"/>
    <x v="0"/>
    <x v="1"/>
  </r>
  <r>
    <n v="15671590"/>
    <s v="H?"/>
    <n v="741"/>
    <x v="1"/>
    <x v="1"/>
    <n v="25"/>
    <n v="4"/>
    <n v="0"/>
    <n v="2"/>
    <x v="0"/>
    <x v="0"/>
    <n v="73873.649999999994"/>
    <n v="0"/>
    <x v="2"/>
    <x v="1"/>
    <x v="0"/>
    <x v="1"/>
  </r>
  <r>
    <n v="15779182"/>
    <s v="Chia"/>
    <n v="790"/>
    <x v="1"/>
    <x v="1"/>
    <n v="46"/>
    <n v="8"/>
    <n v="182364.53"/>
    <n v="1"/>
    <x v="1"/>
    <x v="1"/>
    <n v="139266.48000000001"/>
    <n v="1"/>
    <x v="0"/>
    <x v="1"/>
    <x v="2"/>
    <x v="0"/>
  </r>
  <r>
    <n v="15778287"/>
    <s v="Ugoji"/>
    <n v="622"/>
    <x v="0"/>
    <x v="1"/>
    <n v="35"/>
    <n v="8"/>
    <n v="0"/>
    <n v="2"/>
    <x v="0"/>
    <x v="0"/>
    <n v="131772.51"/>
    <n v="0"/>
    <x v="0"/>
    <x v="0"/>
    <x v="0"/>
    <x v="1"/>
  </r>
  <r>
    <n v="15609510"/>
    <s v="Gregory"/>
    <n v="669"/>
    <x v="0"/>
    <x v="1"/>
    <n v="45"/>
    <n v="7"/>
    <n v="149364.57999999999"/>
    <n v="1"/>
    <x v="1"/>
    <x v="0"/>
    <n v="173454.07"/>
    <n v="0"/>
    <x v="0"/>
    <x v="0"/>
    <x v="2"/>
    <x v="1"/>
  </r>
  <r>
    <n v="15742229"/>
    <s v="Mackay"/>
    <n v="583"/>
    <x v="0"/>
    <x v="1"/>
    <n v="59"/>
    <n v="7"/>
    <n v="127450.14"/>
    <n v="1"/>
    <x v="1"/>
    <x v="0"/>
    <n v="67552.710000000006"/>
    <n v="0"/>
    <x v="1"/>
    <x v="0"/>
    <x v="2"/>
    <x v="1"/>
  </r>
  <r>
    <n v="15658532"/>
    <s v="Nnamutaezinwa"/>
    <n v="520"/>
    <x v="1"/>
    <x v="0"/>
    <n v="63"/>
    <n v="5"/>
    <n v="162278.32"/>
    <n v="1"/>
    <x v="0"/>
    <x v="0"/>
    <n v="34765.33"/>
    <n v="0"/>
    <x v="1"/>
    <x v="0"/>
    <x v="2"/>
    <x v="1"/>
  </r>
  <r>
    <n v="15590993"/>
    <s v="Findlay"/>
    <n v="579"/>
    <x v="1"/>
    <x v="1"/>
    <n v="37"/>
    <n v="5"/>
    <n v="152212.88"/>
    <n v="2"/>
    <x v="1"/>
    <x v="1"/>
    <n v="120219.14"/>
    <n v="0"/>
    <x v="0"/>
    <x v="0"/>
    <x v="2"/>
    <x v="1"/>
  </r>
  <r>
    <n v="15565701"/>
    <s v="Ferri"/>
    <n v="698"/>
    <x v="1"/>
    <x v="0"/>
    <n v="39"/>
    <n v="9"/>
    <n v="161993.89000000001"/>
    <n v="1"/>
    <x v="1"/>
    <x v="1"/>
    <n v="90212.38"/>
    <n v="0"/>
    <x v="0"/>
    <x v="0"/>
    <x v="2"/>
    <x v="1"/>
  </r>
  <r>
    <n v="15597239"/>
    <s v="Ku"/>
    <n v="548"/>
    <x v="1"/>
    <x v="1"/>
    <n v="39"/>
    <n v="7"/>
    <n v="131468.44"/>
    <n v="1"/>
    <x v="0"/>
    <x v="1"/>
    <n v="164975.82"/>
    <n v="0"/>
    <x v="0"/>
    <x v="0"/>
    <x v="2"/>
    <x v="1"/>
  </r>
  <r>
    <n v="15688880"/>
    <s v="Amechi"/>
    <n v="672"/>
    <x v="2"/>
    <x v="1"/>
    <n v="40"/>
    <n v="10"/>
    <n v="102980.44"/>
    <n v="1"/>
    <x v="0"/>
    <x v="1"/>
    <n v="1285.81"/>
    <n v="1"/>
    <x v="0"/>
    <x v="0"/>
    <x v="2"/>
    <x v="0"/>
  </r>
  <r>
    <n v="15813917"/>
    <s v="Kirk"/>
    <n v="653"/>
    <x v="2"/>
    <x v="1"/>
    <n v="31"/>
    <n v="9"/>
    <n v="143321.97"/>
    <n v="1"/>
    <x v="0"/>
    <x v="1"/>
    <n v="83679.460000000006"/>
    <n v="0"/>
    <x v="0"/>
    <x v="0"/>
    <x v="2"/>
    <x v="1"/>
  </r>
  <r>
    <n v="15679611"/>
    <s v="Andrews"/>
    <n v="734"/>
    <x v="1"/>
    <x v="0"/>
    <n v="37"/>
    <n v="2"/>
    <n v="130404.92"/>
    <n v="1"/>
    <x v="1"/>
    <x v="1"/>
    <n v="34548.74"/>
    <n v="0"/>
    <x v="0"/>
    <x v="1"/>
    <x v="2"/>
    <x v="1"/>
  </r>
  <r>
    <n v="15636589"/>
    <s v="Murray"/>
    <n v="794"/>
    <x v="0"/>
    <x v="0"/>
    <n v="41"/>
    <n v="7"/>
    <n v="0"/>
    <n v="2"/>
    <x v="0"/>
    <x v="0"/>
    <n v="74275.08"/>
    <n v="0"/>
    <x v="0"/>
    <x v="1"/>
    <x v="0"/>
    <x v="1"/>
  </r>
  <r>
    <n v="15687752"/>
    <s v="Griffin"/>
    <n v="641"/>
    <x v="0"/>
    <x v="1"/>
    <n v="30"/>
    <n v="2"/>
    <n v="87505.47"/>
    <n v="2"/>
    <x v="1"/>
    <x v="0"/>
    <n v="7278.57"/>
    <n v="0"/>
    <x v="0"/>
    <x v="0"/>
    <x v="1"/>
    <x v="1"/>
  </r>
  <r>
    <n v="15584363"/>
    <s v="Longstaff"/>
    <n v="824"/>
    <x v="0"/>
    <x v="1"/>
    <n v="30"/>
    <n v="0"/>
    <n v="133634.01999999999"/>
    <n v="1"/>
    <x v="0"/>
    <x v="0"/>
    <n v="162053.92000000001"/>
    <n v="0"/>
    <x v="0"/>
    <x v="1"/>
    <x v="2"/>
    <x v="1"/>
  </r>
  <r>
    <n v="15737748"/>
    <s v="McWilliam"/>
    <n v="534"/>
    <x v="1"/>
    <x v="0"/>
    <n v="33"/>
    <n v="3"/>
    <n v="151233.62"/>
    <n v="1"/>
    <x v="1"/>
    <x v="1"/>
    <n v="199336.63"/>
    <n v="0"/>
    <x v="0"/>
    <x v="0"/>
    <x v="2"/>
    <x v="1"/>
  </r>
  <r>
    <n v="15803365"/>
    <s v="Coffee"/>
    <n v="653"/>
    <x v="1"/>
    <x v="1"/>
    <n v="55"/>
    <n v="2"/>
    <n v="70263.83"/>
    <n v="1"/>
    <x v="1"/>
    <x v="0"/>
    <n v="62347.71"/>
    <n v="0"/>
    <x v="1"/>
    <x v="0"/>
    <x v="1"/>
    <x v="1"/>
  </r>
  <r>
    <n v="15793247"/>
    <s v="Hancock"/>
    <n v="498"/>
    <x v="0"/>
    <x v="1"/>
    <n v="34"/>
    <n v="5"/>
    <n v="0"/>
    <n v="2"/>
    <x v="0"/>
    <x v="0"/>
    <n v="91711.66"/>
    <n v="0"/>
    <x v="0"/>
    <x v="2"/>
    <x v="0"/>
    <x v="1"/>
  </r>
  <r>
    <n v="15572360"/>
    <s v="Clark"/>
    <n v="683"/>
    <x v="0"/>
    <x v="1"/>
    <n v="30"/>
    <n v="10"/>
    <n v="57657.49"/>
    <n v="1"/>
    <x v="1"/>
    <x v="1"/>
    <n v="79240.899999999994"/>
    <n v="0"/>
    <x v="0"/>
    <x v="0"/>
    <x v="1"/>
    <x v="1"/>
  </r>
  <r>
    <n v="15795166"/>
    <s v="Creswell"/>
    <n v="618"/>
    <x v="2"/>
    <x v="1"/>
    <n v="42"/>
    <n v="8"/>
    <n v="153572.31"/>
    <n v="2"/>
    <x v="0"/>
    <x v="0"/>
    <n v="76679.600000000006"/>
    <n v="0"/>
    <x v="0"/>
    <x v="0"/>
    <x v="2"/>
    <x v="1"/>
  </r>
  <r>
    <n v="15724620"/>
    <s v="Dodds"/>
    <n v="538"/>
    <x v="0"/>
    <x v="1"/>
    <n v="37"/>
    <n v="1"/>
    <n v="134752.07999999999"/>
    <n v="1"/>
    <x v="0"/>
    <x v="1"/>
    <n v="162511.54999999999"/>
    <n v="0"/>
    <x v="0"/>
    <x v="0"/>
    <x v="2"/>
    <x v="1"/>
  </r>
  <r>
    <n v="15800856"/>
    <s v="Ewen"/>
    <n v="643"/>
    <x v="1"/>
    <x v="1"/>
    <n v="34"/>
    <n v="3"/>
    <n v="83132.09"/>
    <n v="1"/>
    <x v="0"/>
    <x v="0"/>
    <n v="21360.880000000001"/>
    <n v="0"/>
    <x v="0"/>
    <x v="0"/>
    <x v="1"/>
    <x v="1"/>
  </r>
  <r>
    <n v="15671097"/>
    <s v="Carter"/>
    <n v="428"/>
    <x v="0"/>
    <x v="0"/>
    <n v="31"/>
    <n v="2"/>
    <n v="0"/>
    <n v="2"/>
    <x v="0"/>
    <x v="1"/>
    <n v="54487.43"/>
    <n v="0"/>
    <x v="0"/>
    <x v="2"/>
    <x v="0"/>
    <x v="1"/>
  </r>
  <r>
    <n v="15683930"/>
    <s v="Ch'iu"/>
    <n v="593"/>
    <x v="2"/>
    <x v="0"/>
    <n v="32"/>
    <n v="9"/>
    <n v="134096.53"/>
    <n v="2"/>
    <x v="0"/>
    <x v="1"/>
    <n v="53931.05"/>
    <n v="1"/>
    <x v="0"/>
    <x v="0"/>
    <x v="2"/>
    <x v="0"/>
  </r>
  <r>
    <n v="15749004"/>
    <s v="Tsao"/>
    <n v="718"/>
    <x v="0"/>
    <x v="0"/>
    <n v="31"/>
    <n v="0"/>
    <n v="118100.59"/>
    <n v="2"/>
    <x v="0"/>
    <x v="1"/>
    <n v="103165.15"/>
    <n v="0"/>
    <x v="0"/>
    <x v="1"/>
    <x v="2"/>
    <x v="1"/>
  </r>
  <r>
    <n v="15800434"/>
    <s v="Burgess"/>
    <n v="811"/>
    <x v="2"/>
    <x v="1"/>
    <n v="52"/>
    <n v="10"/>
    <n v="76915.399999999994"/>
    <n v="1"/>
    <x v="1"/>
    <x v="1"/>
    <n v="146359.81"/>
    <n v="1"/>
    <x v="1"/>
    <x v="1"/>
    <x v="1"/>
    <x v="0"/>
  </r>
  <r>
    <n v="15709117"/>
    <s v="Fanucci"/>
    <n v="823"/>
    <x v="1"/>
    <x v="0"/>
    <n v="46"/>
    <n v="3"/>
    <n v="81576.75"/>
    <n v="1"/>
    <x v="0"/>
    <x v="0"/>
    <n v="28370.95"/>
    <n v="1"/>
    <x v="0"/>
    <x v="1"/>
    <x v="1"/>
    <x v="0"/>
  </r>
  <r>
    <n v="15638806"/>
    <s v="Blackburn"/>
    <n v="645"/>
    <x v="1"/>
    <x v="1"/>
    <n v="49"/>
    <n v="2"/>
    <n v="0"/>
    <n v="2"/>
    <x v="1"/>
    <x v="1"/>
    <n v="10023.15"/>
    <n v="0"/>
    <x v="0"/>
    <x v="0"/>
    <x v="0"/>
    <x v="1"/>
  </r>
  <r>
    <n v="15662294"/>
    <s v="Bennett"/>
    <n v="710"/>
    <x v="0"/>
    <x v="1"/>
    <n v="33"/>
    <n v="10"/>
    <n v="118327.17"/>
    <n v="2"/>
    <x v="0"/>
    <x v="0"/>
    <n v="192928.82"/>
    <n v="0"/>
    <x v="0"/>
    <x v="1"/>
    <x v="2"/>
    <x v="1"/>
  </r>
  <r>
    <n v="15690079"/>
    <s v="Boniwell"/>
    <n v="591"/>
    <x v="1"/>
    <x v="1"/>
    <n v="30"/>
    <n v="8"/>
    <n v="124857.69"/>
    <n v="2"/>
    <x v="1"/>
    <x v="1"/>
    <n v="50485.7"/>
    <n v="0"/>
    <x v="0"/>
    <x v="0"/>
    <x v="2"/>
    <x v="1"/>
  </r>
  <r>
    <n v="15759317"/>
    <s v="Vasilieva"/>
    <n v="748"/>
    <x v="2"/>
    <x v="0"/>
    <n v="27"/>
    <n v="2"/>
    <n v="90971.85"/>
    <n v="1"/>
    <x v="0"/>
    <x v="0"/>
    <n v="131662.47"/>
    <n v="0"/>
    <x v="2"/>
    <x v="1"/>
    <x v="1"/>
    <x v="1"/>
  </r>
  <r>
    <n v="15750497"/>
    <s v="Longo"/>
    <n v="850"/>
    <x v="0"/>
    <x v="0"/>
    <n v="37"/>
    <n v="7"/>
    <n v="153147.75"/>
    <n v="1"/>
    <x v="0"/>
    <x v="0"/>
    <n v="152235.29999999999"/>
    <n v="0"/>
    <x v="0"/>
    <x v="1"/>
    <x v="2"/>
    <x v="1"/>
  </r>
  <r>
    <n v="15596181"/>
    <s v="Kwemto"/>
    <n v="542"/>
    <x v="0"/>
    <x v="1"/>
    <n v="38"/>
    <n v="8"/>
    <n v="65942.259999999995"/>
    <n v="1"/>
    <x v="0"/>
    <x v="0"/>
    <n v="68093.23"/>
    <n v="1"/>
    <x v="0"/>
    <x v="0"/>
    <x v="1"/>
    <x v="0"/>
  </r>
  <r>
    <n v="15576602"/>
    <s v="Lawrence"/>
    <n v="809"/>
    <x v="0"/>
    <x v="1"/>
    <n v="38"/>
    <n v="3"/>
    <n v="0"/>
    <n v="2"/>
    <x v="0"/>
    <x v="0"/>
    <n v="80061.31"/>
    <n v="0"/>
    <x v="0"/>
    <x v="1"/>
    <x v="0"/>
    <x v="1"/>
  </r>
  <r>
    <n v="15644833"/>
    <s v="Duncan"/>
    <n v="675"/>
    <x v="0"/>
    <x v="1"/>
    <n v="54"/>
    <n v="2"/>
    <n v="0"/>
    <n v="1"/>
    <x v="0"/>
    <x v="1"/>
    <n v="149583.67000000001"/>
    <n v="1"/>
    <x v="1"/>
    <x v="0"/>
    <x v="0"/>
    <x v="0"/>
  </r>
  <r>
    <n v="15734634"/>
    <s v="Bocharova"/>
    <n v="607"/>
    <x v="1"/>
    <x v="0"/>
    <n v="27"/>
    <n v="5"/>
    <n v="100912.19"/>
    <n v="1"/>
    <x v="1"/>
    <x v="1"/>
    <n v="7631.27"/>
    <n v="0"/>
    <x v="2"/>
    <x v="0"/>
    <x v="2"/>
    <x v="1"/>
  </r>
  <r>
    <n v="15808689"/>
    <s v="Morres"/>
    <n v="850"/>
    <x v="0"/>
    <x v="0"/>
    <n v="31"/>
    <n v="4"/>
    <n v="0"/>
    <n v="2"/>
    <x v="0"/>
    <x v="0"/>
    <n v="33082.81"/>
    <n v="0"/>
    <x v="0"/>
    <x v="1"/>
    <x v="0"/>
    <x v="1"/>
  </r>
  <r>
    <n v="15720702"/>
    <s v="Shih"/>
    <n v="789"/>
    <x v="0"/>
    <x v="1"/>
    <n v="37"/>
    <n v="3"/>
    <n v="0"/>
    <n v="1"/>
    <x v="0"/>
    <x v="1"/>
    <n v="121883.87"/>
    <n v="1"/>
    <x v="0"/>
    <x v="1"/>
    <x v="0"/>
    <x v="0"/>
  </r>
  <r>
    <n v="15665077"/>
    <s v="Vogel"/>
    <n v="598"/>
    <x v="0"/>
    <x v="0"/>
    <n v="43"/>
    <n v="5"/>
    <n v="0"/>
    <n v="3"/>
    <x v="0"/>
    <x v="0"/>
    <n v="100722.72"/>
    <n v="1"/>
    <x v="0"/>
    <x v="0"/>
    <x v="0"/>
    <x v="0"/>
  </r>
  <r>
    <n v="15763612"/>
    <s v="T'an"/>
    <n v="756"/>
    <x v="2"/>
    <x v="1"/>
    <n v="41"/>
    <n v="2"/>
    <n v="124439.49"/>
    <n v="2"/>
    <x v="1"/>
    <x v="0"/>
    <n v="47093.11"/>
    <n v="0"/>
    <x v="0"/>
    <x v="1"/>
    <x v="2"/>
    <x v="1"/>
  </r>
  <r>
    <n v="15596493"/>
    <s v="Wisdom"/>
    <n v="687"/>
    <x v="0"/>
    <x v="0"/>
    <n v="47"/>
    <n v="7"/>
    <n v="0"/>
    <n v="2"/>
    <x v="0"/>
    <x v="0"/>
    <n v="177624.01"/>
    <n v="0"/>
    <x v="0"/>
    <x v="0"/>
    <x v="0"/>
    <x v="1"/>
  </r>
  <r>
    <n v="15704483"/>
    <s v="Lorenzo"/>
    <n v="724"/>
    <x v="0"/>
    <x v="1"/>
    <n v="40"/>
    <n v="6"/>
    <n v="0"/>
    <n v="2"/>
    <x v="1"/>
    <x v="1"/>
    <n v="106149.48"/>
    <n v="0"/>
    <x v="0"/>
    <x v="1"/>
    <x v="0"/>
    <x v="1"/>
  </r>
  <r>
    <n v="15598846"/>
    <s v="Shahan"/>
    <n v="700"/>
    <x v="0"/>
    <x v="0"/>
    <n v="44"/>
    <n v="2"/>
    <n v="58781.760000000002"/>
    <n v="1"/>
    <x v="0"/>
    <x v="1"/>
    <n v="16874.919999999998"/>
    <n v="0"/>
    <x v="0"/>
    <x v="1"/>
    <x v="1"/>
    <x v="1"/>
  </r>
  <r>
    <n v="15629244"/>
    <s v="Bryant"/>
    <n v="635"/>
    <x v="1"/>
    <x v="1"/>
    <n v="50"/>
    <n v="7"/>
    <n v="159453.64000000001"/>
    <n v="2"/>
    <x v="1"/>
    <x v="1"/>
    <n v="54560.79"/>
    <n v="1"/>
    <x v="1"/>
    <x v="0"/>
    <x v="2"/>
    <x v="0"/>
  </r>
  <r>
    <n v="15765537"/>
    <s v="Liang"/>
    <n v="687"/>
    <x v="2"/>
    <x v="1"/>
    <n v="26"/>
    <n v="2"/>
    <n v="142721.51999999999"/>
    <n v="1"/>
    <x v="0"/>
    <x v="0"/>
    <n v="153605.75"/>
    <n v="0"/>
    <x v="2"/>
    <x v="0"/>
    <x v="2"/>
    <x v="1"/>
  </r>
  <r>
    <n v="15729975"/>
    <s v="Chidozie"/>
    <n v="613"/>
    <x v="0"/>
    <x v="0"/>
    <n v="46"/>
    <n v="8"/>
    <n v="167795.6"/>
    <n v="1"/>
    <x v="1"/>
    <x v="0"/>
    <n v="44390.38"/>
    <n v="0"/>
    <x v="0"/>
    <x v="0"/>
    <x v="2"/>
    <x v="1"/>
  </r>
  <r>
    <n v="15682773"/>
    <s v="Hayward"/>
    <n v="781"/>
    <x v="0"/>
    <x v="0"/>
    <n v="38"/>
    <n v="3"/>
    <n v="128345.69"/>
    <n v="2"/>
    <x v="0"/>
    <x v="1"/>
    <n v="63218.85"/>
    <n v="0"/>
    <x v="0"/>
    <x v="1"/>
    <x v="2"/>
    <x v="1"/>
  </r>
  <r>
    <n v="15688007"/>
    <s v="Liu"/>
    <n v="703"/>
    <x v="1"/>
    <x v="1"/>
    <n v="20"/>
    <n v="3"/>
    <n v="165260.98000000001"/>
    <n v="1"/>
    <x v="0"/>
    <x v="0"/>
    <n v="41626.78"/>
    <n v="0"/>
    <x v="2"/>
    <x v="1"/>
    <x v="2"/>
    <x v="1"/>
  </r>
  <r>
    <n v="15574331"/>
    <s v="Alexeeva"/>
    <n v="593"/>
    <x v="2"/>
    <x v="0"/>
    <n v="62"/>
    <n v="3"/>
    <n v="118233.81"/>
    <n v="1"/>
    <x v="1"/>
    <x v="0"/>
    <n v="24765.53"/>
    <n v="1"/>
    <x v="1"/>
    <x v="0"/>
    <x v="2"/>
    <x v="0"/>
  </r>
  <r>
    <n v="15645572"/>
    <s v="Calabresi"/>
    <n v="743"/>
    <x v="0"/>
    <x v="0"/>
    <n v="40"/>
    <n v="6"/>
    <n v="0"/>
    <n v="1"/>
    <x v="0"/>
    <x v="1"/>
    <n v="28280.799999999999"/>
    <n v="1"/>
    <x v="0"/>
    <x v="1"/>
    <x v="0"/>
    <x v="0"/>
  </r>
  <r>
    <n v="15742854"/>
    <s v="Lettiere"/>
    <n v="640"/>
    <x v="1"/>
    <x v="0"/>
    <n v="46"/>
    <n v="8"/>
    <n v="0"/>
    <n v="2"/>
    <x v="0"/>
    <x v="1"/>
    <n v="89043.19"/>
    <n v="0"/>
    <x v="0"/>
    <x v="0"/>
    <x v="0"/>
    <x v="1"/>
  </r>
  <r>
    <n v="15575417"/>
    <s v="Chou"/>
    <n v="849"/>
    <x v="2"/>
    <x v="1"/>
    <n v="37"/>
    <n v="7"/>
    <n v="143452.74"/>
    <n v="2"/>
    <x v="0"/>
    <x v="0"/>
    <n v="17294.12"/>
    <n v="0"/>
    <x v="0"/>
    <x v="1"/>
    <x v="2"/>
    <x v="1"/>
  </r>
  <r>
    <n v="15796721"/>
    <s v="Nnamutaezinwa"/>
    <n v="778"/>
    <x v="0"/>
    <x v="1"/>
    <n v="38"/>
    <n v="3"/>
    <n v="145018.49"/>
    <n v="2"/>
    <x v="0"/>
    <x v="0"/>
    <n v="126702.41"/>
    <n v="0"/>
    <x v="0"/>
    <x v="1"/>
    <x v="2"/>
    <x v="1"/>
  </r>
  <r>
    <n v="15734942"/>
    <s v="Nnamutaezinwa"/>
    <n v="539"/>
    <x v="2"/>
    <x v="0"/>
    <n v="38"/>
    <n v="8"/>
    <n v="82407.509999999995"/>
    <n v="1"/>
    <x v="0"/>
    <x v="1"/>
    <n v="13123.41"/>
    <n v="0"/>
    <x v="0"/>
    <x v="0"/>
    <x v="1"/>
    <x v="1"/>
  </r>
  <r>
    <n v="15664772"/>
    <s v="Greece"/>
    <n v="489"/>
    <x v="2"/>
    <x v="1"/>
    <n v="28"/>
    <n v="1"/>
    <n v="79460.98"/>
    <n v="2"/>
    <x v="0"/>
    <x v="0"/>
    <n v="167973.63"/>
    <n v="0"/>
    <x v="2"/>
    <x v="2"/>
    <x v="1"/>
    <x v="1"/>
  </r>
  <r>
    <n v="15576683"/>
    <s v="Yin"/>
    <n v="568"/>
    <x v="1"/>
    <x v="0"/>
    <n v="43"/>
    <n v="9"/>
    <n v="0"/>
    <n v="1"/>
    <x v="0"/>
    <x v="1"/>
    <n v="125870.79"/>
    <n v="1"/>
    <x v="0"/>
    <x v="0"/>
    <x v="0"/>
    <x v="0"/>
  </r>
  <r>
    <n v="15682563"/>
    <s v="Larionova"/>
    <n v="618"/>
    <x v="1"/>
    <x v="1"/>
    <n v="38"/>
    <n v="5"/>
    <n v="126473.99"/>
    <n v="1"/>
    <x v="0"/>
    <x v="1"/>
    <n v="91972.49"/>
    <n v="0"/>
    <x v="0"/>
    <x v="0"/>
    <x v="2"/>
    <x v="1"/>
  </r>
  <r>
    <n v="15650889"/>
    <s v="Golubev"/>
    <n v="710"/>
    <x v="2"/>
    <x v="0"/>
    <n v="30"/>
    <n v="10"/>
    <n v="133537.1"/>
    <n v="2"/>
    <x v="0"/>
    <x v="1"/>
    <n v="155593.74"/>
    <n v="0"/>
    <x v="0"/>
    <x v="1"/>
    <x v="2"/>
    <x v="1"/>
  </r>
  <r>
    <n v="15612108"/>
    <s v="Norman"/>
    <n v="625"/>
    <x v="0"/>
    <x v="1"/>
    <n v="52"/>
    <n v="5"/>
    <n v="164978.01"/>
    <n v="1"/>
    <x v="0"/>
    <x v="0"/>
    <n v="67788.490000000005"/>
    <n v="0"/>
    <x v="1"/>
    <x v="0"/>
    <x v="2"/>
    <x v="1"/>
  </r>
  <r>
    <n v="15761132"/>
    <s v="Capon"/>
    <n v="682"/>
    <x v="1"/>
    <x v="1"/>
    <n v="46"/>
    <n v="7"/>
    <n v="128029.72"/>
    <n v="1"/>
    <x v="0"/>
    <x v="0"/>
    <n v="62615.35"/>
    <n v="0"/>
    <x v="0"/>
    <x v="0"/>
    <x v="2"/>
    <x v="1"/>
  </r>
  <r>
    <n v="15645511"/>
    <s v="Chukwudi"/>
    <n v="727"/>
    <x v="1"/>
    <x v="1"/>
    <n v="43"/>
    <n v="2"/>
    <n v="97403.18"/>
    <n v="1"/>
    <x v="0"/>
    <x v="0"/>
    <n v="107415.02"/>
    <n v="1"/>
    <x v="0"/>
    <x v="1"/>
    <x v="1"/>
    <x v="0"/>
  </r>
  <r>
    <n v="15609824"/>
    <s v="Fedorov"/>
    <n v="794"/>
    <x v="0"/>
    <x v="0"/>
    <n v="41"/>
    <n v="7"/>
    <n v="176845.41"/>
    <n v="3"/>
    <x v="0"/>
    <x v="1"/>
    <n v="166526.26"/>
    <n v="1"/>
    <x v="0"/>
    <x v="1"/>
    <x v="2"/>
    <x v="0"/>
  </r>
  <r>
    <n v="15640268"/>
    <s v="Avdeeva"/>
    <n v="652"/>
    <x v="1"/>
    <x v="1"/>
    <n v="71"/>
    <n v="4"/>
    <n v="0"/>
    <n v="1"/>
    <x v="0"/>
    <x v="0"/>
    <n v="120107.1"/>
    <n v="0"/>
    <x v="1"/>
    <x v="0"/>
    <x v="0"/>
    <x v="1"/>
  </r>
  <r>
    <n v="15645778"/>
    <s v="Reid"/>
    <n v="670"/>
    <x v="1"/>
    <x v="1"/>
    <n v="42"/>
    <n v="3"/>
    <n v="81589.039999999994"/>
    <n v="1"/>
    <x v="0"/>
    <x v="1"/>
    <n v="188227.8"/>
    <n v="0"/>
    <x v="0"/>
    <x v="0"/>
    <x v="1"/>
    <x v="1"/>
  </r>
  <r>
    <n v="15691104"/>
    <s v="Kennedy"/>
    <n v="460"/>
    <x v="2"/>
    <x v="0"/>
    <n v="40"/>
    <n v="6"/>
    <n v="119507.58"/>
    <n v="2"/>
    <x v="0"/>
    <x v="1"/>
    <n v="91560.63"/>
    <n v="1"/>
    <x v="0"/>
    <x v="2"/>
    <x v="2"/>
    <x v="0"/>
  </r>
  <r>
    <n v="15714567"/>
    <s v="Chan"/>
    <n v="568"/>
    <x v="1"/>
    <x v="0"/>
    <n v="26"/>
    <n v="6"/>
    <n v="0"/>
    <n v="2"/>
    <x v="1"/>
    <x v="1"/>
    <n v="166495.20000000001"/>
    <n v="0"/>
    <x v="2"/>
    <x v="0"/>
    <x v="0"/>
    <x v="1"/>
  </r>
  <r>
    <n v="15777826"/>
    <s v="Wofford"/>
    <n v="643"/>
    <x v="0"/>
    <x v="1"/>
    <n v="30"/>
    <n v="5"/>
    <n v="94443.77"/>
    <n v="1"/>
    <x v="0"/>
    <x v="0"/>
    <n v="165614.39999999999"/>
    <n v="0"/>
    <x v="0"/>
    <x v="0"/>
    <x v="1"/>
    <x v="1"/>
  </r>
  <r>
    <n v="15668445"/>
    <s v="Mai"/>
    <n v="521"/>
    <x v="0"/>
    <x v="1"/>
    <n v="37"/>
    <n v="2"/>
    <n v="0"/>
    <n v="2"/>
    <x v="0"/>
    <x v="0"/>
    <n v="86372.24"/>
    <n v="0"/>
    <x v="0"/>
    <x v="0"/>
    <x v="0"/>
    <x v="1"/>
  </r>
  <r>
    <n v="15576162"/>
    <s v="King"/>
    <n v="615"/>
    <x v="0"/>
    <x v="1"/>
    <n v="32"/>
    <n v="7"/>
    <n v="92199.84"/>
    <n v="1"/>
    <x v="0"/>
    <x v="0"/>
    <n v="2755.53"/>
    <n v="0"/>
    <x v="0"/>
    <x v="0"/>
    <x v="1"/>
    <x v="1"/>
  </r>
  <r>
    <n v="15778135"/>
    <s v="T'ao"/>
    <n v="575"/>
    <x v="1"/>
    <x v="1"/>
    <n v="43"/>
    <n v="3"/>
    <n v="0"/>
    <n v="1"/>
    <x v="0"/>
    <x v="1"/>
    <n v="83594.509999999995"/>
    <n v="0"/>
    <x v="0"/>
    <x v="0"/>
    <x v="0"/>
    <x v="1"/>
  </r>
  <r>
    <n v="15613141"/>
    <s v="Hsu"/>
    <n v="717"/>
    <x v="0"/>
    <x v="0"/>
    <n v="41"/>
    <n v="3"/>
    <n v="135756.96"/>
    <n v="1"/>
    <x v="0"/>
    <x v="0"/>
    <n v="103706.41"/>
    <n v="0"/>
    <x v="0"/>
    <x v="1"/>
    <x v="2"/>
    <x v="1"/>
  </r>
  <r>
    <n v="15635435"/>
    <s v="White"/>
    <n v="648"/>
    <x v="0"/>
    <x v="0"/>
    <n v="54"/>
    <n v="9"/>
    <n v="120633.42"/>
    <n v="1"/>
    <x v="1"/>
    <x v="1"/>
    <n v="5924.38"/>
    <n v="1"/>
    <x v="1"/>
    <x v="0"/>
    <x v="2"/>
    <x v="0"/>
  </r>
  <r>
    <n v="15596552"/>
    <s v="Stephens"/>
    <n v="535"/>
    <x v="2"/>
    <x v="1"/>
    <n v="48"/>
    <n v="5"/>
    <n v="134542.73000000001"/>
    <n v="1"/>
    <x v="0"/>
    <x v="0"/>
    <n v="58203.67"/>
    <n v="1"/>
    <x v="0"/>
    <x v="0"/>
    <x v="2"/>
    <x v="0"/>
  </r>
  <r>
    <n v="15623644"/>
    <s v="Frolov"/>
    <n v="626"/>
    <x v="1"/>
    <x v="1"/>
    <n v="29"/>
    <n v="7"/>
    <n v="0"/>
    <n v="2"/>
    <x v="0"/>
    <x v="1"/>
    <n v="49361.84"/>
    <n v="0"/>
    <x v="2"/>
    <x v="0"/>
    <x v="0"/>
    <x v="1"/>
  </r>
  <r>
    <n v="15683403"/>
    <s v="Lombardi"/>
    <n v="611"/>
    <x v="1"/>
    <x v="1"/>
    <n v="52"/>
    <n v="7"/>
    <n v="0"/>
    <n v="1"/>
    <x v="1"/>
    <x v="0"/>
    <n v="73585.179999999993"/>
    <n v="1"/>
    <x v="1"/>
    <x v="0"/>
    <x v="0"/>
    <x v="0"/>
  </r>
  <r>
    <n v="15615029"/>
    <s v="Munro"/>
    <n v="734"/>
    <x v="1"/>
    <x v="1"/>
    <n v="39"/>
    <n v="6"/>
    <n v="0"/>
    <n v="1"/>
    <x v="0"/>
    <x v="0"/>
    <n v="95135.27"/>
    <n v="0"/>
    <x v="0"/>
    <x v="1"/>
    <x v="0"/>
    <x v="1"/>
  </r>
  <r>
    <n v="15769005"/>
    <s v="Hayward"/>
    <n v="709"/>
    <x v="0"/>
    <x v="1"/>
    <n v="49"/>
    <n v="4"/>
    <n v="154344.49"/>
    <n v="2"/>
    <x v="0"/>
    <x v="0"/>
    <n v="38794.57"/>
    <n v="0"/>
    <x v="0"/>
    <x v="1"/>
    <x v="2"/>
    <x v="1"/>
  </r>
  <r>
    <n v="15746326"/>
    <s v="Fields"/>
    <n v="591"/>
    <x v="0"/>
    <x v="1"/>
    <n v="43"/>
    <n v="3"/>
    <n v="0"/>
    <n v="2"/>
    <x v="1"/>
    <x v="0"/>
    <n v="198926.36"/>
    <n v="0"/>
    <x v="0"/>
    <x v="0"/>
    <x v="0"/>
    <x v="1"/>
  </r>
  <r>
    <n v="15722364"/>
    <s v="Onwumelu"/>
    <n v="664"/>
    <x v="0"/>
    <x v="1"/>
    <n v="43"/>
    <n v="9"/>
    <n v="189026.53"/>
    <n v="2"/>
    <x v="0"/>
    <x v="0"/>
    <n v="56099.86"/>
    <n v="0"/>
    <x v="0"/>
    <x v="0"/>
    <x v="2"/>
    <x v="1"/>
  </r>
  <r>
    <n v="15704954"/>
    <s v="Suffolk"/>
    <n v="431"/>
    <x v="0"/>
    <x v="1"/>
    <n v="37"/>
    <n v="0"/>
    <n v="120764.08"/>
    <n v="1"/>
    <x v="0"/>
    <x v="0"/>
    <n v="117023.08"/>
    <n v="0"/>
    <x v="0"/>
    <x v="2"/>
    <x v="2"/>
    <x v="1"/>
  </r>
  <r>
    <n v="15694409"/>
    <s v="Tsao"/>
    <n v="647"/>
    <x v="2"/>
    <x v="0"/>
    <n v="22"/>
    <n v="3"/>
    <n v="97975.82"/>
    <n v="2"/>
    <x v="1"/>
    <x v="0"/>
    <n v="62083"/>
    <n v="0"/>
    <x v="2"/>
    <x v="0"/>
    <x v="1"/>
    <x v="1"/>
  </r>
  <r>
    <n v="15754068"/>
    <s v="Judd"/>
    <n v="578"/>
    <x v="0"/>
    <x v="1"/>
    <n v="32"/>
    <n v="4"/>
    <n v="0"/>
    <n v="2"/>
    <x v="0"/>
    <x v="0"/>
    <n v="141822.79999999999"/>
    <n v="0"/>
    <x v="0"/>
    <x v="0"/>
    <x v="0"/>
    <x v="1"/>
  </r>
  <r>
    <n v="15683841"/>
    <s v="Hamilton"/>
    <n v="555"/>
    <x v="2"/>
    <x v="1"/>
    <n v="41"/>
    <n v="10"/>
    <n v="113270.2"/>
    <n v="2"/>
    <x v="0"/>
    <x v="0"/>
    <n v="185387.14"/>
    <n v="0"/>
    <x v="0"/>
    <x v="0"/>
    <x v="2"/>
    <x v="1"/>
  </r>
  <r>
    <n v="15789095"/>
    <s v="T'ang"/>
    <n v="775"/>
    <x v="1"/>
    <x v="1"/>
    <n v="30"/>
    <n v="4"/>
    <n v="0"/>
    <n v="2"/>
    <x v="1"/>
    <x v="0"/>
    <n v="57461.13"/>
    <n v="0"/>
    <x v="0"/>
    <x v="1"/>
    <x v="0"/>
    <x v="1"/>
  </r>
  <r>
    <n v="15719958"/>
    <s v="Degtyarev"/>
    <n v="850"/>
    <x v="2"/>
    <x v="1"/>
    <n v="39"/>
    <n v="3"/>
    <n v="124548.99"/>
    <n v="2"/>
    <x v="0"/>
    <x v="0"/>
    <n v="120380.12"/>
    <n v="0"/>
    <x v="0"/>
    <x v="1"/>
    <x v="2"/>
    <x v="1"/>
  </r>
  <r>
    <n v="15689514"/>
    <s v="Kang"/>
    <n v="625"/>
    <x v="0"/>
    <x v="1"/>
    <n v="43"/>
    <n v="8"/>
    <n v="201696.07"/>
    <n v="1"/>
    <x v="0"/>
    <x v="1"/>
    <n v="133020.9"/>
    <n v="1"/>
    <x v="0"/>
    <x v="0"/>
    <x v="2"/>
    <x v="0"/>
  </r>
  <r>
    <n v="15621353"/>
    <s v="Hudson"/>
    <n v="645"/>
    <x v="1"/>
    <x v="0"/>
    <n v="37"/>
    <n v="7"/>
    <n v="0"/>
    <n v="2"/>
    <x v="0"/>
    <x v="1"/>
    <n v="13589.93"/>
    <n v="0"/>
    <x v="0"/>
    <x v="0"/>
    <x v="0"/>
    <x v="1"/>
  </r>
  <r>
    <n v="15627232"/>
    <s v="Jibunoh"/>
    <n v="608"/>
    <x v="2"/>
    <x v="1"/>
    <n v="44"/>
    <n v="7"/>
    <n v="114203.47"/>
    <n v="1"/>
    <x v="0"/>
    <x v="0"/>
    <n v="77830.36"/>
    <n v="1"/>
    <x v="0"/>
    <x v="0"/>
    <x v="2"/>
    <x v="0"/>
  </r>
  <r>
    <n v="15745843"/>
    <s v="Kinlaw"/>
    <n v="689"/>
    <x v="1"/>
    <x v="0"/>
    <n v="31"/>
    <n v="4"/>
    <n v="0"/>
    <n v="2"/>
    <x v="0"/>
    <x v="0"/>
    <n v="136610.01999999999"/>
    <n v="0"/>
    <x v="0"/>
    <x v="0"/>
    <x v="0"/>
    <x v="1"/>
  </r>
  <r>
    <n v="15722902"/>
    <s v="Chizuoke"/>
    <n v="652"/>
    <x v="2"/>
    <x v="1"/>
    <n v="50"/>
    <n v="8"/>
    <n v="125437.64"/>
    <n v="1"/>
    <x v="0"/>
    <x v="0"/>
    <n v="17160.939999999999"/>
    <n v="1"/>
    <x v="1"/>
    <x v="0"/>
    <x v="2"/>
    <x v="0"/>
  </r>
  <r>
    <n v="15791767"/>
    <s v="Lucciano"/>
    <n v="769"/>
    <x v="0"/>
    <x v="0"/>
    <n v="26"/>
    <n v="7"/>
    <n v="0"/>
    <n v="2"/>
    <x v="0"/>
    <x v="1"/>
    <n v="176843.53"/>
    <n v="0"/>
    <x v="2"/>
    <x v="1"/>
    <x v="0"/>
    <x v="1"/>
  </r>
  <r>
    <n v="15792722"/>
    <s v="Omeokachie"/>
    <n v="611"/>
    <x v="0"/>
    <x v="0"/>
    <n v="43"/>
    <n v="8"/>
    <n v="64897.75"/>
    <n v="1"/>
    <x v="0"/>
    <x v="1"/>
    <n v="114996.33"/>
    <n v="0"/>
    <x v="0"/>
    <x v="0"/>
    <x v="1"/>
    <x v="1"/>
  </r>
  <r>
    <n v="15723006"/>
    <s v="Gorbunova"/>
    <n v="489"/>
    <x v="0"/>
    <x v="1"/>
    <n v="38"/>
    <n v="8"/>
    <n v="0"/>
    <n v="2"/>
    <x v="1"/>
    <x v="0"/>
    <n v="196990.79"/>
    <n v="0"/>
    <x v="0"/>
    <x v="2"/>
    <x v="0"/>
    <x v="1"/>
  </r>
  <r>
    <n v="15771942"/>
    <s v="Tikhonov"/>
    <n v="528"/>
    <x v="2"/>
    <x v="0"/>
    <n v="46"/>
    <n v="9"/>
    <n v="135555.66"/>
    <n v="1"/>
    <x v="0"/>
    <x v="1"/>
    <n v="133146.03"/>
    <n v="1"/>
    <x v="0"/>
    <x v="0"/>
    <x v="2"/>
    <x v="0"/>
  </r>
  <r>
    <n v="15774738"/>
    <s v="Campa"/>
    <n v="632"/>
    <x v="0"/>
    <x v="1"/>
    <n v="44"/>
    <n v="3"/>
    <n v="107764.75"/>
    <n v="1"/>
    <x v="0"/>
    <x v="1"/>
    <n v="185667.72"/>
    <n v="0"/>
    <x v="0"/>
    <x v="0"/>
    <x v="2"/>
    <x v="1"/>
  </r>
  <r>
    <n v="15574004"/>
    <s v="Mancini"/>
    <n v="429"/>
    <x v="0"/>
    <x v="0"/>
    <n v="27"/>
    <n v="6"/>
    <n v="117307.44"/>
    <n v="2"/>
    <x v="0"/>
    <x v="0"/>
    <n v="24020.49"/>
    <n v="0"/>
    <x v="2"/>
    <x v="2"/>
    <x v="2"/>
    <x v="1"/>
  </r>
  <r>
    <n v="15587233"/>
    <s v="Donoghue"/>
    <n v="457"/>
    <x v="0"/>
    <x v="1"/>
    <n v="41"/>
    <n v="8"/>
    <n v="73700.12"/>
    <n v="3"/>
    <x v="0"/>
    <x v="0"/>
    <n v="185750.02"/>
    <n v="1"/>
    <x v="0"/>
    <x v="2"/>
    <x v="1"/>
    <x v="0"/>
  </r>
  <r>
    <n v="15808228"/>
    <s v="Tuan"/>
    <n v="768"/>
    <x v="1"/>
    <x v="0"/>
    <n v="44"/>
    <n v="6"/>
    <n v="60603.4"/>
    <n v="1"/>
    <x v="0"/>
    <x v="0"/>
    <n v="178045.97"/>
    <n v="0"/>
    <x v="0"/>
    <x v="1"/>
    <x v="1"/>
    <x v="1"/>
  </r>
  <r>
    <n v="15682834"/>
    <s v="Johnstone"/>
    <n v="715"/>
    <x v="1"/>
    <x v="0"/>
    <n v="35"/>
    <n v="4"/>
    <n v="40169.879999999997"/>
    <n v="2"/>
    <x v="0"/>
    <x v="0"/>
    <n v="199857.47"/>
    <n v="0"/>
    <x v="0"/>
    <x v="1"/>
    <x v="3"/>
    <x v="1"/>
  </r>
  <r>
    <n v="15571752"/>
    <s v="Romani"/>
    <n v="668"/>
    <x v="2"/>
    <x v="0"/>
    <n v="32"/>
    <n v="10"/>
    <n v="92041.87"/>
    <n v="1"/>
    <x v="0"/>
    <x v="0"/>
    <n v="43595.9"/>
    <n v="0"/>
    <x v="0"/>
    <x v="0"/>
    <x v="1"/>
    <x v="1"/>
  </r>
  <r>
    <n v="15743067"/>
    <s v="Fuller"/>
    <n v="625"/>
    <x v="2"/>
    <x v="1"/>
    <n v="26"/>
    <n v="3"/>
    <n v="130483.95"/>
    <n v="1"/>
    <x v="0"/>
    <x v="1"/>
    <n v="122810.53"/>
    <n v="0"/>
    <x v="2"/>
    <x v="0"/>
    <x v="2"/>
    <x v="1"/>
  </r>
  <r>
    <n v="15714466"/>
    <s v="Baxter"/>
    <n v="846"/>
    <x v="0"/>
    <x v="0"/>
    <n v="41"/>
    <n v="5"/>
    <n v="0"/>
    <n v="3"/>
    <x v="0"/>
    <x v="1"/>
    <n v="3440.47"/>
    <n v="1"/>
    <x v="0"/>
    <x v="1"/>
    <x v="0"/>
    <x v="0"/>
  </r>
  <r>
    <n v="15617982"/>
    <s v="Pirozzi"/>
    <n v="661"/>
    <x v="1"/>
    <x v="0"/>
    <n v="42"/>
    <n v="3"/>
    <n v="0"/>
    <n v="2"/>
    <x v="0"/>
    <x v="1"/>
    <n v="35989.410000000003"/>
    <n v="0"/>
    <x v="0"/>
    <x v="0"/>
    <x v="0"/>
    <x v="1"/>
  </r>
  <r>
    <n v="15696637"/>
    <s v="Sung"/>
    <n v="571"/>
    <x v="0"/>
    <x v="0"/>
    <n v="23"/>
    <n v="10"/>
    <n v="151097.28"/>
    <n v="1"/>
    <x v="1"/>
    <x v="0"/>
    <n v="17163.75"/>
    <n v="0"/>
    <x v="2"/>
    <x v="0"/>
    <x v="2"/>
    <x v="1"/>
  </r>
  <r>
    <n v="15690647"/>
    <s v="Rogers"/>
    <n v="582"/>
    <x v="1"/>
    <x v="0"/>
    <n v="46"/>
    <n v="8"/>
    <n v="67563.31"/>
    <n v="1"/>
    <x v="0"/>
    <x v="1"/>
    <n v="44506.09"/>
    <n v="1"/>
    <x v="0"/>
    <x v="0"/>
    <x v="1"/>
    <x v="0"/>
  </r>
  <r>
    <n v="15672756"/>
    <s v="Mills"/>
    <n v="716"/>
    <x v="0"/>
    <x v="0"/>
    <n v="35"/>
    <n v="8"/>
    <n v="112808.18"/>
    <n v="1"/>
    <x v="1"/>
    <x v="0"/>
    <n v="17848.3"/>
    <n v="0"/>
    <x v="0"/>
    <x v="1"/>
    <x v="2"/>
    <x v="1"/>
  </r>
  <r>
    <n v="15704586"/>
    <s v="Osonduagwuike"/>
    <n v="758"/>
    <x v="0"/>
    <x v="0"/>
    <n v="42"/>
    <n v="7"/>
    <n v="0"/>
    <n v="2"/>
    <x v="1"/>
    <x v="0"/>
    <n v="76209.56"/>
    <n v="0"/>
    <x v="0"/>
    <x v="1"/>
    <x v="0"/>
    <x v="1"/>
  </r>
  <r>
    <n v="15674526"/>
    <s v="Byrne"/>
    <n v="725"/>
    <x v="0"/>
    <x v="1"/>
    <n v="66"/>
    <n v="4"/>
    <n v="86459.8"/>
    <n v="1"/>
    <x v="0"/>
    <x v="0"/>
    <n v="141476.56"/>
    <n v="0"/>
    <x v="1"/>
    <x v="1"/>
    <x v="1"/>
    <x v="1"/>
  </r>
  <r>
    <n v="15775295"/>
    <s v="McIntyre"/>
    <n v="630"/>
    <x v="0"/>
    <x v="0"/>
    <n v="40"/>
    <n v="0"/>
    <n v="118633.08"/>
    <n v="1"/>
    <x v="1"/>
    <x v="0"/>
    <n v="60032.46"/>
    <n v="1"/>
    <x v="0"/>
    <x v="0"/>
    <x v="2"/>
    <x v="0"/>
  </r>
  <r>
    <n v="15684196"/>
    <s v="Aitken"/>
    <n v="627"/>
    <x v="0"/>
    <x v="0"/>
    <n v="55"/>
    <n v="2"/>
    <n v="159441.26999999999"/>
    <n v="1"/>
    <x v="0"/>
    <x v="1"/>
    <n v="100686.11"/>
    <n v="1"/>
    <x v="1"/>
    <x v="0"/>
    <x v="2"/>
    <x v="0"/>
  </r>
  <r>
    <n v="15727281"/>
    <s v="Macintyre"/>
    <n v="653"/>
    <x v="0"/>
    <x v="0"/>
    <n v="27"/>
    <n v="9"/>
    <n v="0"/>
    <n v="2"/>
    <x v="0"/>
    <x v="1"/>
    <n v="96429.29"/>
    <n v="0"/>
    <x v="2"/>
    <x v="0"/>
    <x v="0"/>
    <x v="1"/>
  </r>
  <r>
    <n v="15787835"/>
    <s v="Simpson"/>
    <n v="775"/>
    <x v="2"/>
    <x v="0"/>
    <n v="38"/>
    <n v="4"/>
    <n v="125212.65"/>
    <n v="2"/>
    <x v="0"/>
    <x v="0"/>
    <n v="15795.88"/>
    <n v="1"/>
    <x v="0"/>
    <x v="1"/>
    <x v="2"/>
    <x v="0"/>
  </r>
  <r>
    <n v="15730540"/>
    <s v="Simpson"/>
    <n v="794"/>
    <x v="1"/>
    <x v="1"/>
    <n v="45"/>
    <n v="8"/>
    <n v="88656.37"/>
    <n v="2"/>
    <x v="0"/>
    <x v="1"/>
    <n v="116547.31"/>
    <n v="0"/>
    <x v="0"/>
    <x v="1"/>
    <x v="1"/>
    <x v="1"/>
  </r>
  <r>
    <n v="15646276"/>
    <s v="Metcalfe"/>
    <n v="831"/>
    <x v="0"/>
    <x v="0"/>
    <n v="32"/>
    <n v="2"/>
    <n v="146033.62"/>
    <n v="1"/>
    <x v="0"/>
    <x v="1"/>
    <n v="191260.74"/>
    <n v="0"/>
    <x v="0"/>
    <x v="1"/>
    <x v="2"/>
    <x v="1"/>
  </r>
  <r>
    <n v="15582180"/>
    <s v="Lees"/>
    <n v="561"/>
    <x v="0"/>
    <x v="1"/>
    <n v="29"/>
    <n v="9"/>
    <n v="120268.13"/>
    <n v="1"/>
    <x v="0"/>
    <x v="0"/>
    <n v="173870.39"/>
    <n v="0"/>
    <x v="2"/>
    <x v="0"/>
    <x v="2"/>
    <x v="1"/>
  </r>
  <r>
    <n v="15697095"/>
    <s v="Zetticci"/>
    <n v="705"/>
    <x v="1"/>
    <x v="1"/>
    <n v="46"/>
    <n v="7"/>
    <n v="0"/>
    <n v="2"/>
    <x v="0"/>
    <x v="1"/>
    <n v="117273.35"/>
    <n v="0"/>
    <x v="0"/>
    <x v="1"/>
    <x v="0"/>
    <x v="1"/>
  </r>
  <r>
    <n v="15748797"/>
    <s v="Dale"/>
    <n v="636"/>
    <x v="1"/>
    <x v="0"/>
    <n v="33"/>
    <n v="0"/>
    <n v="0"/>
    <n v="1"/>
    <x v="0"/>
    <x v="1"/>
    <n v="92277.47"/>
    <n v="1"/>
    <x v="0"/>
    <x v="0"/>
    <x v="0"/>
    <x v="0"/>
  </r>
  <r>
    <n v="15754796"/>
    <s v="Byrne"/>
    <n v="487"/>
    <x v="2"/>
    <x v="0"/>
    <n v="46"/>
    <n v="4"/>
    <n v="135070.57999999999"/>
    <n v="2"/>
    <x v="0"/>
    <x v="0"/>
    <n v="44244.49"/>
    <n v="1"/>
    <x v="0"/>
    <x v="2"/>
    <x v="2"/>
    <x v="0"/>
  </r>
  <r>
    <n v="15628947"/>
    <s v="Praed"/>
    <n v="693"/>
    <x v="0"/>
    <x v="0"/>
    <n v="38"/>
    <n v="3"/>
    <n v="0"/>
    <n v="2"/>
    <x v="1"/>
    <x v="1"/>
    <n v="78133.48"/>
    <n v="1"/>
    <x v="0"/>
    <x v="0"/>
    <x v="0"/>
    <x v="0"/>
  </r>
  <r>
    <n v="15775546"/>
    <s v="Laurens"/>
    <n v="517"/>
    <x v="1"/>
    <x v="0"/>
    <n v="29"/>
    <n v="5"/>
    <n v="0"/>
    <n v="2"/>
    <x v="0"/>
    <x v="1"/>
    <n v="103402.88"/>
    <n v="0"/>
    <x v="2"/>
    <x v="0"/>
    <x v="0"/>
    <x v="1"/>
  </r>
  <r>
    <n v="15670481"/>
    <s v="Woods"/>
    <n v="684"/>
    <x v="0"/>
    <x v="0"/>
    <n v="27"/>
    <n v="9"/>
    <n v="122550.05"/>
    <n v="2"/>
    <x v="1"/>
    <x v="0"/>
    <n v="137835.82"/>
    <n v="0"/>
    <x v="2"/>
    <x v="0"/>
    <x v="2"/>
    <x v="1"/>
  </r>
  <r>
    <n v="15619029"/>
    <s v="Bykov"/>
    <n v="620"/>
    <x v="1"/>
    <x v="0"/>
    <n v="43"/>
    <n v="2"/>
    <n v="0"/>
    <n v="2"/>
    <x v="0"/>
    <x v="1"/>
    <n v="20670.099999999999"/>
    <n v="0"/>
    <x v="0"/>
    <x v="0"/>
    <x v="0"/>
    <x v="1"/>
  </r>
  <r>
    <n v="15613282"/>
    <s v="Vorobyova"/>
    <n v="757"/>
    <x v="0"/>
    <x v="1"/>
    <n v="29"/>
    <n v="8"/>
    <n v="130306.49"/>
    <n v="1"/>
    <x v="0"/>
    <x v="1"/>
    <n v="77469.38"/>
    <n v="0"/>
    <x v="2"/>
    <x v="1"/>
    <x v="2"/>
    <x v="1"/>
  </r>
  <r>
    <n v="15721487"/>
    <s v="Pirogova"/>
    <n v="739"/>
    <x v="0"/>
    <x v="0"/>
    <n v="27"/>
    <n v="6"/>
    <n v="0"/>
    <n v="1"/>
    <x v="0"/>
    <x v="0"/>
    <n v="57572.38"/>
    <n v="0"/>
    <x v="2"/>
    <x v="1"/>
    <x v="0"/>
    <x v="1"/>
  </r>
  <r>
    <n v="15797276"/>
    <s v="Sturt"/>
    <n v="662"/>
    <x v="1"/>
    <x v="0"/>
    <n v="41"/>
    <n v="4"/>
    <n v="90350.77"/>
    <n v="1"/>
    <x v="0"/>
    <x v="1"/>
    <n v="75884.649999999994"/>
    <n v="1"/>
    <x v="0"/>
    <x v="0"/>
    <x v="1"/>
    <x v="0"/>
  </r>
  <r>
    <n v="15612494"/>
    <s v="Panicucci"/>
    <n v="359"/>
    <x v="0"/>
    <x v="0"/>
    <n v="44"/>
    <n v="6"/>
    <n v="128747.69"/>
    <n v="1"/>
    <x v="0"/>
    <x v="1"/>
    <n v="146955.71"/>
    <n v="1"/>
    <x v="0"/>
    <x v="2"/>
    <x v="2"/>
    <x v="0"/>
  </r>
  <r>
    <n v="15629617"/>
    <s v="Cook"/>
    <n v="572"/>
    <x v="1"/>
    <x v="1"/>
    <n v="23"/>
    <n v="2"/>
    <n v="126873.52"/>
    <n v="1"/>
    <x v="1"/>
    <x v="0"/>
    <n v="67040.12"/>
    <n v="0"/>
    <x v="2"/>
    <x v="0"/>
    <x v="2"/>
    <x v="1"/>
  </r>
  <r>
    <n v="15600821"/>
    <s v="Hardy"/>
    <n v="721"/>
    <x v="0"/>
    <x v="1"/>
    <n v="69"/>
    <n v="2"/>
    <n v="108424.19"/>
    <n v="1"/>
    <x v="0"/>
    <x v="0"/>
    <n v="178418.35"/>
    <n v="0"/>
    <x v="1"/>
    <x v="1"/>
    <x v="2"/>
    <x v="1"/>
  </r>
  <r>
    <n v="15579062"/>
    <s v="Chu"/>
    <n v="707"/>
    <x v="0"/>
    <x v="1"/>
    <n v="32"/>
    <n v="9"/>
    <n v="0"/>
    <n v="2"/>
    <x v="1"/>
    <x v="1"/>
    <n v="30807.02"/>
    <n v="0"/>
    <x v="0"/>
    <x v="1"/>
    <x v="0"/>
    <x v="1"/>
  </r>
  <r>
    <n v="15814268"/>
    <s v="Franklin"/>
    <n v="444"/>
    <x v="0"/>
    <x v="0"/>
    <n v="40"/>
    <n v="5"/>
    <n v="84350.07"/>
    <n v="1"/>
    <x v="0"/>
    <x v="1"/>
    <n v="143835.76"/>
    <n v="0"/>
    <x v="0"/>
    <x v="2"/>
    <x v="1"/>
    <x v="1"/>
  </r>
  <r>
    <n v="15710164"/>
    <s v="P'eng"/>
    <n v="523"/>
    <x v="0"/>
    <x v="0"/>
    <n v="73"/>
    <n v="7"/>
    <n v="0"/>
    <n v="2"/>
    <x v="1"/>
    <x v="1"/>
    <n v="130883.9"/>
    <n v="1"/>
    <x v="1"/>
    <x v="0"/>
    <x v="0"/>
    <x v="0"/>
  </r>
  <r>
    <n v="15693904"/>
    <s v="Chiang"/>
    <n v="685"/>
    <x v="2"/>
    <x v="0"/>
    <n v="30"/>
    <n v="4"/>
    <n v="84958.6"/>
    <n v="2"/>
    <x v="1"/>
    <x v="0"/>
    <n v="194343.72"/>
    <n v="0"/>
    <x v="0"/>
    <x v="0"/>
    <x v="1"/>
    <x v="1"/>
  </r>
  <r>
    <n v="15588986"/>
    <s v="Grant"/>
    <n v="673"/>
    <x v="2"/>
    <x v="0"/>
    <n v="29"/>
    <n v="4"/>
    <n v="99097.36"/>
    <n v="1"/>
    <x v="0"/>
    <x v="0"/>
    <n v="9796.69"/>
    <n v="0"/>
    <x v="2"/>
    <x v="0"/>
    <x v="1"/>
    <x v="1"/>
  </r>
  <r>
    <n v="15797733"/>
    <s v="Udobata"/>
    <n v="503"/>
    <x v="2"/>
    <x v="1"/>
    <n v="30"/>
    <n v="10"/>
    <n v="136622.54999999999"/>
    <n v="2"/>
    <x v="1"/>
    <x v="1"/>
    <n v="47310.239999999998"/>
    <n v="0"/>
    <x v="0"/>
    <x v="0"/>
    <x v="2"/>
    <x v="1"/>
  </r>
  <r>
    <n v="15620507"/>
    <s v="Siciliani"/>
    <n v="485"/>
    <x v="2"/>
    <x v="0"/>
    <n v="30"/>
    <n v="5"/>
    <n v="156771.68"/>
    <n v="1"/>
    <x v="0"/>
    <x v="0"/>
    <n v="141148.21"/>
    <n v="0"/>
    <x v="0"/>
    <x v="2"/>
    <x v="2"/>
    <x v="1"/>
  </r>
  <r>
    <n v="15685150"/>
    <s v="Evans"/>
    <n v="799"/>
    <x v="2"/>
    <x v="1"/>
    <n v="28"/>
    <n v="7"/>
    <n v="167658.32999999999"/>
    <n v="2"/>
    <x v="0"/>
    <x v="0"/>
    <n v="111138.25"/>
    <n v="0"/>
    <x v="2"/>
    <x v="1"/>
    <x v="2"/>
    <x v="1"/>
  </r>
  <r>
    <n v="15667651"/>
    <s v="Young"/>
    <n v="585"/>
    <x v="1"/>
    <x v="0"/>
    <n v="33"/>
    <n v="8"/>
    <n v="0"/>
    <n v="2"/>
    <x v="0"/>
    <x v="1"/>
    <n v="114182.07"/>
    <n v="0"/>
    <x v="0"/>
    <x v="0"/>
    <x v="0"/>
    <x v="1"/>
  </r>
  <r>
    <n v="15774166"/>
    <s v="Mitchell"/>
    <n v="607"/>
    <x v="2"/>
    <x v="0"/>
    <n v="24"/>
    <n v="2"/>
    <n v="109483.54"/>
    <n v="2"/>
    <x v="1"/>
    <x v="0"/>
    <n v="127560.77"/>
    <n v="0"/>
    <x v="2"/>
    <x v="0"/>
    <x v="2"/>
    <x v="1"/>
  </r>
  <r>
    <n v="15649280"/>
    <s v="Lucchese"/>
    <n v="521"/>
    <x v="2"/>
    <x v="0"/>
    <n v="40"/>
    <n v="9"/>
    <n v="134504.78"/>
    <n v="1"/>
    <x v="0"/>
    <x v="1"/>
    <n v="18082.060000000001"/>
    <n v="0"/>
    <x v="0"/>
    <x v="0"/>
    <x v="2"/>
    <x v="1"/>
  </r>
  <r>
    <n v="15705657"/>
    <s v="Hewitt"/>
    <n v="535"/>
    <x v="0"/>
    <x v="0"/>
    <n v="44"/>
    <n v="2"/>
    <n v="114427.86"/>
    <n v="1"/>
    <x v="0"/>
    <x v="0"/>
    <n v="136330.26"/>
    <n v="0"/>
    <x v="0"/>
    <x v="0"/>
    <x v="2"/>
    <x v="1"/>
  </r>
  <r>
    <n v="15753969"/>
    <s v="K'ung"/>
    <n v="724"/>
    <x v="1"/>
    <x v="1"/>
    <n v="45"/>
    <n v="5"/>
    <n v="83888.54"/>
    <n v="1"/>
    <x v="1"/>
    <x v="0"/>
    <n v="34121.81"/>
    <n v="0"/>
    <x v="0"/>
    <x v="1"/>
    <x v="1"/>
    <x v="1"/>
  </r>
  <r>
    <n v="15742378"/>
    <s v="Swaim"/>
    <n v="520"/>
    <x v="2"/>
    <x v="1"/>
    <n v="32"/>
    <n v="5"/>
    <n v="110029.77"/>
    <n v="1"/>
    <x v="0"/>
    <x v="1"/>
    <n v="56246.69"/>
    <n v="0"/>
    <x v="0"/>
    <x v="0"/>
    <x v="2"/>
    <x v="1"/>
  </r>
  <r>
    <n v="15794874"/>
    <s v="Quinones"/>
    <n v="696"/>
    <x v="1"/>
    <x v="1"/>
    <n v="41"/>
    <n v="9"/>
    <n v="127523.75"/>
    <n v="1"/>
    <x v="1"/>
    <x v="0"/>
    <n v="191417.42"/>
    <n v="0"/>
    <x v="0"/>
    <x v="0"/>
    <x v="2"/>
    <x v="1"/>
  </r>
  <r>
    <n v="15589221"/>
    <s v="Kennedy"/>
    <n v="657"/>
    <x v="2"/>
    <x v="1"/>
    <n v="30"/>
    <n v="1"/>
    <n v="139762.13"/>
    <n v="2"/>
    <x v="0"/>
    <x v="0"/>
    <n v="23317.88"/>
    <n v="0"/>
    <x v="0"/>
    <x v="0"/>
    <x v="2"/>
    <x v="1"/>
  </r>
  <r>
    <n v="15596671"/>
    <s v="Endrizzi"/>
    <n v="603"/>
    <x v="1"/>
    <x v="0"/>
    <n v="42"/>
    <n v="8"/>
    <n v="91611.12"/>
    <n v="1"/>
    <x v="1"/>
    <x v="1"/>
    <n v="144675.29999999999"/>
    <n v="1"/>
    <x v="0"/>
    <x v="0"/>
    <x v="1"/>
    <x v="0"/>
  </r>
  <r>
    <n v="15583668"/>
    <s v="Ludowici"/>
    <n v="726"/>
    <x v="0"/>
    <x v="0"/>
    <n v="42"/>
    <n v="2"/>
    <n v="109471.79"/>
    <n v="1"/>
    <x v="1"/>
    <x v="0"/>
    <n v="175161.05"/>
    <n v="0"/>
    <x v="0"/>
    <x v="1"/>
    <x v="2"/>
    <x v="1"/>
  </r>
  <r>
    <n v="15710206"/>
    <s v="Larson"/>
    <n v="591"/>
    <x v="0"/>
    <x v="0"/>
    <n v="39"/>
    <n v="4"/>
    <n v="150500.64000000001"/>
    <n v="1"/>
    <x v="0"/>
    <x v="1"/>
    <n v="14928.8"/>
    <n v="0"/>
    <x v="0"/>
    <x v="0"/>
    <x v="2"/>
    <x v="1"/>
  </r>
  <r>
    <n v="15799966"/>
    <s v="Chigolum"/>
    <n v="792"/>
    <x v="2"/>
    <x v="0"/>
    <n v="59"/>
    <n v="9"/>
    <n v="101609.77"/>
    <n v="1"/>
    <x v="1"/>
    <x v="1"/>
    <n v="161479.19"/>
    <n v="1"/>
    <x v="1"/>
    <x v="1"/>
    <x v="2"/>
    <x v="0"/>
  </r>
  <r>
    <n v="15794560"/>
    <s v="Maclean"/>
    <n v="550"/>
    <x v="0"/>
    <x v="1"/>
    <n v="57"/>
    <n v="5"/>
    <n v="0"/>
    <n v="1"/>
    <x v="0"/>
    <x v="0"/>
    <n v="133501.94"/>
    <n v="0"/>
    <x v="1"/>
    <x v="0"/>
    <x v="0"/>
    <x v="1"/>
  </r>
  <r>
    <n v="15626485"/>
    <s v="Lu"/>
    <n v="601"/>
    <x v="0"/>
    <x v="0"/>
    <n v="26"/>
    <n v="8"/>
    <n v="78892.23"/>
    <n v="1"/>
    <x v="0"/>
    <x v="0"/>
    <n v="23703.52"/>
    <n v="0"/>
    <x v="2"/>
    <x v="0"/>
    <x v="1"/>
    <x v="1"/>
  </r>
  <r>
    <n v="15703143"/>
    <s v="Tuan"/>
    <n v="820"/>
    <x v="0"/>
    <x v="0"/>
    <n v="29"/>
    <n v="3"/>
    <n v="82344.84"/>
    <n v="1"/>
    <x v="1"/>
    <x v="0"/>
    <n v="115985.38"/>
    <n v="0"/>
    <x v="2"/>
    <x v="1"/>
    <x v="1"/>
    <x v="1"/>
  </r>
  <r>
    <n v="15809772"/>
    <s v="Glover"/>
    <n v="667"/>
    <x v="0"/>
    <x v="1"/>
    <n v="48"/>
    <n v="2"/>
    <n v="0"/>
    <n v="1"/>
    <x v="0"/>
    <x v="1"/>
    <n v="43229.2"/>
    <n v="0"/>
    <x v="0"/>
    <x v="0"/>
    <x v="0"/>
    <x v="1"/>
  </r>
  <r>
    <n v="15687959"/>
    <s v="Landman"/>
    <n v="573"/>
    <x v="1"/>
    <x v="0"/>
    <n v="44"/>
    <n v="4"/>
    <n v="0"/>
    <n v="1"/>
    <x v="0"/>
    <x v="0"/>
    <n v="94862.93"/>
    <n v="0"/>
    <x v="0"/>
    <x v="0"/>
    <x v="0"/>
    <x v="1"/>
  </r>
  <r>
    <n v="15585282"/>
    <s v="Trevisano"/>
    <n v="755"/>
    <x v="0"/>
    <x v="1"/>
    <n v="62"/>
    <n v="1"/>
    <n v="127706.33"/>
    <n v="2"/>
    <x v="1"/>
    <x v="0"/>
    <n v="142377.69"/>
    <n v="0"/>
    <x v="1"/>
    <x v="1"/>
    <x v="2"/>
    <x v="1"/>
  </r>
  <r>
    <n v="15714993"/>
    <s v="Longo"/>
    <n v="552"/>
    <x v="0"/>
    <x v="0"/>
    <n v="41"/>
    <n v="9"/>
    <n v="124349.34"/>
    <n v="1"/>
    <x v="0"/>
    <x v="1"/>
    <n v="135635.25"/>
    <n v="0"/>
    <x v="0"/>
    <x v="0"/>
    <x v="2"/>
    <x v="1"/>
  </r>
  <r>
    <n v="15596021"/>
    <s v="K?"/>
    <n v="598"/>
    <x v="1"/>
    <x v="1"/>
    <n v="44"/>
    <n v="8"/>
    <n v="0"/>
    <n v="2"/>
    <x v="0"/>
    <x v="1"/>
    <n v="148487.9"/>
    <n v="0"/>
    <x v="0"/>
    <x v="0"/>
    <x v="0"/>
    <x v="1"/>
  </r>
  <r>
    <n v="15646615"/>
    <s v="Muir"/>
    <n v="576"/>
    <x v="2"/>
    <x v="1"/>
    <n v="28"/>
    <n v="1"/>
    <n v="119336.29"/>
    <n v="2"/>
    <x v="1"/>
    <x v="0"/>
    <n v="58976.85"/>
    <n v="0"/>
    <x v="2"/>
    <x v="0"/>
    <x v="2"/>
    <x v="1"/>
  </r>
  <r>
    <n v="15742632"/>
    <s v="Alexeyeva"/>
    <n v="670"/>
    <x v="0"/>
    <x v="0"/>
    <n v="31"/>
    <n v="9"/>
    <n v="0"/>
    <n v="1"/>
    <x v="1"/>
    <x v="0"/>
    <n v="76254.83"/>
    <n v="0"/>
    <x v="0"/>
    <x v="0"/>
    <x v="0"/>
    <x v="1"/>
  </r>
  <r>
    <n v="15574068"/>
    <s v="Norman"/>
    <n v="504"/>
    <x v="2"/>
    <x v="1"/>
    <n v="56"/>
    <n v="9"/>
    <n v="104217.3"/>
    <n v="1"/>
    <x v="1"/>
    <x v="1"/>
    <n v="55857.48"/>
    <n v="1"/>
    <x v="1"/>
    <x v="0"/>
    <x v="2"/>
    <x v="0"/>
  </r>
  <r>
    <n v="15806967"/>
    <s v="Simmons"/>
    <n v="778"/>
    <x v="0"/>
    <x v="0"/>
    <n v="65"/>
    <n v="7"/>
    <n v="0"/>
    <n v="1"/>
    <x v="0"/>
    <x v="0"/>
    <n v="77867.23"/>
    <n v="0"/>
    <x v="1"/>
    <x v="1"/>
    <x v="0"/>
    <x v="1"/>
  </r>
  <r>
    <n v="15796334"/>
    <s v="Chukwualuka"/>
    <n v="558"/>
    <x v="2"/>
    <x v="1"/>
    <n v="39"/>
    <n v="10"/>
    <n v="144757.01999999999"/>
    <n v="1"/>
    <x v="0"/>
    <x v="1"/>
    <n v="22878.16"/>
    <n v="1"/>
    <x v="0"/>
    <x v="0"/>
    <x v="2"/>
    <x v="0"/>
  </r>
  <r>
    <n v="15688713"/>
    <s v="McCall"/>
    <n v="627"/>
    <x v="1"/>
    <x v="1"/>
    <n v="44"/>
    <n v="6"/>
    <n v="0"/>
    <n v="1"/>
    <x v="0"/>
    <x v="0"/>
    <n v="114469.55"/>
    <n v="0"/>
    <x v="0"/>
    <x v="0"/>
    <x v="0"/>
    <x v="1"/>
  </r>
  <r>
    <n v="15796179"/>
    <s v="Moore"/>
    <n v="683"/>
    <x v="0"/>
    <x v="1"/>
    <n v="43"/>
    <n v="8"/>
    <n v="0"/>
    <n v="1"/>
    <x v="0"/>
    <x v="1"/>
    <n v="96754.8"/>
    <n v="0"/>
    <x v="0"/>
    <x v="0"/>
    <x v="0"/>
    <x v="1"/>
  </r>
  <r>
    <n v="15598751"/>
    <s v="Ingram"/>
    <n v="556"/>
    <x v="0"/>
    <x v="0"/>
    <n v="43"/>
    <n v="6"/>
    <n v="0"/>
    <n v="3"/>
    <x v="1"/>
    <x v="1"/>
    <n v="125154.57"/>
    <n v="1"/>
    <x v="0"/>
    <x v="0"/>
    <x v="0"/>
    <x v="0"/>
  </r>
  <r>
    <n v="15703019"/>
    <s v="Okeke"/>
    <n v="583"/>
    <x v="0"/>
    <x v="0"/>
    <n v="38"/>
    <n v="10"/>
    <n v="0"/>
    <n v="2"/>
    <x v="1"/>
    <x v="0"/>
    <n v="113597.64"/>
    <n v="0"/>
    <x v="0"/>
    <x v="0"/>
    <x v="0"/>
    <x v="1"/>
  </r>
  <r>
    <n v="15646302"/>
    <s v="Shao"/>
    <n v="705"/>
    <x v="0"/>
    <x v="0"/>
    <n v="24"/>
    <n v="7"/>
    <n v="100169.51"/>
    <n v="1"/>
    <x v="0"/>
    <x v="1"/>
    <n v="121408.55"/>
    <n v="0"/>
    <x v="2"/>
    <x v="1"/>
    <x v="2"/>
    <x v="1"/>
  </r>
  <r>
    <n v="15680855"/>
    <s v="Iloabuchi"/>
    <n v="637"/>
    <x v="0"/>
    <x v="1"/>
    <n v="33"/>
    <n v="2"/>
    <n v="145731.82999999999"/>
    <n v="1"/>
    <x v="1"/>
    <x v="0"/>
    <n v="109219.43"/>
    <n v="0"/>
    <x v="0"/>
    <x v="0"/>
    <x v="2"/>
    <x v="1"/>
  </r>
  <r>
    <n v="15697311"/>
    <s v="Nebechukwu"/>
    <n v="697"/>
    <x v="1"/>
    <x v="1"/>
    <n v="56"/>
    <n v="5"/>
    <n v="110802.03"/>
    <n v="1"/>
    <x v="0"/>
    <x v="0"/>
    <n v="50230.31"/>
    <n v="1"/>
    <x v="1"/>
    <x v="0"/>
    <x v="2"/>
    <x v="0"/>
  </r>
  <r>
    <n v="15585367"/>
    <s v="Diribe"/>
    <n v="555"/>
    <x v="2"/>
    <x v="0"/>
    <n v="46"/>
    <n v="4"/>
    <n v="120392.99"/>
    <n v="1"/>
    <x v="0"/>
    <x v="1"/>
    <n v="177719.88"/>
    <n v="1"/>
    <x v="0"/>
    <x v="0"/>
    <x v="2"/>
    <x v="0"/>
  </r>
  <r>
    <n v="15726556"/>
    <s v="Macgroarty"/>
    <n v="594"/>
    <x v="2"/>
    <x v="0"/>
    <n v="26"/>
    <n v="6"/>
    <n v="135067.51999999999"/>
    <n v="2"/>
    <x v="1"/>
    <x v="1"/>
    <n v="131211.85999999999"/>
    <n v="0"/>
    <x v="2"/>
    <x v="0"/>
    <x v="2"/>
    <x v="1"/>
  </r>
  <r>
    <n v="15676242"/>
    <s v="Artemova"/>
    <n v="632"/>
    <x v="1"/>
    <x v="1"/>
    <n v="31"/>
    <n v="3"/>
    <n v="136556.44"/>
    <n v="1"/>
    <x v="0"/>
    <x v="1"/>
    <n v="82152.83"/>
    <n v="1"/>
    <x v="0"/>
    <x v="0"/>
    <x v="2"/>
    <x v="0"/>
  </r>
  <r>
    <n v="15684198"/>
    <s v="McDonald"/>
    <n v="551"/>
    <x v="0"/>
    <x v="0"/>
    <n v="38"/>
    <n v="10"/>
    <n v="0"/>
    <n v="2"/>
    <x v="0"/>
    <x v="0"/>
    <n v="216.27"/>
    <n v="0"/>
    <x v="0"/>
    <x v="0"/>
    <x v="0"/>
    <x v="1"/>
  </r>
  <r>
    <n v="15774882"/>
    <s v="Mazzanti"/>
    <n v="687"/>
    <x v="0"/>
    <x v="0"/>
    <n v="35"/>
    <n v="3"/>
    <n v="99587.43"/>
    <n v="1"/>
    <x v="0"/>
    <x v="0"/>
    <n v="1713.1"/>
    <n v="1"/>
    <x v="0"/>
    <x v="0"/>
    <x v="1"/>
    <x v="0"/>
  </r>
  <r>
    <n v="15714227"/>
    <s v="Kelly"/>
    <n v="672"/>
    <x v="0"/>
    <x v="0"/>
    <n v="53"/>
    <n v="7"/>
    <n v="0"/>
    <n v="1"/>
    <x v="0"/>
    <x v="0"/>
    <n v="136910.18"/>
    <n v="0"/>
    <x v="1"/>
    <x v="0"/>
    <x v="0"/>
    <x v="1"/>
  </r>
  <r>
    <n v="15608653"/>
    <s v="Davison"/>
    <n v="521"/>
    <x v="1"/>
    <x v="0"/>
    <n v="34"/>
    <n v="7"/>
    <n v="70731.070000000007"/>
    <n v="1"/>
    <x v="0"/>
    <x v="0"/>
    <n v="20243.97"/>
    <n v="1"/>
    <x v="0"/>
    <x v="0"/>
    <x v="1"/>
    <x v="0"/>
  </r>
  <r>
    <n v="15784280"/>
    <s v="Reilly"/>
    <n v="686"/>
    <x v="2"/>
    <x v="1"/>
    <n v="35"/>
    <n v="2"/>
    <n v="109342.82"/>
    <n v="2"/>
    <x v="1"/>
    <x v="0"/>
    <n v="86043.27"/>
    <n v="0"/>
    <x v="0"/>
    <x v="0"/>
    <x v="2"/>
    <x v="1"/>
  </r>
  <r>
    <n v="15789546"/>
    <s v="Ojiofor"/>
    <n v="639"/>
    <x v="1"/>
    <x v="1"/>
    <n v="28"/>
    <n v="8"/>
    <n v="0"/>
    <n v="2"/>
    <x v="0"/>
    <x v="1"/>
    <n v="126561.07"/>
    <n v="0"/>
    <x v="2"/>
    <x v="0"/>
    <x v="0"/>
    <x v="1"/>
  </r>
  <r>
    <n v="15590320"/>
    <s v="Shelton"/>
    <n v="850"/>
    <x v="0"/>
    <x v="1"/>
    <n v="66"/>
    <n v="4"/>
    <n v="0"/>
    <n v="2"/>
    <x v="1"/>
    <x v="0"/>
    <n v="64350.8"/>
    <n v="0"/>
    <x v="1"/>
    <x v="1"/>
    <x v="0"/>
    <x v="1"/>
  </r>
  <r>
    <n v="15678385"/>
    <s v="Lange"/>
    <n v="465"/>
    <x v="0"/>
    <x v="1"/>
    <n v="25"/>
    <n v="2"/>
    <n v="78247.31"/>
    <n v="2"/>
    <x v="0"/>
    <x v="0"/>
    <n v="10472.31"/>
    <n v="0"/>
    <x v="2"/>
    <x v="2"/>
    <x v="1"/>
    <x v="1"/>
  </r>
  <r>
    <n v="15571778"/>
    <s v="Trentini"/>
    <n v="817"/>
    <x v="0"/>
    <x v="0"/>
    <n v="55"/>
    <n v="10"/>
    <n v="117561.49"/>
    <n v="1"/>
    <x v="0"/>
    <x v="1"/>
    <n v="95941.55"/>
    <n v="1"/>
    <x v="1"/>
    <x v="1"/>
    <x v="2"/>
    <x v="0"/>
  </r>
  <r>
    <n v="15657085"/>
    <s v="Gardiner"/>
    <n v="578"/>
    <x v="0"/>
    <x v="1"/>
    <n v="23"/>
    <n v="10"/>
    <n v="88980.32"/>
    <n v="1"/>
    <x v="0"/>
    <x v="0"/>
    <n v="125222.36"/>
    <n v="0"/>
    <x v="2"/>
    <x v="0"/>
    <x v="1"/>
    <x v="1"/>
  </r>
  <r>
    <n v="15640627"/>
    <s v="Wan"/>
    <n v="611"/>
    <x v="1"/>
    <x v="1"/>
    <n v="34"/>
    <n v="4"/>
    <n v="0"/>
    <n v="2"/>
    <x v="0"/>
    <x v="1"/>
    <n v="170950.58"/>
    <n v="0"/>
    <x v="0"/>
    <x v="0"/>
    <x v="0"/>
    <x v="1"/>
  </r>
  <r>
    <n v="15566211"/>
    <s v="Hsu"/>
    <n v="616"/>
    <x v="2"/>
    <x v="0"/>
    <n v="41"/>
    <n v="1"/>
    <n v="103560.57"/>
    <n v="1"/>
    <x v="0"/>
    <x v="1"/>
    <n v="236.45"/>
    <n v="1"/>
    <x v="0"/>
    <x v="0"/>
    <x v="2"/>
    <x v="0"/>
  </r>
  <r>
    <n v="15669293"/>
    <s v="Hovell"/>
    <n v="517"/>
    <x v="0"/>
    <x v="1"/>
    <n v="37"/>
    <n v="5"/>
    <n v="113308.84"/>
    <n v="1"/>
    <x v="1"/>
    <x v="0"/>
    <n v="31517.16"/>
    <n v="0"/>
    <x v="0"/>
    <x v="0"/>
    <x v="2"/>
    <x v="1"/>
  </r>
  <r>
    <n v="15595067"/>
    <s v="Zhirov"/>
    <n v="637"/>
    <x v="1"/>
    <x v="0"/>
    <n v="40"/>
    <n v="6"/>
    <n v="0"/>
    <n v="2"/>
    <x v="0"/>
    <x v="0"/>
    <n v="181610.6"/>
    <n v="0"/>
    <x v="0"/>
    <x v="0"/>
    <x v="0"/>
    <x v="1"/>
  </r>
  <r>
    <n v="15753566"/>
    <s v="Espinosa"/>
    <n v="806"/>
    <x v="0"/>
    <x v="0"/>
    <n v="32"/>
    <n v="3"/>
    <n v="63763.49"/>
    <n v="1"/>
    <x v="0"/>
    <x v="1"/>
    <n v="156593.09"/>
    <n v="0"/>
    <x v="0"/>
    <x v="1"/>
    <x v="1"/>
    <x v="1"/>
  </r>
  <r>
    <n v="15650391"/>
    <s v="Wallace"/>
    <n v="633"/>
    <x v="0"/>
    <x v="0"/>
    <n v="29"/>
    <n v="7"/>
    <n v="169988.35"/>
    <n v="1"/>
    <x v="0"/>
    <x v="1"/>
    <n v="4272"/>
    <n v="0"/>
    <x v="2"/>
    <x v="0"/>
    <x v="2"/>
    <x v="1"/>
  </r>
  <r>
    <n v="15681843"/>
    <s v="Barbour"/>
    <n v="624"/>
    <x v="2"/>
    <x v="0"/>
    <n v="35"/>
    <n v="0"/>
    <n v="180303.24"/>
    <n v="2"/>
    <x v="0"/>
    <x v="1"/>
    <n v="163587.9"/>
    <n v="0"/>
    <x v="0"/>
    <x v="0"/>
    <x v="2"/>
    <x v="1"/>
  </r>
  <r>
    <n v="15814846"/>
    <s v="Ozerova"/>
    <n v="691"/>
    <x v="0"/>
    <x v="1"/>
    <n v="52"/>
    <n v="3"/>
    <n v="0"/>
    <n v="1"/>
    <x v="0"/>
    <x v="1"/>
    <n v="175843.68"/>
    <n v="1"/>
    <x v="1"/>
    <x v="0"/>
    <x v="0"/>
    <x v="0"/>
  </r>
  <r>
    <n v="15670374"/>
    <s v="Wright"/>
    <n v="819"/>
    <x v="2"/>
    <x v="0"/>
    <n v="49"/>
    <n v="1"/>
    <n v="120656.86"/>
    <n v="4"/>
    <x v="1"/>
    <x v="1"/>
    <n v="166164.29999999999"/>
    <n v="1"/>
    <x v="0"/>
    <x v="1"/>
    <x v="2"/>
    <x v="0"/>
  </r>
  <r>
    <n v="15762332"/>
    <s v="Ulyanova"/>
    <n v="568"/>
    <x v="2"/>
    <x v="0"/>
    <n v="31"/>
    <n v="1"/>
    <n v="61592.14"/>
    <n v="2"/>
    <x v="0"/>
    <x v="0"/>
    <n v="61796.639999999999"/>
    <n v="0"/>
    <x v="0"/>
    <x v="0"/>
    <x v="1"/>
    <x v="1"/>
  </r>
  <r>
    <n v="15700223"/>
    <s v="Steiner"/>
    <n v="806"/>
    <x v="0"/>
    <x v="1"/>
    <n v="48"/>
    <n v="4"/>
    <n v="164701.68"/>
    <n v="1"/>
    <x v="0"/>
    <x v="0"/>
    <n v="21439.49"/>
    <n v="0"/>
    <x v="0"/>
    <x v="1"/>
    <x v="2"/>
    <x v="1"/>
  </r>
  <r>
    <n v="15729956"/>
    <s v="Akabueze"/>
    <n v="726"/>
    <x v="1"/>
    <x v="0"/>
    <n v="26"/>
    <n v="1"/>
    <n v="80780.160000000003"/>
    <n v="1"/>
    <x v="0"/>
    <x v="0"/>
    <n v="19225.849999999999"/>
    <n v="0"/>
    <x v="2"/>
    <x v="1"/>
    <x v="1"/>
    <x v="1"/>
  </r>
  <r>
    <n v="15594862"/>
    <s v="Aleksandrova"/>
    <n v="552"/>
    <x v="0"/>
    <x v="1"/>
    <n v="36"/>
    <n v="8"/>
    <n v="0"/>
    <n v="2"/>
    <x v="1"/>
    <x v="1"/>
    <n v="132547.01999999999"/>
    <n v="0"/>
    <x v="0"/>
    <x v="0"/>
    <x v="0"/>
    <x v="1"/>
  </r>
  <r>
    <n v="15598782"/>
    <s v="Pinto"/>
    <n v="755"/>
    <x v="2"/>
    <x v="0"/>
    <n v="30"/>
    <n v="6"/>
    <n v="154221.37"/>
    <n v="2"/>
    <x v="1"/>
    <x v="0"/>
    <n v="62688.55"/>
    <n v="0"/>
    <x v="0"/>
    <x v="1"/>
    <x v="2"/>
    <x v="1"/>
  </r>
  <r>
    <n v="15745080"/>
    <s v="Griffiths"/>
    <n v="634"/>
    <x v="0"/>
    <x v="1"/>
    <n v="26"/>
    <n v="8"/>
    <n v="0"/>
    <n v="1"/>
    <x v="0"/>
    <x v="1"/>
    <n v="21760.959999999999"/>
    <n v="0"/>
    <x v="2"/>
    <x v="0"/>
    <x v="0"/>
    <x v="1"/>
  </r>
  <r>
    <n v="15703399"/>
    <s v="McNeil"/>
    <n v="756"/>
    <x v="0"/>
    <x v="0"/>
    <n v="26"/>
    <n v="5"/>
    <n v="101641.14"/>
    <n v="2"/>
    <x v="1"/>
    <x v="0"/>
    <n v="154460.68"/>
    <n v="0"/>
    <x v="2"/>
    <x v="1"/>
    <x v="2"/>
    <x v="1"/>
  </r>
  <r>
    <n v="15732175"/>
    <s v="Bruno"/>
    <n v="776"/>
    <x v="0"/>
    <x v="1"/>
    <n v="37"/>
    <n v="2"/>
    <n v="0"/>
    <n v="1"/>
    <x v="1"/>
    <x v="0"/>
    <n v="8065"/>
    <n v="0"/>
    <x v="0"/>
    <x v="1"/>
    <x v="0"/>
    <x v="1"/>
  </r>
  <r>
    <n v="15630725"/>
    <s v="Johnson"/>
    <n v="649"/>
    <x v="0"/>
    <x v="0"/>
    <n v="45"/>
    <n v="5"/>
    <n v="92786.66"/>
    <n v="1"/>
    <x v="0"/>
    <x v="1"/>
    <n v="173365.9"/>
    <n v="1"/>
    <x v="0"/>
    <x v="0"/>
    <x v="1"/>
    <x v="0"/>
  </r>
  <r>
    <n v="15640260"/>
    <s v="Okorie"/>
    <n v="595"/>
    <x v="2"/>
    <x v="1"/>
    <n v="32"/>
    <n v="8"/>
    <n v="131081.66"/>
    <n v="2"/>
    <x v="0"/>
    <x v="0"/>
    <n v="69428.789999999994"/>
    <n v="0"/>
    <x v="0"/>
    <x v="0"/>
    <x v="2"/>
    <x v="1"/>
  </r>
  <r>
    <n v="15716822"/>
    <s v="Moen"/>
    <n v="646"/>
    <x v="0"/>
    <x v="1"/>
    <n v="30"/>
    <n v="5"/>
    <n v="98014.74"/>
    <n v="1"/>
    <x v="0"/>
    <x v="0"/>
    <n v="12757.14"/>
    <n v="0"/>
    <x v="0"/>
    <x v="0"/>
    <x v="1"/>
    <x v="1"/>
  </r>
  <r>
    <n v="15583748"/>
    <s v="McGuigan"/>
    <n v="592"/>
    <x v="1"/>
    <x v="1"/>
    <n v="38"/>
    <n v="8"/>
    <n v="0"/>
    <n v="2"/>
    <x v="0"/>
    <x v="1"/>
    <n v="180426.2"/>
    <n v="0"/>
    <x v="0"/>
    <x v="0"/>
    <x v="0"/>
    <x v="1"/>
  </r>
  <r>
    <n v="15605968"/>
    <s v="Fancher"/>
    <n v="574"/>
    <x v="0"/>
    <x v="1"/>
    <n v="26"/>
    <n v="8"/>
    <n v="97460.1"/>
    <n v="1"/>
    <x v="0"/>
    <x v="0"/>
    <n v="43093.67"/>
    <n v="0"/>
    <x v="2"/>
    <x v="0"/>
    <x v="1"/>
    <x v="1"/>
  </r>
  <r>
    <n v="15790683"/>
    <s v="Matthews"/>
    <n v="850"/>
    <x v="0"/>
    <x v="1"/>
    <n v="36"/>
    <n v="1"/>
    <n v="104077.19"/>
    <n v="2"/>
    <x v="1"/>
    <x v="0"/>
    <n v="68594"/>
    <n v="0"/>
    <x v="0"/>
    <x v="1"/>
    <x v="2"/>
    <x v="1"/>
  </r>
  <r>
    <n v="15607713"/>
    <s v="Kaeppel"/>
    <n v="850"/>
    <x v="1"/>
    <x v="0"/>
    <n v="29"/>
    <n v="1"/>
    <n v="0"/>
    <n v="2"/>
    <x v="0"/>
    <x v="0"/>
    <n v="197996.65"/>
    <n v="0"/>
    <x v="2"/>
    <x v="1"/>
    <x v="0"/>
    <x v="1"/>
  </r>
  <r>
    <n v="15700212"/>
    <s v="Shih"/>
    <n v="475"/>
    <x v="0"/>
    <x v="0"/>
    <n v="46"/>
    <n v="10"/>
    <n v="0"/>
    <n v="2"/>
    <x v="1"/>
    <x v="1"/>
    <n v="122953"/>
    <n v="1"/>
    <x v="0"/>
    <x v="2"/>
    <x v="0"/>
    <x v="0"/>
  </r>
  <r>
    <n v="15626710"/>
    <s v="Yudina"/>
    <n v="642"/>
    <x v="0"/>
    <x v="0"/>
    <n v="39"/>
    <n v="4"/>
    <n v="0"/>
    <n v="1"/>
    <x v="0"/>
    <x v="0"/>
    <n v="76821.240000000005"/>
    <n v="0"/>
    <x v="0"/>
    <x v="0"/>
    <x v="0"/>
    <x v="1"/>
  </r>
  <r>
    <n v="15716491"/>
    <s v="Akabueze"/>
    <n v="710"/>
    <x v="1"/>
    <x v="0"/>
    <n v="51"/>
    <n v="4"/>
    <n v="93656.95"/>
    <n v="1"/>
    <x v="1"/>
    <x v="0"/>
    <n v="141400.51"/>
    <n v="1"/>
    <x v="1"/>
    <x v="1"/>
    <x v="1"/>
    <x v="0"/>
  </r>
  <r>
    <n v="15625824"/>
    <s v="Kornilova"/>
    <n v="596"/>
    <x v="1"/>
    <x v="1"/>
    <n v="30"/>
    <n v="6"/>
    <n v="121345.88"/>
    <n v="4"/>
    <x v="0"/>
    <x v="1"/>
    <n v="41921.75"/>
    <n v="1"/>
    <x v="0"/>
    <x v="0"/>
    <x v="2"/>
    <x v="0"/>
  </r>
  <r>
    <n v="15617705"/>
    <s v="Ozioma"/>
    <n v="609"/>
    <x v="0"/>
    <x v="0"/>
    <n v="39"/>
    <n v="8"/>
    <n v="141675.23000000001"/>
    <n v="1"/>
    <x v="1"/>
    <x v="0"/>
    <n v="175664.25"/>
    <n v="0"/>
    <x v="0"/>
    <x v="0"/>
    <x v="2"/>
    <x v="1"/>
  </r>
  <r>
    <n v="15761976"/>
    <s v="Su"/>
    <n v="797"/>
    <x v="1"/>
    <x v="0"/>
    <n v="31"/>
    <n v="8"/>
    <n v="0"/>
    <n v="2"/>
    <x v="0"/>
    <x v="1"/>
    <n v="117916.63"/>
    <n v="0"/>
    <x v="0"/>
    <x v="1"/>
    <x v="0"/>
    <x v="1"/>
  </r>
  <r>
    <n v="15634891"/>
    <s v="Jamison"/>
    <n v="504"/>
    <x v="2"/>
    <x v="0"/>
    <n v="43"/>
    <n v="7"/>
    <n v="102365.49"/>
    <n v="1"/>
    <x v="0"/>
    <x v="1"/>
    <n v="194690.77"/>
    <n v="1"/>
    <x v="0"/>
    <x v="0"/>
    <x v="2"/>
    <x v="0"/>
  </r>
  <r>
    <n v="15744517"/>
    <s v="Esposito"/>
    <n v="735"/>
    <x v="1"/>
    <x v="1"/>
    <n v="50"/>
    <n v="9"/>
    <n v="0"/>
    <n v="1"/>
    <x v="1"/>
    <x v="1"/>
    <n v="166677.35"/>
    <n v="1"/>
    <x v="1"/>
    <x v="1"/>
    <x v="0"/>
    <x v="0"/>
  </r>
  <r>
    <n v="15686963"/>
    <s v="Hardiman"/>
    <n v="680"/>
    <x v="1"/>
    <x v="0"/>
    <n v="30"/>
    <n v="3"/>
    <n v="0"/>
    <n v="1"/>
    <x v="0"/>
    <x v="1"/>
    <n v="160131.57999999999"/>
    <n v="0"/>
    <x v="0"/>
    <x v="0"/>
    <x v="0"/>
    <x v="1"/>
  </r>
  <r>
    <n v="15808189"/>
    <s v="Woodard"/>
    <n v="449"/>
    <x v="0"/>
    <x v="1"/>
    <n v="52"/>
    <n v="6"/>
    <n v="0"/>
    <n v="2"/>
    <x v="1"/>
    <x v="0"/>
    <n v="123622"/>
    <n v="0"/>
    <x v="1"/>
    <x v="2"/>
    <x v="0"/>
    <x v="1"/>
  </r>
  <r>
    <n v="15580845"/>
    <s v="Chienezie"/>
    <n v="685"/>
    <x v="2"/>
    <x v="1"/>
    <n v="57"/>
    <n v="7"/>
    <n v="101868.51"/>
    <n v="1"/>
    <x v="1"/>
    <x v="0"/>
    <n v="113483.96"/>
    <n v="0"/>
    <x v="1"/>
    <x v="0"/>
    <x v="2"/>
    <x v="1"/>
  </r>
  <r>
    <n v="15799156"/>
    <s v="Okwuadigbo"/>
    <n v="569"/>
    <x v="1"/>
    <x v="1"/>
    <n v="38"/>
    <n v="8"/>
    <n v="0"/>
    <n v="2"/>
    <x v="1"/>
    <x v="1"/>
    <n v="79618.789999999994"/>
    <n v="0"/>
    <x v="0"/>
    <x v="0"/>
    <x v="0"/>
    <x v="1"/>
  </r>
  <r>
    <n v="15694296"/>
    <s v="Chineze"/>
    <n v="631"/>
    <x v="0"/>
    <x v="1"/>
    <n v="35"/>
    <n v="9"/>
    <n v="112392.45"/>
    <n v="2"/>
    <x v="0"/>
    <x v="1"/>
    <n v="24472.23"/>
    <n v="0"/>
    <x v="0"/>
    <x v="0"/>
    <x v="2"/>
    <x v="1"/>
  </r>
  <r>
    <n v="15677049"/>
    <s v="O'Brien"/>
    <n v="595"/>
    <x v="2"/>
    <x v="0"/>
    <n v="25"/>
    <n v="7"/>
    <n v="106570.34"/>
    <n v="2"/>
    <x v="1"/>
    <x v="0"/>
    <n v="177025.79"/>
    <n v="0"/>
    <x v="2"/>
    <x v="0"/>
    <x v="2"/>
    <x v="1"/>
  </r>
  <r>
    <n v="15583595"/>
    <s v="Tao"/>
    <n v="461"/>
    <x v="0"/>
    <x v="0"/>
    <n v="28"/>
    <n v="8"/>
    <n v="0"/>
    <n v="1"/>
    <x v="0"/>
    <x v="0"/>
    <n v="103349.74"/>
    <n v="0"/>
    <x v="2"/>
    <x v="2"/>
    <x v="0"/>
    <x v="1"/>
  </r>
  <r>
    <n v="15590146"/>
    <s v="Mao"/>
    <n v="630"/>
    <x v="0"/>
    <x v="1"/>
    <n v="50"/>
    <n v="1"/>
    <n v="81947.759999999995"/>
    <n v="1"/>
    <x v="1"/>
    <x v="0"/>
    <n v="63606.22"/>
    <n v="1"/>
    <x v="1"/>
    <x v="0"/>
    <x v="1"/>
    <x v="0"/>
  </r>
  <r>
    <n v="15801548"/>
    <s v="Buckland"/>
    <n v="661"/>
    <x v="0"/>
    <x v="0"/>
    <n v="31"/>
    <n v="7"/>
    <n v="144162.29999999999"/>
    <n v="2"/>
    <x v="0"/>
    <x v="0"/>
    <n v="14490.79"/>
    <n v="0"/>
    <x v="0"/>
    <x v="0"/>
    <x v="2"/>
    <x v="1"/>
  </r>
  <r>
    <n v="15660833"/>
    <s v="Flannery"/>
    <n v="796"/>
    <x v="2"/>
    <x v="1"/>
    <n v="39"/>
    <n v="5"/>
    <n v="86350.87"/>
    <n v="2"/>
    <x v="1"/>
    <x v="1"/>
    <n v="105080.53"/>
    <n v="0"/>
    <x v="0"/>
    <x v="1"/>
    <x v="1"/>
    <x v="1"/>
  </r>
  <r>
    <n v="15762277"/>
    <s v="Jamieson"/>
    <n v="710"/>
    <x v="0"/>
    <x v="1"/>
    <n v="47"/>
    <n v="5"/>
    <n v="158623.14000000001"/>
    <n v="1"/>
    <x v="1"/>
    <x v="1"/>
    <n v="83499.89"/>
    <n v="1"/>
    <x v="0"/>
    <x v="1"/>
    <x v="2"/>
    <x v="0"/>
  </r>
  <r>
    <n v="15791302"/>
    <s v="Swift"/>
    <n v="741"/>
    <x v="0"/>
    <x v="1"/>
    <n v="32"/>
    <n v="8"/>
    <n v="0"/>
    <n v="2"/>
    <x v="0"/>
    <x v="1"/>
    <n v="143598.70000000001"/>
    <n v="0"/>
    <x v="0"/>
    <x v="1"/>
    <x v="0"/>
    <x v="1"/>
  </r>
  <r>
    <n v="15798975"/>
    <s v="Doherty"/>
    <n v="606"/>
    <x v="2"/>
    <x v="1"/>
    <n v="48"/>
    <n v="4"/>
    <n v="132403.56"/>
    <n v="1"/>
    <x v="1"/>
    <x v="1"/>
    <n v="36091.910000000003"/>
    <n v="1"/>
    <x v="0"/>
    <x v="0"/>
    <x v="2"/>
    <x v="0"/>
  </r>
  <r>
    <n v="15599956"/>
    <s v="Payne"/>
    <n v="747"/>
    <x v="0"/>
    <x v="1"/>
    <n v="27"/>
    <n v="10"/>
    <n v="0"/>
    <n v="2"/>
    <x v="1"/>
    <x v="1"/>
    <n v="13007.89"/>
    <n v="0"/>
    <x v="2"/>
    <x v="1"/>
    <x v="0"/>
    <x v="1"/>
  </r>
  <r>
    <n v="15577274"/>
    <s v="Genovese"/>
    <n v="549"/>
    <x v="2"/>
    <x v="0"/>
    <n v="43"/>
    <n v="3"/>
    <n v="134985.66"/>
    <n v="1"/>
    <x v="0"/>
    <x v="1"/>
    <n v="6101.41"/>
    <n v="0"/>
    <x v="0"/>
    <x v="0"/>
    <x v="2"/>
    <x v="1"/>
  </r>
  <r>
    <n v="15701200"/>
    <s v="Lucciano"/>
    <n v="576"/>
    <x v="0"/>
    <x v="1"/>
    <n v="36"/>
    <n v="6"/>
    <n v="0"/>
    <n v="2"/>
    <x v="0"/>
    <x v="0"/>
    <n v="48314"/>
    <n v="0"/>
    <x v="0"/>
    <x v="0"/>
    <x v="0"/>
    <x v="1"/>
  </r>
  <r>
    <n v="15638149"/>
    <s v="Rowley"/>
    <n v="528"/>
    <x v="0"/>
    <x v="1"/>
    <n v="37"/>
    <n v="6"/>
    <n v="103772.45"/>
    <n v="1"/>
    <x v="0"/>
    <x v="1"/>
    <n v="197111.99"/>
    <n v="0"/>
    <x v="0"/>
    <x v="0"/>
    <x v="2"/>
    <x v="1"/>
  </r>
  <r>
    <n v="15786199"/>
    <s v="Hsing"/>
    <n v="535"/>
    <x v="0"/>
    <x v="1"/>
    <n v="33"/>
    <n v="2"/>
    <n v="133040.32000000001"/>
    <n v="1"/>
    <x v="0"/>
    <x v="0"/>
    <n v="110299.78"/>
    <n v="0"/>
    <x v="0"/>
    <x v="0"/>
    <x v="2"/>
    <x v="1"/>
  </r>
  <r>
    <n v="15701765"/>
    <s v="Vincent"/>
    <n v="575"/>
    <x v="1"/>
    <x v="0"/>
    <n v="37"/>
    <n v="0"/>
    <n v="0"/>
    <n v="2"/>
    <x v="1"/>
    <x v="1"/>
    <n v="30114.32"/>
    <n v="0"/>
    <x v="0"/>
    <x v="0"/>
    <x v="0"/>
    <x v="1"/>
  </r>
  <r>
    <n v="15586974"/>
    <s v="Pearce"/>
    <n v="656"/>
    <x v="0"/>
    <x v="1"/>
    <n v="39"/>
    <n v="10"/>
    <n v="0"/>
    <n v="2"/>
    <x v="0"/>
    <x v="0"/>
    <n v="98894.64"/>
    <n v="0"/>
    <x v="0"/>
    <x v="0"/>
    <x v="0"/>
    <x v="1"/>
  </r>
  <r>
    <n v="15729040"/>
    <s v="Lamb"/>
    <n v="440"/>
    <x v="0"/>
    <x v="1"/>
    <n v="42"/>
    <n v="2"/>
    <n v="0"/>
    <n v="2"/>
    <x v="0"/>
    <x v="1"/>
    <n v="49826.68"/>
    <n v="0"/>
    <x v="0"/>
    <x v="2"/>
    <x v="0"/>
    <x v="1"/>
  </r>
  <r>
    <n v="15788676"/>
    <s v="Riley"/>
    <n v="539"/>
    <x v="1"/>
    <x v="1"/>
    <n v="38"/>
    <n v="8"/>
    <n v="71460.67"/>
    <n v="2"/>
    <x v="0"/>
    <x v="0"/>
    <n v="10074.049999999999"/>
    <n v="0"/>
    <x v="0"/>
    <x v="0"/>
    <x v="1"/>
    <x v="1"/>
  </r>
  <r>
    <n v="15602497"/>
    <s v="Honore"/>
    <n v="850"/>
    <x v="1"/>
    <x v="1"/>
    <n v="39"/>
    <n v="6"/>
    <n v="133214.13"/>
    <n v="1"/>
    <x v="1"/>
    <x v="0"/>
    <n v="20769.88"/>
    <n v="0"/>
    <x v="0"/>
    <x v="1"/>
    <x v="2"/>
    <x v="1"/>
  </r>
  <r>
    <n v="15701333"/>
    <s v="Blackburn"/>
    <n v="646"/>
    <x v="0"/>
    <x v="0"/>
    <n v="37"/>
    <n v="7"/>
    <n v="96558.66"/>
    <n v="1"/>
    <x v="1"/>
    <x v="1"/>
    <n v="163427.18"/>
    <n v="0"/>
    <x v="0"/>
    <x v="0"/>
    <x v="1"/>
    <x v="1"/>
  </r>
  <r>
    <n v="15812071"/>
    <s v="Endrizzi"/>
    <n v="744"/>
    <x v="0"/>
    <x v="1"/>
    <n v="54"/>
    <n v="6"/>
    <n v="93806.31"/>
    <n v="2"/>
    <x v="1"/>
    <x v="0"/>
    <n v="140068.76999999999"/>
    <n v="0"/>
    <x v="1"/>
    <x v="1"/>
    <x v="1"/>
    <x v="1"/>
  </r>
  <r>
    <n v="15634375"/>
    <s v="Duncan"/>
    <n v="710"/>
    <x v="1"/>
    <x v="0"/>
    <n v="36"/>
    <n v="8"/>
    <n v="0"/>
    <n v="2"/>
    <x v="1"/>
    <x v="1"/>
    <n v="83206.19"/>
    <n v="0"/>
    <x v="0"/>
    <x v="1"/>
    <x v="0"/>
    <x v="1"/>
  </r>
  <r>
    <n v="15738267"/>
    <s v="Macarthur"/>
    <n v="544"/>
    <x v="0"/>
    <x v="0"/>
    <n v="64"/>
    <n v="3"/>
    <n v="124043.8"/>
    <n v="1"/>
    <x v="0"/>
    <x v="0"/>
    <n v="111402.97"/>
    <n v="1"/>
    <x v="1"/>
    <x v="0"/>
    <x v="2"/>
    <x v="0"/>
  </r>
  <r>
    <n v="15786800"/>
    <s v="Gould"/>
    <n v="723"/>
    <x v="2"/>
    <x v="1"/>
    <n v="52"/>
    <n v="5"/>
    <n v="131694.97"/>
    <n v="1"/>
    <x v="1"/>
    <x v="0"/>
    <n v="92873.5"/>
    <n v="1"/>
    <x v="1"/>
    <x v="1"/>
    <x v="2"/>
    <x v="0"/>
  </r>
  <r>
    <n v="15591130"/>
    <s v="Medvedev"/>
    <n v="507"/>
    <x v="1"/>
    <x v="0"/>
    <n v="29"/>
    <n v="6"/>
    <n v="0"/>
    <n v="2"/>
    <x v="1"/>
    <x v="0"/>
    <n v="94780.9"/>
    <n v="0"/>
    <x v="2"/>
    <x v="0"/>
    <x v="0"/>
    <x v="1"/>
  </r>
  <r>
    <n v="15720662"/>
    <s v="Sholes"/>
    <n v="787"/>
    <x v="0"/>
    <x v="0"/>
    <n v="35"/>
    <n v="1"/>
    <n v="106266.8"/>
    <n v="1"/>
    <x v="0"/>
    <x v="0"/>
    <n v="16607.150000000001"/>
    <n v="0"/>
    <x v="0"/>
    <x v="1"/>
    <x v="2"/>
    <x v="1"/>
  </r>
  <r>
    <n v="15751531"/>
    <s v="Shaw"/>
    <n v="598"/>
    <x v="1"/>
    <x v="1"/>
    <n v="41"/>
    <n v="8"/>
    <n v="0"/>
    <n v="2"/>
    <x v="0"/>
    <x v="0"/>
    <n v="161954.43"/>
    <n v="0"/>
    <x v="0"/>
    <x v="0"/>
    <x v="0"/>
    <x v="1"/>
  </r>
  <r>
    <n v="15653595"/>
    <s v="Ts'ai"/>
    <n v="796"/>
    <x v="0"/>
    <x v="1"/>
    <n v="51"/>
    <n v="6"/>
    <n v="0"/>
    <n v="2"/>
    <x v="1"/>
    <x v="0"/>
    <n v="194733.28"/>
    <n v="0"/>
    <x v="1"/>
    <x v="1"/>
    <x v="0"/>
    <x v="1"/>
  </r>
  <r>
    <n v="15568360"/>
    <s v="Rolon"/>
    <n v="569"/>
    <x v="1"/>
    <x v="0"/>
    <n v="41"/>
    <n v="4"/>
    <n v="139840.35999999999"/>
    <n v="1"/>
    <x v="0"/>
    <x v="0"/>
    <n v="163524.70000000001"/>
    <n v="0"/>
    <x v="0"/>
    <x v="0"/>
    <x v="2"/>
    <x v="1"/>
  </r>
  <r>
    <n v="15781210"/>
    <s v="Reid"/>
    <n v="711"/>
    <x v="0"/>
    <x v="1"/>
    <n v="34"/>
    <n v="8"/>
    <n v="0"/>
    <n v="2"/>
    <x v="1"/>
    <x v="1"/>
    <n v="48260.19"/>
    <n v="0"/>
    <x v="0"/>
    <x v="1"/>
    <x v="0"/>
    <x v="1"/>
  </r>
  <r>
    <n v="15668058"/>
    <s v="Chinwendu"/>
    <n v="661"/>
    <x v="2"/>
    <x v="1"/>
    <n v="35"/>
    <n v="8"/>
    <n v="124098.54"/>
    <n v="1"/>
    <x v="0"/>
    <x v="1"/>
    <n v="86678.48"/>
    <n v="0"/>
    <x v="0"/>
    <x v="0"/>
    <x v="2"/>
    <x v="1"/>
  </r>
  <r>
    <n v="15597131"/>
    <s v="Fu"/>
    <n v="415"/>
    <x v="0"/>
    <x v="1"/>
    <n v="32"/>
    <n v="5"/>
    <n v="145807.59"/>
    <n v="1"/>
    <x v="0"/>
    <x v="0"/>
    <n v="3064.65"/>
    <n v="0"/>
    <x v="0"/>
    <x v="2"/>
    <x v="2"/>
    <x v="1"/>
  </r>
  <r>
    <n v="15697283"/>
    <s v="Mackenzie"/>
    <n v="578"/>
    <x v="1"/>
    <x v="1"/>
    <n v="23"/>
    <n v="8"/>
    <n v="0"/>
    <n v="2"/>
    <x v="0"/>
    <x v="1"/>
    <n v="112124.98"/>
    <n v="0"/>
    <x v="2"/>
    <x v="0"/>
    <x v="0"/>
    <x v="1"/>
  </r>
  <r>
    <n v="15640953"/>
    <s v="Bligh"/>
    <n v="611"/>
    <x v="0"/>
    <x v="0"/>
    <n v="26"/>
    <n v="2"/>
    <n v="107508.93"/>
    <n v="2"/>
    <x v="0"/>
    <x v="0"/>
    <n v="120801.65"/>
    <n v="0"/>
    <x v="2"/>
    <x v="0"/>
    <x v="2"/>
    <x v="1"/>
  </r>
  <r>
    <n v="15715031"/>
    <s v="Davidson"/>
    <n v="600"/>
    <x v="0"/>
    <x v="0"/>
    <n v="28"/>
    <n v="6"/>
    <n v="0"/>
    <n v="2"/>
    <x v="1"/>
    <x v="0"/>
    <n v="52193.23"/>
    <n v="0"/>
    <x v="2"/>
    <x v="0"/>
    <x v="0"/>
    <x v="1"/>
  </r>
  <r>
    <n v="15589660"/>
    <s v="Lamble"/>
    <n v="661"/>
    <x v="2"/>
    <x v="0"/>
    <n v="32"/>
    <n v="1"/>
    <n v="145980.23000000001"/>
    <n v="1"/>
    <x v="1"/>
    <x v="0"/>
    <n v="56636.28"/>
    <n v="0"/>
    <x v="0"/>
    <x v="0"/>
    <x v="2"/>
    <x v="1"/>
  </r>
  <r>
    <n v="15769818"/>
    <s v="Moore"/>
    <n v="850"/>
    <x v="0"/>
    <x v="0"/>
    <n v="37"/>
    <n v="3"/>
    <n v="212778.2"/>
    <n v="1"/>
    <x v="1"/>
    <x v="0"/>
    <n v="69372.88"/>
    <n v="0"/>
    <x v="0"/>
    <x v="1"/>
    <x v="2"/>
    <x v="1"/>
  </r>
  <r>
    <n v="15782736"/>
    <s v="Jose"/>
    <n v="573"/>
    <x v="2"/>
    <x v="0"/>
    <n v="47"/>
    <n v="4"/>
    <n v="152522.47"/>
    <n v="1"/>
    <x v="1"/>
    <x v="0"/>
    <n v="164038.07"/>
    <n v="1"/>
    <x v="0"/>
    <x v="0"/>
    <x v="2"/>
    <x v="0"/>
  </r>
  <r>
    <n v="15614818"/>
    <s v="Trevisani"/>
    <n v="764"/>
    <x v="1"/>
    <x v="0"/>
    <n v="33"/>
    <n v="9"/>
    <n v="168964.77"/>
    <n v="1"/>
    <x v="1"/>
    <x v="0"/>
    <n v="118982.51"/>
    <n v="0"/>
    <x v="0"/>
    <x v="1"/>
    <x v="2"/>
    <x v="1"/>
  </r>
  <r>
    <n v="15794014"/>
    <s v="Schofield"/>
    <n v="838"/>
    <x v="0"/>
    <x v="0"/>
    <n v="34"/>
    <n v="8"/>
    <n v="0"/>
    <n v="2"/>
    <x v="0"/>
    <x v="1"/>
    <n v="27472.07"/>
    <n v="0"/>
    <x v="0"/>
    <x v="1"/>
    <x v="0"/>
    <x v="1"/>
  </r>
  <r>
    <n v="15732448"/>
    <s v="Stewart"/>
    <n v="821"/>
    <x v="0"/>
    <x v="0"/>
    <n v="28"/>
    <n v="8"/>
    <n v="0"/>
    <n v="1"/>
    <x v="0"/>
    <x v="0"/>
    <n v="36754.129999999997"/>
    <n v="0"/>
    <x v="2"/>
    <x v="1"/>
    <x v="0"/>
    <x v="1"/>
  </r>
  <r>
    <n v="15723411"/>
    <s v="Jamieson"/>
    <n v="607"/>
    <x v="1"/>
    <x v="0"/>
    <n v="36"/>
    <n v="4"/>
    <n v="98266.3"/>
    <n v="1"/>
    <x v="0"/>
    <x v="0"/>
    <n v="46416.36"/>
    <n v="0"/>
    <x v="0"/>
    <x v="0"/>
    <x v="1"/>
    <x v="1"/>
  </r>
  <r>
    <n v="15797686"/>
    <s v="Howard"/>
    <n v="558"/>
    <x v="0"/>
    <x v="1"/>
    <n v="38"/>
    <n v="8"/>
    <n v="113000.92"/>
    <n v="1"/>
    <x v="0"/>
    <x v="0"/>
    <n v="152872.39000000001"/>
    <n v="0"/>
    <x v="0"/>
    <x v="0"/>
    <x v="2"/>
    <x v="1"/>
  </r>
  <r>
    <n v="15605950"/>
    <s v="Onwuamaeze"/>
    <n v="530"/>
    <x v="2"/>
    <x v="1"/>
    <n v="23"/>
    <n v="1"/>
    <n v="137060.88"/>
    <n v="2"/>
    <x v="0"/>
    <x v="0"/>
    <n v="165227.23000000001"/>
    <n v="0"/>
    <x v="2"/>
    <x v="0"/>
    <x v="2"/>
    <x v="1"/>
  </r>
  <r>
    <n v="15812497"/>
    <s v="D'Albertis"/>
    <n v="654"/>
    <x v="2"/>
    <x v="1"/>
    <n v="37"/>
    <n v="5"/>
    <n v="112146.12"/>
    <n v="1"/>
    <x v="0"/>
    <x v="1"/>
    <n v="75927.350000000006"/>
    <n v="0"/>
    <x v="0"/>
    <x v="0"/>
    <x v="2"/>
    <x v="1"/>
  </r>
  <r>
    <n v="15690678"/>
    <s v="Brooks"/>
    <n v="530"/>
    <x v="0"/>
    <x v="0"/>
    <n v="33"/>
    <n v="4"/>
    <n v="129307.32"/>
    <n v="1"/>
    <x v="0"/>
    <x v="0"/>
    <n v="172930.28"/>
    <n v="0"/>
    <x v="0"/>
    <x v="0"/>
    <x v="2"/>
    <x v="1"/>
  </r>
  <r>
    <n v="15747677"/>
    <s v="Gordon"/>
    <n v="656"/>
    <x v="1"/>
    <x v="1"/>
    <n v="69"/>
    <n v="6"/>
    <n v="163975.09"/>
    <n v="1"/>
    <x v="0"/>
    <x v="0"/>
    <n v="36108.5"/>
    <n v="0"/>
    <x v="1"/>
    <x v="0"/>
    <x v="2"/>
    <x v="1"/>
  </r>
  <r>
    <n v="15618926"/>
    <s v="Nwachukwu"/>
    <n v="520"/>
    <x v="1"/>
    <x v="1"/>
    <n v="43"/>
    <n v="7"/>
    <n v="0"/>
    <n v="2"/>
    <x v="0"/>
    <x v="0"/>
    <n v="36202.74"/>
    <n v="0"/>
    <x v="0"/>
    <x v="0"/>
    <x v="0"/>
    <x v="1"/>
  </r>
  <r>
    <n v="15673908"/>
    <s v="Chinweike"/>
    <n v="602"/>
    <x v="2"/>
    <x v="0"/>
    <n v="42"/>
    <n v="6"/>
    <n v="158414.85"/>
    <n v="1"/>
    <x v="0"/>
    <x v="0"/>
    <n v="131886.46"/>
    <n v="0"/>
    <x v="0"/>
    <x v="0"/>
    <x v="2"/>
    <x v="1"/>
  </r>
  <r>
    <n v="15727944"/>
    <s v="Simpkinson"/>
    <n v="701"/>
    <x v="2"/>
    <x v="0"/>
    <n v="48"/>
    <n v="1"/>
    <n v="92072.68"/>
    <n v="1"/>
    <x v="0"/>
    <x v="0"/>
    <n v="133992.35999999999"/>
    <n v="0"/>
    <x v="0"/>
    <x v="1"/>
    <x v="1"/>
    <x v="1"/>
  </r>
  <r>
    <n v="15807294"/>
    <s v="Walker"/>
    <n v="653"/>
    <x v="1"/>
    <x v="0"/>
    <n v="30"/>
    <n v="2"/>
    <n v="88243.29"/>
    <n v="2"/>
    <x v="0"/>
    <x v="0"/>
    <n v="96658.26"/>
    <n v="0"/>
    <x v="0"/>
    <x v="0"/>
    <x v="1"/>
    <x v="1"/>
  </r>
  <r>
    <n v="15618581"/>
    <s v="Diribe"/>
    <n v="668"/>
    <x v="1"/>
    <x v="1"/>
    <n v="25"/>
    <n v="8"/>
    <n v="0"/>
    <n v="2"/>
    <x v="0"/>
    <x v="0"/>
    <n v="135112.09"/>
    <n v="0"/>
    <x v="2"/>
    <x v="0"/>
    <x v="0"/>
    <x v="1"/>
  </r>
  <r>
    <n v="15584364"/>
    <s v="Trentini"/>
    <n v="652"/>
    <x v="0"/>
    <x v="1"/>
    <n v="48"/>
    <n v="4"/>
    <n v="59486.31"/>
    <n v="1"/>
    <x v="0"/>
    <x v="1"/>
    <n v="163944.18"/>
    <n v="1"/>
    <x v="0"/>
    <x v="0"/>
    <x v="1"/>
    <x v="0"/>
  </r>
  <r>
    <n v="15599552"/>
    <s v="Conway"/>
    <n v="639"/>
    <x v="1"/>
    <x v="0"/>
    <n v="54"/>
    <n v="2"/>
    <n v="0"/>
    <n v="2"/>
    <x v="0"/>
    <x v="0"/>
    <n v="53843.71"/>
    <n v="0"/>
    <x v="1"/>
    <x v="0"/>
    <x v="0"/>
    <x v="1"/>
  </r>
  <r>
    <n v="15749177"/>
    <s v="Maslow"/>
    <n v="730"/>
    <x v="1"/>
    <x v="0"/>
    <n v="52"/>
    <n v="7"/>
    <n v="0"/>
    <n v="2"/>
    <x v="1"/>
    <x v="0"/>
    <n v="122398.84"/>
    <n v="0"/>
    <x v="1"/>
    <x v="1"/>
    <x v="0"/>
    <x v="1"/>
  </r>
  <r>
    <n v="15718779"/>
    <s v="Clark"/>
    <n v="780"/>
    <x v="0"/>
    <x v="1"/>
    <n v="34"/>
    <n v="1"/>
    <n v="0"/>
    <n v="1"/>
    <x v="0"/>
    <x v="0"/>
    <n v="64804.04"/>
    <n v="0"/>
    <x v="0"/>
    <x v="1"/>
    <x v="0"/>
    <x v="1"/>
  </r>
  <r>
    <n v="15568106"/>
    <s v="L?"/>
    <n v="592"/>
    <x v="0"/>
    <x v="0"/>
    <n v="38"/>
    <n v="8"/>
    <n v="119278.01"/>
    <n v="2"/>
    <x v="1"/>
    <x v="0"/>
    <n v="19370.73"/>
    <n v="0"/>
    <x v="0"/>
    <x v="0"/>
    <x v="2"/>
    <x v="1"/>
  </r>
  <r>
    <n v="15779481"/>
    <s v="Swadling"/>
    <n v="628"/>
    <x v="0"/>
    <x v="1"/>
    <n v="34"/>
    <n v="4"/>
    <n v="158741.43"/>
    <n v="2"/>
    <x v="0"/>
    <x v="0"/>
    <n v="126192.54"/>
    <n v="0"/>
    <x v="0"/>
    <x v="0"/>
    <x v="2"/>
    <x v="1"/>
  </r>
  <r>
    <n v="15709994"/>
    <s v="Gallo"/>
    <n v="658"/>
    <x v="0"/>
    <x v="0"/>
    <n v="40"/>
    <n v="7"/>
    <n v="140596.95000000001"/>
    <n v="1"/>
    <x v="1"/>
    <x v="0"/>
    <n v="135459.01999999999"/>
    <n v="1"/>
    <x v="0"/>
    <x v="0"/>
    <x v="2"/>
    <x v="0"/>
  </r>
  <r>
    <n v="15772777"/>
    <s v="Onyemachukwu"/>
    <n v="850"/>
    <x v="1"/>
    <x v="0"/>
    <n v="29"/>
    <n v="10"/>
    <n v="0"/>
    <n v="2"/>
    <x v="0"/>
    <x v="0"/>
    <n v="94815.039999999994"/>
    <n v="0"/>
    <x v="2"/>
    <x v="1"/>
    <x v="0"/>
    <x v="1"/>
  </r>
  <r>
    <n v="15706815"/>
    <s v="Samoylova"/>
    <n v="515"/>
    <x v="2"/>
    <x v="1"/>
    <n v="37"/>
    <n v="2"/>
    <n v="90432.92"/>
    <n v="1"/>
    <x v="0"/>
    <x v="0"/>
    <n v="188366.04"/>
    <n v="1"/>
    <x v="0"/>
    <x v="0"/>
    <x v="1"/>
    <x v="0"/>
  </r>
  <r>
    <n v="15618018"/>
    <s v="Dickson"/>
    <n v="571"/>
    <x v="0"/>
    <x v="0"/>
    <n v="35"/>
    <n v="1"/>
    <n v="104783.81"/>
    <n v="2"/>
    <x v="1"/>
    <x v="0"/>
    <n v="178512.52"/>
    <n v="0"/>
    <x v="0"/>
    <x v="0"/>
    <x v="2"/>
    <x v="1"/>
  </r>
  <r>
    <n v="15671032"/>
    <s v="He"/>
    <n v="760"/>
    <x v="2"/>
    <x v="1"/>
    <n v="42"/>
    <n v="0"/>
    <n v="77992.97"/>
    <n v="2"/>
    <x v="0"/>
    <x v="0"/>
    <n v="97906.38"/>
    <n v="0"/>
    <x v="0"/>
    <x v="1"/>
    <x v="1"/>
    <x v="1"/>
  </r>
  <r>
    <n v="15634281"/>
    <s v="P'an"/>
    <n v="720"/>
    <x v="2"/>
    <x v="0"/>
    <n v="43"/>
    <n v="10"/>
    <n v="110822.9"/>
    <n v="1"/>
    <x v="1"/>
    <x v="1"/>
    <n v="72861.94"/>
    <n v="0"/>
    <x v="0"/>
    <x v="1"/>
    <x v="2"/>
    <x v="1"/>
  </r>
  <r>
    <n v="15766374"/>
    <s v="Leak"/>
    <n v="632"/>
    <x v="2"/>
    <x v="1"/>
    <n v="42"/>
    <n v="4"/>
    <n v="119624.6"/>
    <n v="2"/>
    <x v="0"/>
    <x v="0"/>
    <n v="195978.86"/>
    <n v="0"/>
    <x v="0"/>
    <x v="0"/>
    <x v="2"/>
    <x v="1"/>
  </r>
  <r>
    <n v="15600991"/>
    <s v="Artemieva"/>
    <n v="694"/>
    <x v="2"/>
    <x v="1"/>
    <n v="31"/>
    <n v="6"/>
    <n v="109052.59"/>
    <n v="2"/>
    <x v="0"/>
    <x v="0"/>
    <n v="19448.93"/>
    <n v="1"/>
    <x v="0"/>
    <x v="0"/>
    <x v="2"/>
    <x v="0"/>
  </r>
  <r>
    <n v="15777576"/>
    <s v="Frost"/>
    <n v="559"/>
    <x v="1"/>
    <x v="0"/>
    <n v="40"/>
    <n v="5"/>
    <n v="139129.44"/>
    <n v="1"/>
    <x v="1"/>
    <x v="0"/>
    <n v="32635.54"/>
    <n v="0"/>
    <x v="0"/>
    <x v="0"/>
    <x v="2"/>
    <x v="1"/>
  </r>
  <r>
    <n v="15742613"/>
    <s v="Warner"/>
    <n v="773"/>
    <x v="2"/>
    <x v="0"/>
    <n v="42"/>
    <n v="8"/>
    <n v="152324.66"/>
    <n v="2"/>
    <x v="0"/>
    <x v="1"/>
    <n v="171733.22"/>
    <n v="0"/>
    <x v="0"/>
    <x v="1"/>
    <x v="2"/>
    <x v="1"/>
  </r>
  <r>
    <n v="15649523"/>
    <s v="Kennedy"/>
    <n v="581"/>
    <x v="0"/>
    <x v="1"/>
    <n v="38"/>
    <n v="1"/>
    <n v="0"/>
    <n v="2"/>
    <x v="0"/>
    <x v="1"/>
    <n v="46176.22"/>
    <n v="0"/>
    <x v="0"/>
    <x v="0"/>
    <x v="0"/>
    <x v="1"/>
  </r>
  <r>
    <n v="15651063"/>
    <s v="Ifeatu"/>
    <n v="524"/>
    <x v="2"/>
    <x v="0"/>
    <n v="37"/>
    <n v="9"/>
    <n v="127480.58"/>
    <n v="2"/>
    <x v="0"/>
    <x v="1"/>
    <n v="179634.69"/>
    <n v="0"/>
    <x v="0"/>
    <x v="0"/>
    <x v="2"/>
    <x v="1"/>
  </r>
  <r>
    <n v="15683124"/>
    <s v="Evans"/>
    <n v="713"/>
    <x v="0"/>
    <x v="1"/>
    <n v="53"/>
    <n v="6"/>
    <n v="115029.4"/>
    <n v="1"/>
    <x v="1"/>
    <x v="1"/>
    <n v="191521.32"/>
    <n v="1"/>
    <x v="1"/>
    <x v="1"/>
    <x v="2"/>
    <x v="0"/>
  </r>
  <r>
    <n v="15618314"/>
    <s v="Chu"/>
    <n v="676"/>
    <x v="0"/>
    <x v="1"/>
    <n v="40"/>
    <n v="8"/>
    <n v="114005.78"/>
    <n v="1"/>
    <x v="0"/>
    <x v="0"/>
    <n v="67998.45"/>
    <n v="0"/>
    <x v="0"/>
    <x v="0"/>
    <x v="2"/>
    <x v="1"/>
  </r>
  <r>
    <n v="15670823"/>
    <s v="Hsueh"/>
    <n v="651"/>
    <x v="2"/>
    <x v="0"/>
    <n v="42"/>
    <n v="1"/>
    <n v="116646.76"/>
    <n v="1"/>
    <x v="0"/>
    <x v="1"/>
    <n v="44731.8"/>
    <n v="1"/>
    <x v="0"/>
    <x v="0"/>
    <x v="2"/>
    <x v="0"/>
  </r>
  <r>
    <n v="15607133"/>
    <s v="Shih"/>
    <n v="717"/>
    <x v="1"/>
    <x v="0"/>
    <n v="49"/>
    <n v="1"/>
    <n v="110864.38"/>
    <n v="2"/>
    <x v="0"/>
    <x v="0"/>
    <n v="124532.9"/>
    <n v="1"/>
    <x v="0"/>
    <x v="1"/>
    <x v="2"/>
    <x v="0"/>
  </r>
  <r>
    <n v="15615012"/>
    <s v="Fan"/>
    <n v="594"/>
    <x v="0"/>
    <x v="1"/>
    <n v="23"/>
    <n v="5"/>
    <n v="156267.59"/>
    <n v="1"/>
    <x v="0"/>
    <x v="1"/>
    <n v="160968.44"/>
    <n v="0"/>
    <x v="2"/>
    <x v="0"/>
    <x v="2"/>
    <x v="1"/>
  </r>
  <r>
    <n v="15725141"/>
    <s v="Whiddon"/>
    <n v="716"/>
    <x v="0"/>
    <x v="0"/>
    <n v="44"/>
    <n v="3"/>
    <n v="109528.28"/>
    <n v="1"/>
    <x v="0"/>
    <x v="1"/>
    <n v="27341.63"/>
    <n v="1"/>
    <x v="0"/>
    <x v="1"/>
    <x v="2"/>
    <x v="0"/>
  </r>
  <r>
    <n v="15623560"/>
    <s v="Onyekachukwu"/>
    <n v="668"/>
    <x v="0"/>
    <x v="0"/>
    <n v="35"/>
    <n v="6"/>
    <n v="102482.76"/>
    <n v="1"/>
    <x v="0"/>
    <x v="0"/>
    <n v="53994.64"/>
    <n v="0"/>
    <x v="0"/>
    <x v="0"/>
    <x v="2"/>
    <x v="1"/>
  </r>
  <r>
    <n v="15693018"/>
    <s v="Ermakova"/>
    <n v="678"/>
    <x v="2"/>
    <x v="1"/>
    <n v="23"/>
    <n v="10"/>
    <n v="115563.71"/>
    <n v="1"/>
    <x v="0"/>
    <x v="0"/>
    <n v="91633.53"/>
    <n v="0"/>
    <x v="2"/>
    <x v="0"/>
    <x v="2"/>
    <x v="1"/>
  </r>
  <r>
    <n v="15636756"/>
    <s v="Marino"/>
    <n v="545"/>
    <x v="0"/>
    <x v="1"/>
    <n v="23"/>
    <n v="2"/>
    <n v="0"/>
    <n v="2"/>
    <x v="0"/>
    <x v="1"/>
    <n v="189613.12"/>
    <n v="0"/>
    <x v="2"/>
    <x v="0"/>
    <x v="0"/>
    <x v="1"/>
  </r>
  <r>
    <n v="15647474"/>
    <s v="Niu"/>
    <n v="613"/>
    <x v="0"/>
    <x v="0"/>
    <n v="40"/>
    <n v="9"/>
    <n v="95624.36"/>
    <n v="2"/>
    <x v="0"/>
    <x v="0"/>
    <n v="60706.33"/>
    <n v="0"/>
    <x v="0"/>
    <x v="0"/>
    <x v="1"/>
    <x v="1"/>
  </r>
  <r>
    <n v="15576714"/>
    <s v="Manna"/>
    <n v="687"/>
    <x v="1"/>
    <x v="0"/>
    <n v="21"/>
    <n v="8"/>
    <n v="0"/>
    <n v="2"/>
    <x v="0"/>
    <x v="0"/>
    <n v="154767.34"/>
    <n v="0"/>
    <x v="2"/>
    <x v="0"/>
    <x v="0"/>
    <x v="1"/>
  </r>
  <r>
    <n v="15585047"/>
    <s v="Onyemere"/>
    <n v="715"/>
    <x v="0"/>
    <x v="1"/>
    <n v="28"/>
    <n v="7"/>
    <n v="160376.60999999999"/>
    <n v="1"/>
    <x v="1"/>
    <x v="1"/>
    <n v="196853.11"/>
    <n v="0"/>
    <x v="2"/>
    <x v="1"/>
    <x v="2"/>
    <x v="1"/>
  </r>
  <r>
    <n v="15743976"/>
    <s v="Archer"/>
    <n v="618"/>
    <x v="2"/>
    <x v="1"/>
    <n v="41"/>
    <n v="8"/>
    <n v="37702.79"/>
    <n v="1"/>
    <x v="0"/>
    <x v="0"/>
    <n v="195775.48"/>
    <n v="0"/>
    <x v="0"/>
    <x v="0"/>
    <x v="3"/>
    <x v="1"/>
  </r>
  <r>
    <n v="15793881"/>
    <s v="Mitchell"/>
    <n v="721"/>
    <x v="0"/>
    <x v="0"/>
    <n v="35"/>
    <n v="6"/>
    <n v="118273.83"/>
    <n v="1"/>
    <x v="1"/>
    <x v="0"/>
    <n v="3086.89"/>
    <n v="0"/>
    <x v="0"/>
    <x v="1"/>
    <x v="2"/>
    <x v="1"/>
  </r>
  <r>
    <n v="15576517"/>
    <s v="Everingham"/>
    <n v="445"/>
    <x v="2"/>
    <x v="0"/>
    <n v="34"/>
    <n v="7"/>
    <n v="131082.17000000001"/>
    <n v="2"/>
    <x v="0"/>
    <x v="0"/>
    <n v="70618"/>
    <n v="0"/>
    <x v="0"/>
    <x v="2"/>
    <x v="2"/>
    <x v="1"/>
  </r>
  <r>
    <n v="15631072"/>
    <s v="Huie"/>
    <n v="690"/>
    <x v="0"/>
    <x v="1"/>
    <n v="38"/>
    <n v="1"/>
    <n v="94456"/>
    <n v="2"/>
    <x v="1"/>
    <x v="0"/>
    <n v="55034.02"/>
    <n v="0"/>
    <x v="0"/>
    <x v="0"/>
    <x v="1"/>
    <x v="1"/>
  </r>
  <r>
    <n v="15730394"/>
    <s v="Crowther"/>
    <n v="709"/>
    <x v="0"/>
    <x v="0"/>
    <n v="43"/>
    <n v="8"/>
    <n v="0"/>
    <n v="2"/>
    <x v="1"/>
    <x v="1"/>
    <n v="168035.62"/>
    <n v="1"/>
    <x v="0"/>
    <x v="1"/>
    <x v="0"/>
    <x v="0"/>
  </r>
  <r>
    <n v="15631460"/>
    <s v="Swift"/>
    <n v="671"/>
    <x v="1"/>
    <x v="0"/>
    <n v="42"/>
    <n v="3"/>
    <n v="0"/>
    <n v="2"/>
    <x v="0"/>
    <x v="0"/>
    <n v="128449.33"/>
    <n v="0"/>
    <x v="0"/>
    <x v="0"/>
    <x v="0"/>
    <x v="1"/>
  </r>
  <r>
    <n v="15692002"/>
    <s v="Skelton"/>
    <n v="538"/>
    <x v="0"/>
    <x v="1"/>
    <n v="33"/>
    <n v="6"/>
    <n v="93791.38"/>
    <n v="1"/>
    <x v="0"/>
    <x v="0"/>
    <n v="199249.29"/>
    <n v="0"/>
    <x v="0"/>
    <x v="0"/>
    <x v="1"/>
    <x v="1"/>
  </r>
  <r>
    <n v="15595282"/>
    <s v="White"/>
    <n v="735"/>
    <x v="0"/>
    <x v="0"/>
    <n v="33"/>
    <n v="4"/>
    <n v="0"/>
    <n v="2"/>
    <x v="0"/>
    <x v="1"/>
    <n v="149474.69"/>
    <n v="0"/>
    <x v="0"/>
    <x v="1"/>
    <x v="0"/>
    <x v="1"/>
  </r>
  <r>
    <n v="15789548"/>
    <s v="Giordano"/>
    <n v="592"/>
    <x v="0"/>
    <x v="0"/>
    <n v="37"/>
    <n v="7"/>
    <n v="0"/>
    <n v="2"/>
    <x v="0"/>
    <x v="0"/>
    <n v="126726.33"/>
    <n v="0"/>
    <x v="0"/>
    <x v="0"/>
    <x v="0"/>
    <x v="1"/>
  </r>
  <r>
    <n v="15758035"/>
    <s v="Bateson"/>
    <n v="747"/>
    <x v="0"/>
    <x v="1"/>
    <n v="61"/>
    <n v="7"/>
    <n v="155973.13"/>
    <n v="1"/>
    <x v="1"/>
    <x v="0"/>
    <n v="147554.26"/>
    <n v="0"/>
    <x v="1"/>
    <x v="1"/>
    <x v="2"/>
    <x v="1"/>
  </r>
  <r>
    <n v="15617518"/>
    <s v="Hu"/>
    <n v="675"/>
    <x v="2"/>
    <x v="1"/>
    <n v="36"/>
    <n v="7"/>
    <n v="89409.95"/>
    <n v="1"/>
    <x v="0"/>
    <x v="0"/>
    <n v="149399.70000000001"/>
    <n v="0"/>
    <x v="0"/>
    <x v="0"/>
    <x v="1"/>
    <x v="1"/>
  </r>
  <r>
    <n v="15651802"/>
    <s v="Day"/>
    <n v="632"/>
    <x v="1"/>
    <x v="0"/>
    <n v="39"/>
    <n v="5"/>
    <n v="97854.37"/>
    <n v="2"/>
    <x v="0"/>
    <x v="1"/>
    <n v="93536.38"/>
    <n v="0"/>
    <x v="0"/>
    <x v="0"/>
    <x v="1"/>
    <x v="1"/>
  </r>
  <r>
    <n v="15631813"/>
    <s v="Beneventi"/>
    <n v="621"/>
    <x v="0"/>
    <x v="1"/>
    <n v="39"/>
    <n v="6"/>
    <n v="0"/>
    <n v="2"/>
    <x v="0"/>
    <x v="0"/>
    <n v="58883.91"/>
    <n v="0"/>
    <x v="0"/>
    <x v="0"/>
    <x v="0"/>
    <x v="1"/>
  </r>
  <r>
    <n v="15729668"/>
    <s v="Elizabeth"/>
    <n v="521"/>
    <x v="1"/>
    <x v="1"/>
    <n v="29"/>
    <n v="3"/>
    <n v="60280.62"/>
    <n v="1"/>
    <x v="0"/>
    <x v="1"/>
    <n v="154271.41"/>
    <n v="0"/>
    <x v="2"/>
    <x v="0"/>
    <x v="1"/>
    <x v="1"/>
  </r>
  <r>
    <n v="15741728"/>
    <s v="Atkins"/>
    <n v="591"/>
    <x v="1"/>
    <x v="1"/>
    <n v="36"/>
    <n v="7"/>
    <n v="135216.79999999999"/>
    <n v="1"/>
    <x v="0"/>
    <x v="0"/>
    <n v="122022.89"/>
    <n v="0"/>
    <x v="0"/>
    <x v="0"/>
    <x v="2"/>
    <x v="1"/>
  </r>
  <r>
    <n v="15576676"/>
    <s v="Serrano"/>
    <n v="706"/>
    <x v="2"/>
    <x v="0"/>
    <n v="28"/>
    <n v="6"/>
    <n v="124923.35"/>
    <n v="2"/>
    <x v="0"/>
    <x v="0"/>
    <n v="50299.14"/>
    <n v="0"/>
    <x v="2"/>
    <x v="1"/>
    <x v="2"/>
    <x v="1"/>
  </r>
  <r>
    <n v="15711378"/>
    <s v="Willis"/>
    <n v="677"/>
    <x v="0"/>
    <x v="1"/>
    <n v="38"/>
    <n v="4"/>
    <n v="0"/>
    <n v="2"/>
    <x v="0"/>
    <x v="1"/>
    <n v="187800.63"/>
    <n v="0"/>
    <x v="0"/>
    <x v="0"/>
    <x v="0"/>
    <x v="1"/>
  </r>
  <r>
    <n v="15765520"/>
    <s v="Stevenson"/>
    <n v="769"/>
    <x v="2"/>
    <x v="1"/>
    <n v="27"/>
    <n v="7"/>
    <n v="188614.07"/>
    <n v="1"/>
    <x v="0"/>
    <x v="1"/>
    <n v="171344.09"/>
    <n v="0"/>
    <x v="2"/>
    <x v="1"/>
    <x v="2"/>
    <x v="1"/>
  </r>
  <r>
    <n v="15656726"/>
    <s v="Ch'ien"/>
    <n v="771"/>
    <x v="0"/>
    <x v="1"/>
    <n v="32"/>
    <n v="5"/>
    <n v="62321.62"/>
    <n v="1"/>
    <x v="0"/>
    <x v="0"/>
    <n v="40920.589999999997"/>
    <n v="0"/>
    <x v="0"/>
    <x v="1"/>
    <x v="1"/>
    <x v="1"/>
  </r>
  <r>
    <n v="15647842"/>
    <s v="Cunningham"/>
    <n v="601"/>
    <x v="2"/>
    <x v="0"/>
    <n v="48"/>
    <n v="8"/>
    <n v="120782.7"/>
    <n v="1"/>
    <x v="0"/>
    <x v="1"/>
    <n v="63940.68"/>
    <n v="1"/>
    <x v="0"/>
    <x v="0"/>
    <x v="2"/>
    <x v="0"/>
  </r>
  <r>
    <n v="15719309"/>
    <s v="Stephens"/>
    <n v="670"/>
    <x v="0"/>
    <x v="0"/>
    <n v="42"/>
    <n v="1"/>
    <n v="115961.58"/>
    <n v="2"/>
    <x v="1"/>
    <x v="0"/>
    <n v="29483.87"/>
    <n v="0"/>
    <x v="0"/>
    <x v="0"/>
    <x v="2"/>
    <x v="1"/>
  </r>
  <r>
    <n v="15748718"/>
    <s v="Gordon"/>
    <n v="517"/>
    <x v="0"/>
    <x v="1"/>
    <n v="28"/>
    <n v="2"/>
    <n v="115062.61"/>
    <n v="1"/>
    <x v="0"/>
    <x v="1"/>
    <n v="179056.23"/>
    <n v="0"/>
    <x v="2"/>
    <x v="0"/>
    <x v="2"/>
    <x v="1"/>
  </r>
  <r>
    <n v="15594404"/>
    <s v="Bevan"/>
    <n v="834"/>
    <x v="0"/>
    <x v="0"/>
    <n v="49"/>
    <n v="8"/>
    <n v="160602.25"/>
    <n v="2"/>
    <x v="0"/>
    <x v="1"/>
    <n v="129273.94"/>
    <n v="0"/>
    <x v="0"/>
    <x v="1"/>
    <x v="2"/>
    <x v="1"/>
  </r>
  <r>
    <n v="15751158"/>
    <s v="Mashman"/>
    <n v="571"/>
    <x v="0"/>
    <x v="0"/>
    <n v="42"/>
    <n v="4"/>
    <n v="108825.34"/>
    <n v="3"/>
    <x v="0"/>
    <x v="1"/>
    <n v="55558.51"/>
    <n v="1"/>
    <x v="0"/>
    <x v="0"/>
    <x v="2"/>
    <x v="0"/>
  </r>
  <r>
    <n v="15593470"/>
    <s v="Tu"/>
    <n v="576"/>
    <x v="2"/>
    <x v="0"/>
    <n v="36"/>
    <n v="8"/>
    <n v="166287.85"/>
    <n v="1"/>
    <x v="0"/>
    <x v="0"/>
    <n v="23305.85"/>
    <n v="0"/>
    <x v="0"/>
    <x v="0"/>
    <x v="2"/>
    <x v="1"/>
  </r>
  <r>
    <n v="15695129"/>
    <s v="Milanesi"/>
    <n v="718"/>
    <x v="0"/>
    <x v="0"/>
    <n v="31"/>
    <n v="1"/>
    <n v="152663.76999999999"/>
    <n v="1"/>
    <x v="1"/>
    <x v="0"/>
    <n v="17128.64"/>
    <n v="0"/>
    <x v="0"/>
    <x v="1"/>
    <x v="2"/>
    <x v="1"/>
  </r>
  <r>
    <n v="15640865"/>
    <s v="Romano"/>
    <n v="636"/>
    <x v="2"/>
    <x v="0"/>
    <n v="31"/>
    <n v="9"/>
    <n v="80844.69"/>
    <n v="2"/>
    <x v="0"/>
    <x v="0"/>
    <n v="74641.899999999994"/>
    <n v="0"/>
    <x v="0"/>
    <x v="0"/>
    <x v="1"/>
    <x v="1"/>
  </r>
  <r>
    <n v="15714080"/>
    <s v="Goliwe"/>
    <n v="566"/>
    <x v="2"/>
    <x v="0"/>
    <n v="40"/>
    <n v="2"/>
    <n v="97001.36"/>
    <n v="2"/>
    <x v="0"/>
    <x v="1"/>
    <n v="154486.01"/>
    <n v="0"/>
    <x v="0"/>
    <x v="0"/>
    <x v="1"/>
    <x v="1"/>
  </r>
  <r>
    <n v="15648721"/>
    <s v="Hsueh"/>
    <n v="711"/>
    <x v="0"/>
    <x v="1"/>
    <n v="64"/>
    <n v="4"/>
    <n v="0"/>
    <n v="2"/>
    <x v="0"/>
    <x v="0"/>
    <n v="3185.67"/>
    <n v="0"/>
    <x v="1"/>
    <x v="1"/>
    <x v="0"/>
    <x v="1"/>
  </r>
  <r>
    <n v="15801466"/>
    <s v="Gray"/>
    <n v="574"/>
    <x v="0"/>
    <x v="0"/>
    <n v="39"/>
    <n v="2"/>
    <n v="122524.61"/>
    <n v="2"/>
    <x v="0"/>
    <x v="1"/>
    <n v="88463.63"/>
    <n v="0"/>
    <x v="0"/>
    <x v="0"/>
    <x v="2"/>
    <x v="1"/>
  </r>
  <r>
    <n v="15750248"/>
    <s v="Wright"/>
    <n v="619"/>
    <x v="0"/>
    <x v="0"/>
    <n v="35"/>
    <n v="8"/>
    <n v="132292.63"/>
    <n v="1"/>
    <x v="0"/>
    <x v="1"/>
    <n v="65682.929999999993"/>
    <n v="0"/>
    <x v="0"/>
    <x v="0"/>
    <x v="2"/>
    <x v="1"/>
  </r>
  <r>
    <n v="15758726"/>
    <s v="Chiemeka"/>
    <n v="588"/>
    <x v="0"/>
    <x v="0"/>
    <n v="24"/>
    <n v="0"/>
    <n v="0"/>
    <n v="2"/>
    <x v="0"/>
    <x v="0"/>
    <n v="140586.07999999999"/>
    <n v="0"/>
    <x v="2"/>
    <x v="0"/>
    <x v="0"/>
    <x v="1"/>
  </r>
  <r>
    <n v="15781553"/>
    <s v="Chung"/>
    <n v="760"/>
    <x v="2"/>
    <x v="0"/>
    <n v="49"/>
    <n v="9"/>
    <n v="91502.99"/>
    <n v="1"/>
    <x v="0"/>
    <x v="1"/>
    <n v="117232.9"/>
    <n v="1"/>
    <x v="0"/>
    <x v="1"/>
    <x v="1"/>
    <x v="0"/>
  </r>
  <r>
    <n v="15649121"/>
    <s v="Pinto"/>
    <n v="665"/>
    <x v="0"/>
    <x v="1"/>
    <n v="52"/>
    <n v="3"/>
    <n v="0"/>
    <n v="1"/>
    <x v="0"/>
    <x v="1"/>
    <n v="116137.01"/>
    <n v="1"/>
    <x v="1"/>
    <x v="0"/>
    <x v="0"/>
    <x v="0"/>
  </r>
  <r>
    <n v="15674811"/>
    <s v="Kellway"/>
    <n v="739"/>
    <x v="2"/>
    <x v="1"/>
    <n v="29"/>
    <n v="3"/>
    <n v="59385.98"/>
    <n v="2"/>
    <x v="0"/>
    <x v="0"/>
    <n v="105533.96"/>
    <n v="0"/>
    <x v="2"/>
    <x v="1"/>
    <x v="1"/>
    <x v="1"/>
  </r>
  <r>
    <n v="15646037"/>
    <s v="Sopuluchi"/>
    <n v="641"/>
    <x v="0"/>
    <x v="1"/>
    <n v="77"/>
    <n v="9"/>
    <n v="0"/>
    <n v="3"/>
    <x v="0"/>
    <x v="0"/>
    <n v="81514.06"/>
    <n v="0"/>
    <x v="1"/>
    <x v="0"/>
    <x v="0"/>
    <x v="1"/>
  </r>
  <r>
    <n v="15722578"/>
    <s v="Spitzer"/>
    <n v="685"/>
    <x v="2"/>
    <x v="0"/>
    <n v="21"/>
    <n v="6"/>
    <n v="97956.5"/>
    <n v="1"/>
    <x v="0"/>
    <x v="0"/>
    <n v="164966.26999999999"/>
    <n v="0"/>
    <x v="2"/>
    <x v="0"/>
    <x v="1"/>
    <x v="1"/>
  </r>
  <r>
    <n v="15665695"/>
    <s v="Potter"/>
    <n v="594"/>
    <x v="0"/>
    <x v="0"/>
    <n v="49"/>
    <n v="4"/>
    <n v="0"/>
    <n v="2"/>
    <x v="0"/>
    <x v="0"/>
    <n v="23631.55"/>
    <n v="0"/>
    <x v="0"/>
    <x v="0"/>
    <x v="0"/>
    <x v="1"/>
  </r>
  <r>
    <n v="15801062"/>
    <s v="Matthews"/>
    <n v="557"/>
    <x v="1"/>
    <x v="0"/>
    <n v="40"/>
    <n v="4"/>
    <n v="0"/>
    <n v="2"/>
    <x v="1"/>
    <x v="0"/>
    <n v="105433.53"/>
    <n v="0"/>
    <x v="0"/>
    <x v="0"/>
    <x v="0"/>
    <x v="1"/>
  </r>
  <r>
    <n v="15662955"/>
    <s v="Nicholls"/>
    <n v="697"/>
    <x v="0"/>
    <x v="1"/>
    <n v="27"/>
    <n v="8"/>
    <n v="141223.67999999999"/>
    <n v="2"/>
    <x v="0"/>
    <x v="1"/>
    <n v="90591.15"/>
    <n v="0"/>
    <x v="2"/>
    <x v="0"/>
    <x v="2"/>
    <x v="1"/>
  </r>
  <r>
    <n v="15770309"/>
    <s v="McDonald"/>
    <n v="656"/>
    <x v="0"/>
    <x v="1"/>
    <n v="18"/>
    <n v="10"/>
    <n v="151762.74"/>
    <n v="1"/>
    <x v="1"/>
    <x v="0"/>
    <n v="127014.32"/>
    <n v="0"/>
    <x v="2"/>
    <x v="0"/>
    <x v="2"/>
    <x v="1"/>
  </r>
  <r>
    <n v="15657386"/>
    <s v="Fiorentini"/>
    <n v="712"/>
    <x v="2"/>
    <x v="1"/>
    <n v="43"/>
    <n v="1"/>
    <n v="141749.74"/>
    <n v="2"/>
    <x v="1"/>
    <x v="0"/>
    <n v="90905.26"/>
    <n v="0"/>
    <x v="0"/>
    <x v="1"/>
    <x v="2"/>
    <x v="1"/>
  </r>
  <r>
    <n v="15777797"/>
    <s v="Kovalyova"/>
    <n v="689"/>
    <x v="1"/>
    <x v="1"/>
    <n v="38"/>
    <n v="5"/>
    <n v="75075.14"/>
    <n v="1"/>
    <x v="0"/>
    <x v="0"/>
    <n v="8651.92"/>
    <n v="1"/>
    <x v="0"/>
    <x v="0"/>
    <x v="1"/>
    <x v="0"/>
  </r>
  <r>
    <n v="15783955"/>
    <s v="Miah"/>
    <n v="697"/>
    <x v="0"/>
    <x v="0"/>
    <n v="25"/>
    <n v="4"/>
    <n v="165686.10999999999"/>
    <n v="2"/>
    <x v="0"/>
    <x v="1"/>
    <n v="15467.98"/>
    <n v="0"/>
    <x v="2"/>
    <x v="0"/>
    <x v="2"/>
    <x v="1"/>
  </r>
  <r>
    <n v="15804516"/>
    <s v="Builder"/>
    <n v="589"/>
    <x v="0"/>
    <x v="1"/>
    <n v="38"/>
    <n v="2"/>
    <n v="0"/>
    <n v="1"/>
    <x v="0"/>
    <x v="1"/>
    <n v="79915.28"/>
    <n v="0"/>
    <x v="0"/>
    <x v="0"/>
    <x v="0"/>
    <x v="1"/>
  </r>
  <r>
    <n v="15681758"/>
    <s v="Baddeley"/>
    <n v="525"/>
    <x v="1"/>
    <x v="0"/>
    <n v="25"/>
    <n v="10"/>
    <n v="0"/>
    <n v="2"/>
    <x v="0"/>
    <x v="1"/>
    <n v="69361.95"/>
    <n v="0"/>
    <x v="2"/>
    <x v="0"/>
    <x v="0"/>
    <x v="1"/>
  </r>
  <r>
    <n v="15630321"/>
    <s v="Hu"/>
    <n v="680"/>
    <x v="0"/>
    <x v="1"/>
    <n v="44"/>
    <n v="3"/>
    <n v="0"/>
    <n v="2"/>
    <x v="0"/>
    <x v="1"/>
    <n v="86935.08"/>
    <n v="0"/>
    <x v="0"/>
    <x v="0"/>
    <x v="0"/>
    <x v="1"/>
  </r>
  <r>
    <n v="15588248"/>
    <s v="Hs?"/>
    <n v="617"/>
    <x v="0"/>
    <x v="0"/>
    <n v="28"/>
    <n v="0"/>
    <n v="0"/>
    <n v="2"/>
    <x v="0"/>
    <x v="0"/>
    <n v="7597.83"/>
    <n v="1"/>
    <x v="2"/>
    <x v="0"/>
    <x v="0"/>
    <x v="0"/>
  </r>
  <r>
    <n v="15591932"/>
    <s v="Ford"/>
    <n v="680"/>
    <x v="0"/>
    <x v="1"/>
    <n v="32"/>
    <n v="5"/>
    <n v="92961.61"/>
    <n v="1"/>
    <x v="0"/>
    <x v="1"/>
    <n v="116957.6"/>
    <n v="0"/>
    <x v="0"/>
    <x v="0"/>
    <x v="1"/>
    <x v="1"/>
  </r>
  <r>
    <n v="15810347"/>
    <s v="Todd"/>
    <n v="662"/>
    <x v="1"/>
    <x v="0"/>
    <n v="30"/>
    <n v="9"/>
    <n v="0"/>
    <n v="2"/>
    <x v="1"/>
    <x v="0"/>
    <n v="157884.82999999999"/>
    <n v="0"/>
    <x v="0"/>
    <x v="0"/>
    <x v="0"/>
    <x v="1"/>
  </r>
  <r>
    <n v="15595303"/>
    <s v="Johnston"/>
    <n v="736"/>
    <x v="2"/>
    <x v="1"/>
    <n v="46"/>
    <n v="5"/>
    <n v="130812.91"/>
    <n v="1"/>
    <x v="0"/>
    <x v="0"/>
    <n v="77981.539999999994"/>
    <n v="1"/>
    <x v="0"/>
    <x v="1"/>
    <x v="2"/>
    <x v="0"/>
  </r>
  <r>
    <n v="15634950"/>
    <s v="Obiajulu"/>
    <n v="657"/>
    <x v="2"/>
    <x v="1"/>
    <n v="57"/>
    <n v="8"/>
    <n v="107174.58"/>
    <n v="1"/>
    <x v="0"/>
    <x v="0"/>
    <n v="126369.55"/>
    <n v="1"/>
    <x v="1"/>
    <x v="0"/>
    <x v="2"/>
    <x v="0"/>
  </r>
  <r>
    <n v="15685372"/>
    <s v="Azubuike"/>
    <n v="350"/>
    <x v="1"/>
    <x v="1"/>
    <n v="54"/>
    <n v="1"/>
    <n v="152677.48000000001"/>
    <n v="1"/>
    <x v="0"/>
    <x v="0"/>
    <n v="191973.49"/>
    <n v="1"/>
    <x v="1"/>
    <x v="2"/>
    <x v="2"/>
    <x v="0"/>
  </r>
  <r>
    <n v="15745827"/>
    <s v="Padovesi"/>
    <n v="617"/>
    <x v="0"/>
    <x v="1"/>
    <n v="30"/>
    <n v="3"/>
    <n v="132005.76999999999"/>
    <n v="1"/>
    <x v="0"/>
    <x v="1"/>
    <n v="142940.39000000001"/>
    <n v="0"/>
    <x v="0"/>
    <x v="0"/>
    <x v="2"/>
    <x v="1"/>
  </r>
  <r>
    <n v="15755868"/>
    <s v="Farmer"/>
    <n v="562"/>
    <x v="0"/>
    <x v="1"/>
    <n v="35"/>
    <n v="7"/>
    <n v="0"/>
    <n v="1"/>
    <x v="1"/>
    <x v="1"/>
    <n v="48869.67"/>
    <n v="0"/>
    <x v="0"/>
    <x v="0"/>
    <x v="0"/>
    <x v="1"/>
  </r>
  <r>
    <n v="15735222"/>
    <s v="Ignatieff"/>
    <n v="705"/>
    <x v="1"/>
    <x v="0"/>
    <n v="23"/>
    <n v="5"/>
    <n v="0"/>
    <n v="2"/>
    <x v="0"/>
    <x v="0"/>
    <n v="73131.73"/>
    <n v="0"/>
    <x v="2"/>
    <x v="1"/>
    <x v="0"/>
    <x v="1"/>
  </r>
  <r>
    <n v="15604804"/>
    <s v="Lu"/>
    <n v="516"/>
    <x v="0"/>
    <x v="0"/>
    <n v="33"/>
    <n v="7"/>
    <n v="127305.5"/>
    <n v="1"/>
    <x v="0"/>
    <x v="0"/>
    <n v="120037.36"/>
    <n v="0"/>
    <x v="0"/>
    <x v="0"/>
    <x v="2"/>
    <x v="1"/>
  </r>
  <r>
    <n v="15718944"/>
    <s v="Artemiev"/>
    <n v="573"/>
    <x v="0"/>
    <x v="0"/>
    <n v="37"/>
    <n v="6"/>
    <n v="0"/>
    <n v="2"/>
    <x v="0"/>
    <x v="1"/>
    <n v="193995.37"/>
    <n v="0"/>
    <x v="0"/>
    <x v="0"/>
    <x v="0"/>
    <x v="1"/>
  </r>
  <r>
    <n v="15678626"/>
    <s v="Okonkwo"/>
    <n v="538"/>
    <x v="1"/>
    <x v="0"/>
    <n v="31"/>
    <n v="0"/>
    <n v="0"/>
    <n v="2"/>
    <x v="1"/>
    <x v="1"/>
    <n v="179453.66"/>
    <n v="0"/>
    <x v="0"/>
    <x v="0"/>
    <x v="0"/>
    <x v="1"/>
  </r>
  <r>
    <n v="15571550"/>
    <s v="Dore"/>
    <n v="699"/>
    <x v="0"/>
    <x v="1"/>
    <n v="39"/>
    <n v="9"/>
    <n v="0"/>
    <n v="1"/>
    <x v="0"/>
    <x v="1"/>
    <n v="80963.92"/>
    <n v="0"/>
    <x v="0"/>
    <x v="0"/>
    <x v="0"/>
    <x v="1"/>
  </r>
  <r>
    <n v="15723053"/>
    <s v="T'ang"/>
    <n v="504"/>
    <x v="2"/>
    <x v="1"/>
    <n v="32"/>
    <n v="8"/>
    <n v="170291.22"/>
    <n v="2"/>
    <x v="1"/>
    <x v="0"/>
    <n v="15658.99"/>
    <n v="0"/>
    <x v="0"/>
    <x v="0"/>
    <x v="2"/>
    <x v="1"/>
  </r>
  <r>
    <n v="15661528"/>
    <s v="Ashbolt"/>
    <n v="583"/>
    <x v="1"/>
    <x v="1"/>
    <n v="47"/>
    <n v="5"/>
    <n v="102562.23"/>
    <n v="1"/>
    <x v="0"/>
    <x v="1"/>
    <n v="92708.1"/>
    <n v="0"/>
    <x v="0"/>
    <x v="0"/>
    <x v="2"/>
    <x v="1"/>
  </r>
  <r>
    <n v="15754177"/>
    <s v="Bazarova"/>
    <n v="712"/>
    <x v="1"/>
    <x v="1"/>
    <n v="53"/>
    <n v="2"/>
    <n v="111061.01"/>
    <n v="2"/>
    <x v="1"/>
    <x v="1"/>
    <n v="26542.17"/>
    <n v="0"/>
    <x v="1"/>
    <x v="1"/>
    <x v="2"/>
    <x v="1"/>
  </r>
  <r>
    <n v="15683544"/>
    <s v="Buccho"/>
    <n v="626"/>
    <x v="1"/>
    <x v="1"/>
    <n v="62"/>
    <n v="3"/>
    <n v="0"/>
    <n v="1"/>
    <x v="0"/>
    <x v="0"/>
    <n v="65010.74"/>
    <n v="0"/>
    <x v="1"/>
    <x v="0"/>
    <x v="0"/>
    <x v="1"/>
  </r>
  <r>
    <n v="15708048"/>
    <s v="Burn"/>
    <n v="631"/>
    <x v="0"/>
    <x v="0"/>
    <n v="34"/>
    <n v="4"/>
    <n v="124379.14"/>
    <n v="1"/>
    <x v="0"/>
    <x v="1"/>
    <n v="106892.91"/>
    <n v="0"/>
    <x v="0"/>
    <x v="0"/>
    <x v="2"/>
    <x v="1"/>
  </r>
  <r>
    <n v="15701109"/>
    <s v="Andreyev"/>
    <n v="663"/>
    <x v="0"/>
    <x v="0"/>
    <n v="37"/>
    <n v="7"/>
    <n v="0"/>
    <n v="1"/>
    <x v="0"/>
    <x v="0"/>
    <n v="185210.63"/>
    <n v="0"/>
    <x v="0"/>
    <x v="0"/>
    <x v="0"/>
    <x v="1"/>
  </r>
  <r>
    <n v="15600110"/>
    <s v="Endrizzi"/>
    <n v="506"/>
    <x v="2"/>
    <x v="0"/>
    <n v="41"/>
    <n v="3"/>
    <n v="57745.760000000002"/>
    <n v="1"/>
    <x v="0"/>
    <x v="1"/>
    <n v="4035.46"/>
    <n v="0"/>
    <x v="0"/>
    <x v="0"/>
    <x v="1"/>
    <x v="1"/>
  </r>
  <r>
    <n v="15651533"/>
    <s v="Brown"/>
    <n v="570"/>
    <x v="2"/>
    <x v="0"/>
    <n v="50"/>
    <n v="5"/>
    <n v="129293.74"/>
    <n v="1"/>
    <x v="0"/>
    <x v="1"/>
    <n v="177805.44"/>
    <n v="1"/>
    <x v="1"/>
    <x v="0"/>
    <x v="2"/>
    <x v="0"/>
  </r>
  <r>
    <n v="15777904"/>
    <s v="Nock"/>
    <n v="703"/>
    <x v="0"/>
    <x v="0"/>
    <n v="45"/>
    <n v="7"/>
    <n v="0"/>
    <n v="2"/>
    <x v="0"/>
    <x v="0"/>
    <n v="68831.72"/>
    <n v="0"/>
    <x v="0"/>
    <x v="1"/>
    <x v="0"/>
    <x v="1"/>
  </r>
  <r>
    <n v="15655574"/>
    <s v="Okeke"/>
    <n v="698"/>
    <x v="2"/>
    <x v="0"/>
    <n v="40"/>
    <n v="8"/>
    <n v="150777.1"/>
    <n v="1"/>
    <x v="0"/>
    <x v="1"/>
    <n v="114732.62"/>
    <n v="0"/>
    <x v="0"/>
    <x v="0"/>
    <x v="2"/>
    <x v="1"/>
  </r>
  <r>
    <n v="15569423"/>
    <s v="Cunningham"/>
    <n v="731"/>
    <x v="1"/>
    <x v="1"/>
    <n v="41"/>
    <n v="4"/>
    <n v="0"/>
    <n v="2"/>
    <x v="0"/>
    <x v="1"/>
    <n v="22299.27"/>
    <n v="0"/>
    <x v="0"/>
    <x v="1"/>
    <x v="0"/>
    <x v="1"/>
  </r>
  <r>
    <n v="15718106"/>
    <s v="Kelley"/>
    <n v="625"/>
    <x v="0"/>
    <x v="1"/>
    <n v="34"/>
    <n v="6"/>
    <n v="0"/>
    <n v="2"/>
    <x v="1"/>
    <x v="1"/>
    <n v="197283.20000000001"/>
    <n v="0"/>
    <x v="0"/>
    <x v="0"/>
    <x v="0"/>
    <x v="1"/>
  </r>
  <r>
    <n v="15585067"/>
    <s v="Wilson"/>
    <n v="634"/>
    <x v="1"/>
    <x v="1"/>
    <n v="31"/>
    <n v="9"/>
    <n v="108632.48"/>
    <n v="1"/>
    <x v="0"/>
    <x v="0"/>
    <n v="179485.96"/>
    <n v="1"/>
    <x v="0"/>
    <x v="0"/>
    <x v="2"/>
    <x v="0"/>
  </r>
  <r>
    <n v="15675501"/>
    <s v="Woods"/>
    <n v="616"/>
    <x v="0"/>
    <x v="1"/>
    <n v="59"/>
    <n v="5"/>
    <n v="153861.1"/>
    <n v="1"/>
    <x v="0"/>
    <x v="0"/>
    <n v="17699.48"/>
    <n v="0"/>
    <x v="1"/>
    <x v="0"/>
    <x v="2"/>
    <x v="1"/>
  </r>
  <r>
    <n v="15633233"/>
    <s v="McFarland"/>
    <n v="500"/>
    <x v="0"/>
    <x v="1"/>
    <n v="56"/>
    <n v="1"/>
    <n v="100374.58"/>
    <n v="1"/>
    <x v="0"/>
    <x v="1"/>
    <n v="118490.8"/>
    <n v="1"/>
    <x v="1"/>
    <x v="0"/>
    <x v="2"/>
    <x v="0"/>
  </r>
  <r>
    <n v="15667134"/>
    <s v="Cisneros"/>
    <n v="446"/>
    <x v="0"/>
    <x v="1"/>
    <n v="32"/>
    <n v="8"/>
    <n v="0"/>
    <n v="2"/>
    <x v="1"/>
    <x v="1"/>
    <n v="133292.94"/>
    <n v="0"/>
    <x v="0"/>
    <x v="2"/>
    <x v="0"/>
    <x v="1"/>
  </r>
  <r>
    <n v="15659105"/>
    <s v="Borchgrevink"/>
    <n v="669"/>
    <x v="0"/>
    <x v="0"/>
    <n v="47"/>
    <n v="9"/>
    <n v="61196.54"/>
    <n v="1"/>
    <x v="0"/>
    <x v="1"/>
    <n v="58170.239999999998"/>
    <n v="0"/>
    <x v="0"/>
    <x v="0"/>
    <x v="1"/>
    <x v="1"/>
  </r>
  <r>
    <n v="15575409"/>
    <s v="Rozhkova"/>
    <n v="581"/>
    <x v="2"/>
    <x v="1"/>
    <n v="31"/>
    <n v="6"/>
    <n v="116891.72"/>
    <n v="1"/>
    <x v="0"/>
    <x v="1"/>
    <n v="107137.3"/>
    <n v="0"/>
    <x v="0"/>
    <x v="0"/>
    <x v="2"/>
    <x v="1"/>
  </r>
  <r>
    <n v="15752342"/>
    <s v="Bradley"/>
    <n v="704"/>
    <x v="2"/>
    <x v="0"/>
    <n v="54"/>
    <n v="6"/>
    <n v="133656.91"/>
    <n v="3"/>
    <x v="0"/>
    <x v="1"/>
    <n v="145071.32999999999"/>
    <n v="1"/>
    <x v="1"/>
    <x v="1"/>
    <x v="2"/>
    <x v="0"/>
  </r>
  <r>
    <n v="15654851"/>
    <s v="Obialo"/>
    <n v="748"/>
    <x v="0"/>
    <x v="1"/>
    <n v="44"/>
    <n v="2"/>
    <n v="92911.52"/>
    <n v="1"/>
    <x v="1"/>
    <x v="0"/>
    <n v="85495.24"/>
    <n v="0"/>
    <x v="0"/>
    <x v="1"/>
    <x v="1"/>
    <x v="1"/>
  </r>
  <r>
    <n v="15741429"/>
    <s v="Hudson"/>
    <n v="680"/>
    <x v="1"/>
    <x v="0"/>
    <n v="31"/>
    <n v="9"/>
    <n v="119825.75"/>
    <n v="2"/>
    <x v="0"/>
    <x v="0"/>
    <n v="101139.3"/>
    <n v="0"/>
    <x v="0"/>
    <x v="0"/>
    <x v="2"/>
    <x v="1"/>
  </r>
  <r>
    <n v="15682356"/>
    <s v="Veltri"/>
    <n v="655"/>
    <x v="0"/>
    <x v="0"/>
    <n v="37"/>
    <n v="7"/>
    <n v="111852.84"/>
    <n v="2"/>
    <x v="0"/>
    <x v="1"/>
    <n v="10511.13"/>
    <n v="0"/>
    <x v="0"/>
    <x v="0"/>
    <x v="2"/>
    <x v="1"/>
  </r>
  <r>
    <n v="15806447"/>
    <s v="Mazzanti"/>
    <n v="690"/>
    <x v="2"/>
    <x v="1"/>
    <n v="32"/>
    <n v="0"/>
    <n v="106683.52"/>
    <n v="2"/>
    <x v="0"/>
    <x v="0"/>
    <n v="137916.49"/>
    <n v="0"/>
    <x v="0"/>
    <x v="0"/>
    <x v="2"/>
    <x v="1"/>
  </r>
  <r>
    <n v="15800229"/>
    <s v="Thorpe"/>
    <n v="695"/>
    <x v="2"/>
    <x v="1"/>
    <n v="40"/>
    <n v="7"/>
    <n v="139022.24"/>
    <n v="1"/>
    <x v="1"/>
    <x v="0"/>
    <n v="193383.13"/>
    <n v="0"/>
    <x v="0"/>
    <x v="0"/>
    <x v="2"/>
    <x v="1"/>
  </r>
  <r>
    <n v="15663441"/>
    <s v="Golibe"/>
    <n v="700"/>
    <x v="2"/>
    <x v="0"/>
    <n v="40"/>
    <n v="4"/>
    <n v="148571.07"/>
    <n v="1"/>
    <x v="0"/>
    <x v="1"/>
    <n v="189826.96"/>
    <n v="1"/>
    <x v="0"/>
    <x v="1"/>
    <x v="2"/>
    <x v="0"/>
  </r>
  <r>
    <n v="15791991"/>
    <s v="Udinesi"/>
    <n v="773"/>
    <x v="0"/>
    <x v="1"/>
    <n v="52"/>
    <n v="4"/>
    <n v="0"/>
    <n v="1"/>
    <x v="1"/>
    <x v="0"/>
    <n v="144113.42000000001"/>
    <n v="0"/>
    <x v="1"/>
    <x v="1"/>
    <x v="0"/>
    <x v="1"/>
  </r>
  <r>
    <n v="15775082"/>
    <s v="Stewart"/>
    <n v="749"/>
    <x v="0"/>
    <x v="1"/>
    <n v="42"/>
    <n v="1"/>
    <n v="129776.72"/>
    <n v="2"/>
    <x v="1"/>
    <x v="0"/>
    <n v="143538.51"/>
    <n v="0"/>
    <x v="0"/>
    <x v="1"/>
    <x v="2"/>
    <x v="1"/>
  </r>
  <r>
    <n v="15579706"/>
    <s v="Curtis"/>
    <n v="611"/>
    <x v="0"/>
    <x v="0"/>
    <n v="46"/>
    <n v="5"/>
    <n v="0"/>
    <n v="1"/>
    <x v="0"/>
    <x v="1"/>
    <n v="77677.14"/>
    <n v="1"/>
    <x v="0"/>
    <x v="0"/>
    <x v="0"/>
    <x v="0"/>
  </r>
  <r>
    <n v="15718247"/>
    <s v="Hayden"/>
    <n v="606"/>
    <x v="1"/>
    <x v="0"/>
    <n v="46"/>
    <n v="8"/>
    <n v="0"/>
    <n v="2"/>
    <x v="0"/>
    <x v="0"/>
    <n v="183717.94"/>
    <n v="0"/>
    <x v="0"/>
    <x v="0"/>
    <x v="0"/>
    <x v="1"/>
  </r>
  <r>
    <n v="15755722"/>
    <s v="H?"/>
    <n v="554"/>
    <x v="0"/>
    <x v="1"/>
    <n v="24"/>
    <n v="10"/>
    <n v="0"/>
    <n v="1"/>
    <x v="1"/>
    <x v="1"/>
    <n v="92180.62"/>
    <n v="0"/>
    <x v="2"/>
    <x v="0"/>
    <x v="0"/>
    <x v="1"/>
  </r>
  <r>
    <n v="15582259"/>
    <s v="Campbell"/>
    <n v="567"/>
    <x v="0"/>
    <x v="0"/>
    <n v="37"/>
    <n v="7"/>
    <n v="0"/>
    <n v="2"/>
    <x v="0"/>
    <x v="0"/>
    <n v="28690.9"/>
    <n v="0"/>
    <x v="0"/>
    <x v="0"/>
    <x v="0"/>
    <x v="1"/>
  </r>
  <r>
    <n v="15716994"/>
    <s v="Green"/>
    <n v="559"/>
    <x v="1"/>
    <x v="1"/>
    <n v="24"/>
    <n v="3"/>
    <n v="114739.92"/>
    <n v="1"/>
    <x v="0"/>
    <x v="1"/>
    <n v="85891.02"/>
    <n v="1"/>
    <x v="2"/>
    <x v="0"/>
    <x v="2"/>
    <x v="0"/>
  </r>
  <r>
    <n v="15586880"/>
    <s v="P'eng"/>
    <n v="594"/>
    <x v="2"/>
    <x v="1"/>
    <n v="41"/>
    <n v="2"/>
    <n v="122545.65"/>
    <n v="2"/>
    <x v="0"/>
    <x v="0"/>
    <n v="42050.239999999998"/>
    <n v="0"/>
    <x v="0"/>
    <x v="0"/>
    <x v="2"/>
    <x v="1"/>
  </r>
  <r>
    <n v="15713854"/>
    <s v="Cremonesi"/>
    <n v="513"/>
    <x v="0"/>
    <x v="0"/>
    <n v="37"/>
    <n v="6"/>
    <n v="0"/>
    <n v="2"/>
    <x v="0"/>
    <x v="1"/>
    <n v="110142.34"/>
    <n v="0"/>
    <x v="0"/>
    <x v="0"/>
    <x v="0"/>
    <x v="1"/>
  </r>
  <r>
    <n v="15780835"/>
    <s v="Liang"/>
    <n v="652"/>
    <x v="2"/>
    <x v="0"/>
    <n v="26"/>
    <n v="1"/>
    <n v="131908.35"/>
    <n v="1"/>
    <x v="0"/>
    <x v="0"/>
    <n v="179269.79"/>
    <n v="0"/>
    <x v="2"/>
    <x v="0"/>
    <x v="2"/>
    <x v="1"/>
  </r>
  <r>
    <n v="15675896"/>
    <s v="Gough"/>
    <n v="680"/>
    <x v="2"/>
    <x v="0"/>
    <n v="42"/>
    <n v="7"/>
    <n v="105722.69"/>
    <n v="1"/>
    <x v="0"/>
    <x v="0"/>
    <n v="90558.24"/>
    <n v="1"/>
    <x v="0"/>
    <x v="0"/>
    <x v="2"/>
    <x v="0"/>
  </r>
  <r>
    <n v="15658459"/>
    <s v="Bates"/>
    <n v="784"/>
    <x v="1"/>
    <x v="1"/>
    <n v="33"/>
    <n v="10"/>
    <n v="0"/>
    <n v="2"/>
    <x v="0"/>
    <x v="1"/>
    <n v="162022.47"/>
    <n v="0"/>
    <x v="0"/>
    <x v="1"/>
    <x v="0"/>
    <x v="1"/>
  </r>
  <r>
    <n v="15658057"/>
    <s v="Padovesi"/>
    <n v="812"/>
    <x v="1"/>
    <x v="0"/>
    <n v="44"/>
    <n v="8"/>
    <n v="0"/>
    <n v="3"/>
    <x v="0"/>
    <x v="1"/>
    <n v="66926.83"/>
    <n v="1"/>
    <x v="0"/>
    <x v="1"/>
    <x v="0"/>
    <x v="0"/>
  </r>
  <r>
    <n v="15801767"/>
    <s v="Yin"/>
    <n v="784"/>
    <x v="1"/>
    <x v="0"/>
    <n v="40"/>
    <n v="8"/>
    <n v="0"/>
    <n v="2"/>
    <x v="0"/>
    <x v="1"/>
    <n v="108891.3"/>
    <n v="0"/>
    <x v="0"/>
    <x v="1"/>
    <x v="0"/>
    <x v="1"/>
  </r>
  <r>
    <n v="15569178"/>
    <s v="Kharlamov"/>
    <n v="570"/>
    <x v="0"/>
    <x v="0"/>
    <n v="18"/>
    <n v="4"/>
    <n v="82767.42"/>
    <n v="1"/>
    <x v="0"/>
    <x v="1"/>
    <n v="71811.899999999994"/>
    <n v="0"/>
    <x v="2"/>
    <x v="0"/>
    <x v="1"/>
    <x v="1"/>
  </r>
  <r>
    <n v="15731478"/>
    <s v="Nicholls"/>
    <n v="712"/>
    <x v="0"/>
    <x v="0"/>
    <n v="42"/>
    <n v="1"/>
    <n v="87842.98"/>
    <n v="1"/>
    <x v="1"/>
    <x v="1"/>
    <n v="92223.59"/>
    <n v="0"/>
    <x v="0"/>
    <x v="1"/>
    <x v="1"/>
    <x v="1"/>
  </r>
  <r>
    <n v="15811236"/>
    <s v="Burns"/>
    <n v="705"/>
    <x v="1"/>
    <x v="1"/>
    <n v="39"/>
    <n v="6"/>
    <n v="133261.13"/>
    <n v="1"/>
    <x v="0"/>
    <x v="0"/>
    <n v="78065.899999999994"/>
    <n v="0"/>
    <x v="0"/>
    <x v="1"/>
    <x v="2"/>
    <x v="1"/>
  </r>
  <r>
    <n v="15746749"/>
    <s v="Fleming"/>
    <n v="681"/>
    <x v="1"/>
    <x v="0"/>
    <n v="32"/>
    <n v="3"/>
    <n v="0"/>
    <n v="2"/>
    <x v="0"/>
    <x v="0"/>
    <n v="59679.9"/>
    <n v="0"/>
    <x v="0"/>
    <x v="0"/>
    <x v="0"/>
    <x v="1"/>
  </r>
  <r>
    <n v="15662758"/>
    <s v="Watson"/>
    <n v="620"/>
    <x v="0"/>
    <x v="1"/>
    <n v="41"/>
    <n v="0"/>
    <n v="97925.11"/>
    <n v="1"/>
    <x v="0"/>
    <x v="1"/>
    <n v="85000.320000000007"/>
    <n v="0"/>
    <x v="0"/>
    <x v="0"/>
    <x v="1"/>
    <x v="1"/>
  </r>
  <r>
    <n v="15709387"/>
    <s v="Obiajulu"/>
    <n v="711"/>
    <x v="0"/>
    <x v="1"/>
    <n v="52"/>
    <n v="5"/>
    <n v="0"/>
    <n v="1"/>
    <x v="0"/>
    <x v="0"/>
    <n v="159808.95000000001"/>
    <n v="0"/>
    <x v="1"/>
    <x v="1"/>
    <x v="0"/>
    <x v="1"/>
  </r>
  <r>
    <n v="15572093"/>
    <s v="Han"/>
    <n v="613"/>
    <x v="0"/>
    <x v="0"/>
    <n v="24"/>
    <n v="7"/>
    <n v="140453.91"/>
    <n v="1"/>
    <x v="0"/>
    <x v="1"/>
    <n v="129001.3"/>
    <n v="0"/>
    <x v="2"/>
    <x v="0"/>
    <x v="2"/>
    <x v="1"/>
  </r>
  <r>
    <n v="15713826"/>
    <s v="Ferguson"/>
    <n v="613"/>
    <x v="2"/>
    <x v="0"/>
    <n v="20"/>
    <n v="0"/>
    <n v="117356.19"/>
    <n v="1"/>
    <x v="1"/>
    <x v="1"/>
    <n v="113557.7"/>
    <n v="1"/>
    <x v="2"/>
    <x v="0"/>
    <x v="2"/>
    <x v="0"/>
  </r>
  <r>
    <n v="15570205"/>
    <s v="Tao"/>
    <n v="682"/>
    <x v="1"/>
    <x v="1"/>
    <n v="36"/>
    <n v="5"/>
    <n v="0"/>
    <n v="2"/>
    <x v="0"/>
    <x v="0"/>
    <n v="147758.51"/>
    <n v="0"/>
    <x v="0"/>
    <x v="0"/>
    <x v="0"/>
    <x v="1"/>
  </r>
  <r>
    <n v="15589348"/>
    <s v="Le Grand"/>
    <n v="850"/>
    <x v="1"/>
    <x v="1"/>
    <n v="37"/>
    <n v="4"/>
    <n v="137204.76999999999"/>
    <n v="1"/>
    <x v="0"/>
    <x v="0"/>
    <n v="28865.59"/>
    <n v="0"/>
    <x v="0"/>
    <x v="1"/>
    <x v="2"/>
    <x v="1"/>
  </r>
  <r>
    <n v="15804610"/>
    <s v="Valdez"/>
    <n v="601"/>
    <x v="0"/>
    <x v="0"/>
    <n v="41"/>
    <n v="1"/>
    <n v="0"/>
    <n v="2"/>
    <x v="1"/>
    <x v="0"/>
    <n v="160607.06"/>
    <n v="0"/>
    <x v="0"/>
    <x v="0"/>
    <x v="0"/>
    <x v="1"/>
  </r>
  <r>
    <n v="15700854"/>
    <s v="Cunningham"/>
    <n v="595"/>
    <x v="1"/>
    <x v="1"/>
    <n v="35"/>
    <n v="8"/>
    <n v="0"/>
    <n v="1"/>
    <x v="0"/>
    <x v="1"/>
    <n v="100015.79"/>
    <n v="1"/>
    <x v="0"/>
    <x v="0"/>
    <x v="0"/>
    <x v="0"/>
  </r>
  <r>
    <n v="15758836"/>
    <s v="Godfrey"/>
    <n v="675"/>
    <x v="1"/>
    <x v="1"/>
    <n v="36"/>
    <n v="3"/>
    <n v="54098.18"/>
    <n v="2"/>
    <x v="1"/>
    <x v="0"/>
    <n v="54478.52"/>
    <n v="0"/>
    <x v="0"/>
    <x v="0"/>
    <x v="1"/>
    <x v="1"/>
  </r>
  <r>
    <n v="15772933"/>
    <s v="Mai"/>
    <n v="591"/>
    <x v="1"/>
    <x v="1"/>
    <n v="31"/>
    <n v="8"/>
    <n v="0"/>
    <n v="1"/>
    <x v="0"/>
    <x v="0"/>
    <n v="141677.32999999999"/>
    <n v="0"/>
    <x v="0"/>
    <x v="0"/>
    <x v="0"/>
    <x v="1"/>
  </r>
  <r>
    <n v="15809006"/>
    <s v="Walker"/>
    <n v="602"/>
    <x v="0"/>
    <x v="1"/>
    <n v="23"/>
    <n v="7"/>
    <n v="113758.48"/>
    <n v="2"/>
    <x v="1"/>
    <x v="1"/>
    <n v="84077.6"/>
    <n v="0"/>
    <x v="2"/>
    <x v="0"/>
    <x v="2"/>
    <x v="1"/>
  </r>
  <r>
    <n v="15689612"/>
    <s v="Pirozzi"/>
    <n v="554"/>
    <x v="1"/>
    <x v="0"/>
    <n v="34"/>
    <n v="8"/>
    <n v="0"/>
    <n v="1"/>
    <x v="1"/>
    <x v="0"/>
    <n v="106981.03"/>
    <n v="0"/>
    <x v="0"/>
    <x v="0"/>
    <x v="0"/>
    <x v="1"/>
  </r>
  <r>
    <n v="15744614"/>
    <s v="Feng"/>
    <n v="541"/>
    <x v="0"/>
    <x v="1"/>
    <n v="37"/>
    <n v="9"/>
    <n v="118636.92"/>
    <n v="1"/>
    <x v="0"/>
    <x v="0"/>
    <n v="73551.44"/>
    <n v="0"/>
    <x v="0"/>
    <x v="0"/>
    <x v="2"/>
    <x v="1"/>
  </r>
  <r>
    <n v="15704250"/>
    <s v="Akabueze"/>
    <n v="506"/>
    <x v="0"/>
    <x v="1"/>
    <n v="34"/>
    <n v="7"/>
    <n v="0"/>
    <n v="2"/>
    <x v="1"/>
    <x v="1"/>
    <n v="115842.1"/>
    <n v="0"/>
    <x v="0"/>
    <x v="0"/>
    <x v="0"/>
    <x v="1"/>
  </r>
  <r>
    <n v="15700255"/>
    <s v="Robson"/>
    <n v="814"/>
    <x v="2"/>
    <x v="1"/>
    <n v="44"/>
    <n v="8"/>
    <n v="95488.82"/>
    <n v="2"/>
    <x v="1"/>
    <x v="1"/>
    <n v="107013.59"/>
    <n v="0"/>
    <x v="0"/>
    <x v="1"/>
    <x v="1"/>
    <x v="1"/>
  </r>
  <r>
    <n v="15669410"/>
    <s v="Yevdokimova"/>
    <n v="683"/>
    <x v="0"/>
    <x v="1"/>
    <n v="30"/>
    <n v="8"/>
    <n v="110829.52"/>
    <n v="2"/>
    <x v="1"/>
    <x v="1"/>
    <n v="24938.84"/>
    <n v="0"/>
    <x v="0"/>
    <x v="0"/>
    <x v="2"/>
    <x v="1"/>
  </r>
  <r>
    <n v="15807595"/>
    <s v="Ijendu"/>
    <n v="485"/>
    <x v="2"/>
    <x v="1"/>
    <n v="51"/>
    <n v="7"/>
    <n v="144244.59"/>
    <n v="2"/>
    <x v="0"/>
    <x v="1"/>
    <n v="51113.14"/>
    <n v="0"/>
    <x v="1"/>
    <x v="2"/>
    <x v="2"/>
    <x v="1"/>
  </r>
  <r>
    <n v="15664523"/>
    <s v="Colombo"/>
    <n v="696"/>
    <x v="2"/>
    <x v="0"/>
    <n v="31"/>
    <n v="8"/>
    <n v="122021.92"/>
    <n v="2"/>
    <x v="0"/>
    <x v="1"/>
    <n v="33828.639999999999"/>
    <n v="0"/>
    <x v="0"/>
    <x v="0"/>
    <x v="2"/>
    <x v="1"/>
  </r>
  <r>
    <n v="15642833"/>
    <s v="Akubundu"/>
    <n v="608"/>
    <x v="0"/>
    <x v="0"/>
    <n v="30"/>
    <n v="8"/>
    <n v="0"/>
    <n v="2"/>
    <x v="0"/>
    <x v="1"/>
    <n v="128875.86"/>
    <n v="0"/>
    <x v="0"/>
    <x v="0"/>
    <x v="0"/>
    <x v="1"/>
  </r>
  <r>
    <n v="15605279"/>
    <s v="Francis"/>
    <n v="792"/>
    <x v="0"/>
    <x v="1"/>
    <n v="50"/>
    <n v="9"/>
    <n v="0"/>
    <n v="4"/>
    <x v="0"/>
    <x v="0"/>
    <n v="194700.81"/>
    <n v="1"/>
    <x v="1"/>
    <x v="1"/>
    <x v="0"/>
    <x v="0"/>
  </r>
  <r>
    <n v="15713644"/>
    <s v="Marshall"/>
    <n v="686"/>
    <x v="1"/>
    <x v="1"/>
    <n v="22"/>
    <n v="5"/>
    <n v="0"/>
    <n v="2"/>
    <x v="0"/>
    <x v="1"/>
    <n v="158974.45000000001"/>
    <n v="0"/>
    <x v="2"/>
    <x v="0"/>
    <x v="0"/>
    <x v="1"/>
  </r>
  <r>
    <n v="15750466"/>
    <s v="Rhodes"/>
    <n v="790"/>
    <x v="2"/>
    <x v="1"/>
    <n v="42"/>
    <n v="1"/>
    <n v="85839.62"/>
    <n v="1"/>
    <x v="0"/>
    <x v="1"/>
    <n v="198182.73"/>
    <n v="0"/>
    <x v="0"/>
    <x v="1"/>
    <x v="1"/>
    <x v="1"/>
  </r>
  <r>
    <n v="15739054"/>
    <s v="Y?"/>
    <n v="654"/>
    <x v="0"/>
    <x v="0"/>
    <n v="29"/>
    <n v="4"/>
    <n v="96974.97"/>
    <n v="1"/>
    <x v="1"/>
    <x v="0"/>
    <n v="141404.07"/>
    <n v="0"/>
    <x v="2"/>
    <x v="0"/>
    <x v="1"/>
    <x v="1"/>
  </r>
  <r>
    <n v="15612771"/>
    <s v="Bell"/>
    <n v="452"/>
    <x v="0"/>
    <x v="1"/>
    <n v="35"/>
    <n v="4"/>
    <n v="148172.44"/>
    <n v="1"/>
    <x v="0"/>
    <x v="0"/>
    <n v="4175.68"/>
    <n v="0"/>
    <x v="0"/>
    <x v="2"/>
    <x v="2"/>
    <x v="1"/>
  </r>
  <r>
    <n v="15788483"/>
    <s v="Kerr"/>
    <n v="719"/>
    <x v="1"/>
    <x v="1"/>
    <n v="38"/>
    <n v="0"/>
    <n v="0"/>
    <n v="1"/>
    <x v="0"/>
    <x v="1"/>
    <n v="126876.47"/>
    <n v="0"/>
    <x v="0"/>
    <x v="1"/>
    <x v="0"/>
    <x v="1"/>
  </r>
  <r>
    <n v="15732832"/>
    <s v="Jideofor"/>
    <n v="707"/>
    <x v="0"/>
    <x v="0"/>
    <n v="40"/>
    <n v="5"/>
    <n v="0"/>
    <n v="2"/>
    <x v="0"/>
    <x v="1"/>
    <n v="41052.82"/>
    <n v="0"/>
    <x v="0"/>
    <x v="1"/>
    <x v="0"/>
    <x v="1"/>
  </r>
  <r>
    <n v="15772892"/>
    <s v="Robertson"/>
    <n v="699"/>
    <x v="0"/>
    <x v="0"/>
    <n v="49"/>
    <n v="2"/>
    <n v="0"/>
    <n v="1"/>
    <x v="1"/>
    <x v="1"/>
    <n v="105760.01"/>
    <n v="0"/>
    <x v="0"/>
    <x v="0"/>
    <x v="0"/>
    <x v="1"/>
  </r>
  <r>
    <n v="15713843"/>
    <s v="Kao"/>
    <n v="850"/>
    <x v="1"/>
    <x v="1"/>
    <n v="30"/>
    <n v="2"/>
    <n v="0"/>
    <n v="2"/>
    <x v="1"/>
    <x v="0"/>
    <n v="27937.119999999999"/>
    <n v="0"/>
    <x v="0"/>
    <x v="1"/>
    <x v="0"/>
    <x v="1"/>
  </r>
  <r>
    <n v="15567993"/>
    <s v="Palmer"/>
    <n v="828"/>
    <x v="1"/>
    <x v="1"/>
    <n v="28"/>
    <n v="8"/>
    <n v="134766.85"/>
    <n v="1"/>
    <x v="0"/>
    <x v="1"/>
    <n v="79355.87"/>
    <n v="0"/>
    <x v="2"/>
    <x v="1"/>
    <x v="2"/>
    <x v="1"/>
  </r>
  <r>
    <n v="15617603"/>
    <s v="Mackay"/>
    <n v="850"/>
    <x v="2"/>
    <x v="1"/>
    <n v="30"/>
    <n v="5"/>
    <n v="123210.56"/>
    <n v="2"/>
    <x v="0"/>
    <x v="0"/>
    <n v="102180.27"/>
    <n v="0"/>
    <x v="0"/>
    <x v="1"/>
    <x v="2"/>
    <x v="1"/>
  </r>
  <r>
    <n v="15744983"/>
    <s v="Burgmann"/>
    <n v="712"/>
    <x v="1"/>
    <x v="1"/>
    <n v="47"/>
    <n v="1"/>
    <n v="139887.01"/>
    <n v="1"/>
    <x v="0"/>
    <x v="0"/>
    <n v="95719.73"/>
    <n v="0"/>
    <x v="0"/>
    <x v="1"/>
    <x v="2"/>
    <x v="1"/>
  </r>
  <r>
    <n v="15630419"/>
    <s v="Davis"/>
    <n v="634"/>
    <x v="0"/>
    <x v="1"/>
    <n v="44"/>
    <n v="9"/>
    <n v="149961.10999999999"/>
    <n v="1"/>
    <x v="0"/>
    <x v="1"/>
    <n v="57121.51"/>
    <n v="0"/>
    <x v="0"/>
    <x v="0"/>
    <x v="2"/>
    <x v="1"/>
  </r>
  <r>
    <n v="15738828"/>
    <s v="Milano"/>
    <n v="730"/>
    <x v="2"/>
    <x v="1"/>
    <n v="45"/>
    <n v="6"/>
    <n v="152880.97"/>
    <n v="1"/>
    <x v="1"/>
    <x v="1"/>
    <n v="162478.10999999999"/>
    <n v="0"/>
    <x v="0"/>
    <x v="1"/>
    <x v="2"/>
    <x v="1"/>
  </r>
  <r>
    <n v="15778025"/>
    <s v="Dellucci"/>
    <n v="685"/>
    <x v="2"/>
    <x v="1"/>
    <n v="43"/>
    <n v="9"/>
    <n v="108589.47"/>
    <n v="2"/>
    <x v="1"/>
    <x v="0"/>
    <n v="194808.51"/>
    <n v="0"/>
    <x v="0"/>
    <x v="0"/>
    <x v="2"/>
    <x v="1"/>
  </r>
  <r>
    <n v="15799479"/>
    <s v="Coles"/>
    <n v="809"/>
    <x v="1"/>
    <x v="1"/>
    <n v="33"/>
    <n v="9"/>
    <n v="0"/>
    <n v="1"/>
    <x v="0"/>
    <x v="0"/>
    <n v="124045.65"/>
    <n v="0"/>
    <x v="0"/>
    <x v="1"/>
    <x v="0"/>
    <x v="1"/>
  </r>
  <r>
    <n v="15684269"/>
    <s v="Gray"/>
    <n v="707"/>
    <x v="1"/>
    <x v="0"/>
    <n v="35"/>
    <n v="3"/>
    <n v="56674.48"/>
    <n v="1"/>
    <x v="0"/>
    <x v="1"/>
    <n v="17987.400000000001"/>
    <n v="1"/>
    <x v="0"/>
    <x v="1"/>
    <x v="1"/>
    <x v="0"/>
  </r>
  <r>
    <n v="15762745"/>
    <s v="Macvitie"/>
    <n v="648"/>
    <x v="1"/>
    <x v="1"/>
    <n v="32"/>
    <n v="8"/>
    <n v="0"/>
    <n v="1"/>
    <x v="0"/>
    <x v="1"/>
    <n v="133653.38"/>
    <n v="0"/>
    <x v="0"/>
    <x v="0"/>
    <x v="0"/>
    <x v="1"/>
  </r>
  <r>
    <n v="15746970"/>
    <s v="Townsend"/>
    <n v="760"/>
    <x v="1"/>
    <x v="0"/>
    <n v="57"/>
    <n v="1"/>
    <n v="0"/>
    <n v="2"/>
    <x v="0"/>
    <x v="0"/>
    <n v="25101.17"/>
    <n v="0"/>
    <x v="1"/>
    <x v="1"/>
    <x v="0"/>
    <x v="1"/>
  </r>
  <r>
    <n v="15725024"/>
    <s v="Pope"/>
    <n v="805"/>
    <x v="2"/>
    <x v="0"/>
    <n v="33"/>
    <n v="3"/>
    <n v="105663.56"/>
    <n v="2"/>
    <x v="1"/>
    <x v="0"/>
    <n v="33330.89"/>
    <n v="0"/>
    <x v="0"/>
    <x v="1"/>
    <x v="2"/>
    <x v="1"/>
  </r>
  <r>
    <n v="15592116"/>
    <s v="Jensen"/>
    <n v="585"/>
    <x v="0"/>
    <x v="0"/>
    <n v="39"/>
    <n v="7"/>
    <n v="0"/>
    <n v="2"/>
    <x v="0"/>
    <x v="1"/>
    <n v="2401.2600000000002"/>
    <n v="0"/>
    <x v="0"/>
    <x v="0"/>
    <x v="0"/>
    <x v="1"/>
  </r>
  <r>
    <n v="15624391"/>
    <s v="Thomson"/>
    <n v="595"/>
    <x v="1"/>
    <x v="0"/>
    <n v="30"/>
    <n v="5"/>
    <n v="100683.54"/>
    <n v="1"/>
    <x v="0"/>
    <x v="0"/>
    <n v="178361.04"/>
    <n v="0"/>
    <x v="0"/>
    <x v="0"/>
    <x v="2"/>
    <x v="1"/>
  </r>
  <r>
    <n v="15567422"/>
    <s v="Chiazagomekpele"/>
    <n v="630"/>
    <x v="0"/>
    <x v="1"/>
    <n v="42"/>
    <n v="6"/>
    <n v="0"/>
    <n v="2"/>
    <x v="0"/>
    <x v="1"/>
    <n v="162697.93"/>
    <n v="0"/>
    <x v="0"/>
    <x v="0"/>
    <x v="0"/>
    <x v="1"/>
  </r>
  <r>
    <n v="15612627"/>
    <s v="Ozuluonye"/>
    <n v="627"/>
    <x v="2"/>
    <x v="1"/>
    <n v="29"/>
    <n v="5"/>
    <n v="139541.57999999999"/>
    <n v="2"/>
    <x v="0"/>
    <x v="1"/>
    <n v="80607.33"/>
    <n v="0"/>
    <x v="2"/>
    <x v="0"/>
    <x v="2"/>
    <x v="1"/>
  </r>
  <r>
    <n v="15574879"/>
    <s v="Wright"/>
    <n v="631"/>
    <x v="2"/>
    <x v="0"/>
    <n v="37"/>
    <n v="2"/>
    <n v="121801.72"/>
    <n v="2"/>
    <x v="1"/>
    <x v="0"/>
    <n v="23146.62"/>
    <n v="0"/>
    <x v="0"/>
    <x v="0"/>
    <x v="2"/>
    <x v="1"/>
  </r>
  <r>
    <n v="15745107"/>
    <s v="Lung"/>
    <n v="776"/>
    <x v="2"/>
    <x v="1"/>
    <n v="38"/>
    <n v="5"/>
    <n v="112281.7"/>
    <n v="1"/>
    <x v="1"/>
    <x v="0"/>
    <n v="89893.6"/>
    <n v="0"/>
    <x v="0"/>
    <x v="1"/>
    <x v="2"/>
    <x v="1"/>
  </r>
  <r>
    <n v="15734491"/>
    <s v="Lombardo"/>
    <n v="676"/>
    <x v="1"/>
    <x v="0"/>
    <n v="36"/>
    <n v="4"/>
    <n v="0"/>
    <n v="2"/>
    <x v="0"/>
    <x v="0"/>
    <n v="3173.31"/>
    <n v="0"/>
    <x v="0"/>
    <x v="0"/>
    <x v="0"/>
    <x v="1"/>
  </r>
  <r>
    <n v="15675320"/>
    <s v="Leonard"/>
    <n v="758"/>
    <x v="1"/>
    <x v="0"/>
    <n v="40"/>
    <n v="5"/>
    <n v="93499.82"/>
    <n v="2"/>
    <x v="1"/>
    <x v="1"/>
    <n v="123218.81"/>
    <n v="0"/>
    <x v="0"/>
    <x v="1"/>
    <x v="1"/>
    <x v="1"/>
  </r>
  <r>
    <n v="15643824"/>
    <s v="Johnston"/>
    <n v="637"/>
    <x v="0"/>
    <x v="1"/>
    <n v="33"/>
    <n v="0"/>
    <n v="132255.99"/>
    <n v="2"/>
    <x v="1"/>
    <x v="0"/>
    <n v="74588.41"/>
    <n v="0"/>
    <x v="0"/>
    <x v="0"/>
    <x v="2"/>
    <x v="1"/>
  </r>
  <r>
    <n v="15643438"/>
    <s v="P'eng"/>
    <n v="850"/>
    <x v="0"/>
    <x v="1"/>
    <n v="20"/>
    <n v="7"/>
    <n v="0"/>
    <n v="2"/>
    <x v="0"/>
    <x v="1"/>
    <n v="31288.77"/>
    <n v="0"/>
    <x v="2"/>
    <x v="1"/>
    <x v="0"/>
    <x v="1"/>
  </r>
  <r>
    <n v="15721730"/>
    <s v="Amechi"/>
    <n v="601"/>
    <x v="1"/>
    <x v="0"/>
    <n v="44"/>
    <n v="4"/>
    <n v="0"/>
    <n v="2"/>
    <x v="0"/>
    <x v="1"/>
    <n v="58561.31"/>
    <n v="0"/>
    <x v="0"/>
    <x v="0"/>
    <x v="0"/>
    <x v="1"/>
  </r>
  <r>
    <n v="15680727"/>
    <s v="Fang"/>
    <n v="735"/>
    <x v="0"/>
    <x v="1"/>
    <n v="49"/>
    <n v="5"/>
    <n v="121973.28"/>
    <n v="1"/>
    <x v="0"/>
    <x v="1"/>
    <n v="148804.35999999999"/>
    <n v="0"/>
    <x v="0"/>
    <x v="1"/>
    <x v="2"/>
    <x v="1"/>
  </r>
  <r>
    <n v="15752508"/>
    <s v="Docherty"/>
    <n v="614"/>
    <x v="2"/>
    <x v="1"/>
    <n v="32"/>
    <n v="7"/>
    <n v="99462.8"/>
    <n v="2"/>
    <x v="0"/>
    <x v="0"/>
    <n v="51117.06"/>
    <n v="0"/>
    <x v="0"/>
    <x v="0"/>
    <x v="1"/>
    <x v="1"/>
  </r>
  <r>
    <n v="15808846"/>
    <s v="Horton"/>
    <n v="672"/>
    <x v="2"/>
    <x v="0"/>
    <n v="21"/>
    <n v="3"/>
    <n v="165878.76"/>
    <n v="2"/>
    <x v="0"/>
    <x v="0"/>
    <n v="164537.17000000001"/>
    <n v="0"/>
    <x v="2"/>
    <x v="0"/>
    <x v="2"/>
    <x v="1"/>
  </r>
  <r>
    <n v="15727251"/>
    <s v="Vincent"/>
    <n v="642"/>
    <x v="0"/>
    <x v="1"/>
    <n v="30"/>
    <n v="8"/>
    <n v="117494.27"/>
    <n v="1"/>
    <x v="1"/>
    <x v="1"/>
    <n v="61977.82"/>
    <n v="0"/>
    <x v="0"/>
    <x v="0"/>
    <x v="2"/>
    <x v="1"/>
  </r>
  <r>
    <n v="15663489"/>
    <s v="Onio"/>
    <n v="633"/>
    <x v="2"/>
    <x v="0"/>
    <n v="29"/>
    <n v="0"/>
    <n v="138577.34"/>
    <n v="1"/>
    <x v="0"/>
    <x v="1"/>
    <n v="193362.99"/>
    <n v="0"/>
    <x v="2"/>
    <x v="0"/>
    <x v="2"/>
    <x v="1"/>
  </r>
  <r>
    <n v="15683677"/>
    <s v="Schiavone"/>
    <n v="769"/>
    <x v="1"/>
    <x v="1"/>
    <n v="39"/>
    <n v="9"/>
    <n v="0"/>
    <n v="1"/>
    <x v="0"/>
    <x v="0"/>
    <n v="47722.79"/>
    <n v="0"/>
    <x v="0"/>
    <x v="1"/>
    <x v="0"/>
    <x v="1"/>
  </r>
  <r>
    <n v="15596414"/>
    <s v="Chandler"/>
    <n v="796"/>
    <x v="1"/>
    <x v="1"/>
    <n v="41"/>
    <n v="8"/>
    <n v="107525.07"/>
    <n v="1"/>
    <x v="0"/>
    <x v="1"/>
    <n v="18510.41"/>
    <n v="0"/>
    <x v="0"/>
    <x v="1"/>
    <x v="2"/>
    <x v="1"/>
  </r>
  <r>
    <n v="15730639"/>
    <s v="Fiorentino"/>
    <n v="715"/>
    <x v="0"/>
    <x v="1"/>
    <n v="23"/>
    <n v="7"/>
    <n v="139224.92000000001"/>
    <n v="2"/>
    <x v="0"/>
    <x v="1"/>
    <n v="65057.71"/>
    <n v="0"/>
    <x v="2"/>
    <x v="1"/>
    <x v="2"/>
    <x v="1"/>
  </r>
  <r>
    <n v="15672132"/>
    <s v="Butusov"/>
    <n v="695"/>
    <x v="0"/>
    <x v="0"/>
    <n v="42"/>
    <n v="7"/>
    <n v="121453.63"/>
    <n v="1"/>
    <x v="1"/>
    <x v="1"/>
    <n v="46374.64"/>
    <n v="0"/>
    <x v="0"/>
    <x v="0"/>
    <x v="2"/>
    <x v="1"/>
  </r>
  <r>
    <n v="15742638"/>
    <s v="Wang"/>
    <n v="747"/>
    <x v="0"/>
    <x v="0"/>
    <n v="25"/>
    <n v="4"/>
    <n v="0"/>
    <n v="2"/>
    <x v="1"/>
    <x v="0"/>
    <n v="42039.67"/>
    <n v="0"/>
    <x v="2"/>
    <x v="1"/>
    <x v="0"/>
    <x v="1"/>
  </r>
  <r>
    <n v="15578603"/>
    <s v="Alexeieva"/>
    <n v="584"/>
    <x v="2"/>
    <x v="0"/>
    <n v="54"/>
    <n v="1"/>
    <n v="77354.37"/>
    <n v="1"/>
    <x v="1"/>
    <x v="1"/>
    <n v="138192.98000000001"/>
    <n v="1"/>
    <x v="1"/>
    <x v="0"/>
    <x v="1"/>
    <x v="0"/>
  </r>
  <r>
    <n v="15726088"/>
    <s v="Vinogradova"/>
    <n v="476"/>
    <x v="0"/>
    <x v="1"/>
    <n v="40"/>
    <n v="6"/>
    <n v="0"/>
    <n v="1"/>
    <x v="0"/>
    <x v="0"/>
    <n v="22735.45"/>
    <n v="0"/>
    <x v="0"/>
    <x v="2"/>
    <x v="0"/>
    <x v="1"/>
  </r>
  <r>
    <n v="15682533"/>
    <s v="Hughes"/>
    <n v="850"/>
    <x v="0"/>
    <x v="0"/>
    <n v="39"/>
    <n v="7"/>
    <n v="79259.990000000005"/>
    <n v="1"/>
    <x v="1"/>
    <x v="0"/>
    <n v="186910.74"/>
    <n v="0"/>
    <x v="0"/>
    <x v="1"/>
    <x v="1"/>
    <x v="1"/>
  </r>
  <r>
    <n v="15772995"/>
    <s v="Ts'ao"/>
    <n v="529"/>
    <x v="0"/>
    <x v="1"/>
    <n v="30"/>
    <n v="2"/>
    <n v="116295.29"/>
    <n v="1"/>
    <x v="0"/>
    <x v="1"/>
    <n v="75285.47"/>
    <n v="0"/>
    <x v="0"/>
    <x v="0"/>
    <x v="2"/>
    <x v="1"/>
  </r>
  <r>
    <n v="15765694"/>
    <s v="Bage"/>
    <n v="584"/>
    <x v="1"/>
    <x v="0"/>
    <n v="59"/>
    <n v="1"/>
    <n v="0"/>
    <n v="1"/>
    <x v="1"/>
    <x v="0"/>
    <n v="130260.11"/>
    <n v="1"/>
    <x v="1"/>
    <x v="0"/>
    <x v="0"/>
    <x v="0"/>
  </r>
  <r>
    <n v="15659486"/>
    <s v="Yudina"/>
    <n v="586"/>
    <x v="2"/>
    <x v="1"/>
    <n v="34"/>
    <n v="9"/>
    <n v="74309.81"/>
    <n v="1"/>
    <x v="0"/>
    <x v="1"/>
    <n v="15034.93"/>
    <n v="0"/>
    <x v="0"/>
    <x v="0"/>
    <x v="1"/>
    <x v="1"/>
  </r>
  <r>
    <n v="15568963"/>
    <s v="Naquin"/>
    <n v="674"/>
    <x v="2"/>
    <x v="1"/>
    <n v="34"/>
    <n v="2"/>
    <n v="152797.9"/>
    <n v="1"/>
    <x v="0"/>
    <x v="1"/>
    <n v="175709.4"/>
    <n v="1"/>
    <x v="0"/>
    <x v="0"/>
    <x v="2"/>
    <x v="0"/>
  </r>
  <r>
    <n v="15703820"/>
    <s v="Endrizzi"/>
    <n v="552"/>
    <x v="0"/>
    <x v="1"/>
    <n v="42"/>
    <n v="9"/>
    <n v="133701.07"/>
    <n v="2"/>
    <x v="0"/>
    <x v="1"/>
    <n v="101069.71"/>
    <n v="1"/>
    <x v="0"/>
    <x v="0"/>
    <x v="2"/>
    <x v="0"/>
  </r>
  <r>
    <n v="15569410"/>
    <s v="Tang"/>
    <n v="601"/>
    <x v="2"/>
    <x v="0"/>
    <n v="33"/>
    <n v="7"/>
    <n v="114430.18"/>
    <n v="2"/>
    <x v="0"/>
    <x v="0"/>
    <n v="153012.13"/>
    <n v="0"/>
    <x v="0"/>
    <x v="0"/>
    <x v="2"/>
    <x v="1"/>
  </r>
  <r>
    <n v="15632256"/>
    <s v="Schroeder"/>
    <n v="541"/>
    <x v="0"/>
    <x v="1"/>
    <n v="29"/>
    <n v="7"/>
    <n v="127504.57"/>
    <n v="1"/>
    <x v="1"/>
    <x v="1"/>
    <n v="86173.92"/>
    <n v="0"/>
    <x v="2"/>
    <x v="0"/>
    <x v="2"/>
    <x v="1"/>
  </r>
  <r>
    <n v="15724466"/>
    <s v="Swearingen"/>
    <n v="744"/>
    <x v="2"/>
    <x v="0"/>
    <n v="41"/>
    <n v="2"/>
    <n v="84113.41"/>
    <n v="1"/>
    <x v="0"/>
    <x v="1"/>
    <n v="197548.63"/>
    <n v="0"/>
    <x v="0"/>
    <x v="1"/>
    <x v="1"/>
    <x v="1"/>
  </r>
  <r>
    <n v="15777639"/>
    <s v="McGregor"/>
    <n v="595"/>
    <x v="1"/>
    <x v="0"/>
    <n v="23"/>
    <n v="10"/>
    <n v="101126.66"/>
    <n v="2"/>
    <x v="1"/>
    <x v="1"/>
    <n v="37042.800000000003"/>
    <n v="0"/>
    <x v="2"/>
    <x v="0"/>
    <x v="2"/>
    <x v="1"/>
  </r>
  <r>
    <n v="15802501"/>
    <s v="Onyeorulu"/>
    <n v="724"/>
    <x v="2"/>
    <x v="1"/>
    <n v="33"/>
    <n v="5"/>
    <n v="103564.83"/>
    <n v="2"/>
    <x v="0"/>
    <x v="1"/>
    <n v="121085.72"/>
    <n v="0"/>
    <x v="0"/>
    <x v="1"/>
    <x v="2"/>
    <x v="1"/>
  </r>
  <r>
    <n v="15778410"/>
    <s v="Clarke"/>
    <n v="533"/>
    <x v="1"/>
    <x v="0"/>
    <n v="52"/>
    <n v="7"/>
    <n v="0"/>
    <n v="1"/>
    <x v="1"/>
    <x v="0"/>
    <n v="194113.99"/>
    <n v="1"/>
    <x v="1"/>
    <x v="0"/>
    <x v="0"/>
    <x v="0"/>
  </r>
  <r>
    <n v="15670702"/>
    <s v="Smith"/>
    <n v="618"/>
    <x v="0"/>
    <x v="1"/>
    <n v="37"/>
    <n v="2"/>
    <n v="168178.21"/>
    <n v="2"/>
    <x v="1"/>
    <x v="0"/>
    <n v="101273.23"/>
    <n v="0"/>
    <x v="0"/>
    <x v="0"/>
    <x v="2"/>
    <x v="1"/>
  </r>
  <r>
    <n v="15704763"/>
    <s v="Kozlova"/>
    <n v="523"/>
    <x v="2"/>
    <x v="0"/>
    <n v="39"/>
    <n v="1"/>
    <n v="143903.10999999999"/>
    <n v="1"/>
    <x v="0"/>
    <x v="0"/>
    <n v="118711.75"/>
    <n v="1"/>
    <x v="0"/>
    <x v="0"/>
    <x v="2"/>
    <x v="0"/>
  </r>
  <r>
    <n v="15645544"/>
    <s v="Nekrasov"/>
    <n v="642"/>
    <x v="2"/>
    <x v="0"/>
    <n v="30"/>
    <n v="5"/>
    <n v="129753.69"/>
    <n v="1"/>
    <x v="0"/>
    <x v="1"/>
    <n v="582.53"/>
    <n v="0"/>
    <x v="0"/>
    <x v="0"/>
    <x v="2"/>
    <x v="1"/>
  </r>
  <r>
    <n v="15757646"/>
    <s v="Olague"/>
    <n v="584"/>
    <x v="0"/>
    <x v="1"/>
    <n v="35"/>
    <n v="9"/>
    <n v="0"/>
    <n v="2"/>
    <x v="0"/>
    <x v="1"/>
    <n v="192381.21"/>
    <n v="0"/>
    <x v="0"/>
    <x v="0"/>
    <x v="0"/>
    <x v="1"/>
  </r>
  <r>
    <n v="15701121"/>
    <s v="Holt"/>
    <n v="521"/>
    <x v="0"/>
    <x v="1"/>
    <n v="38"/>
    <n v="5"/>
    <n v="110641.18"/>
    <n v="1"/>
    <x v="1"/>
    <x v="0"/>
    <n v="136507.69"/>
    <n v="1"/>
    <x v="0"/>
    <x v="0"/>
    <x v="2"/>
    <x v="0"/>
  </r>
  <r>
    <n v="15796313"/>
    <s v="Olsen"/>
    <n v="662"/>
    <x v="0"/>
    <x v="0"/>
    <n v="36"/>
    <n v="4"/>
    <n v="166909.20000000001"/>
    <n v="2"/>
    <x v="0"/>
    <x v="1"/>
    <n v="138871.12"/>
    <n v="1"/>
    <x v="0"/>
    <x v="0"/>
    <x v="2"/>
    <x v="0"/>
  </r>
  <r>
    <n v="15815660"/>
    <s v="Mazzi"/>
    <n v="758"/>
    <x v="0"/>
    <x v="0"/>
    <n v="34"/>
    <n v="1"/>
    <n v="154139.45000000001"/>
    <n v="1"/>
    <x v="0"/>
    <x v="0"/>
    <n v="60728.89"/>
    <n v="0"/>
    <x v="0"/>
    <x v="1"/>
    <x v="2"/>
    <x v="1"/>
  </r>
  <r>
    <n v="15602844"/>
    <s v="Niu"/>
    <n v="717"/>
    <x v="0"/>
    <x v="1"/>
    <n v="38"/>
    <n v="7"/>
    <n v="97459.06"/>
    <n v="1"/>
    <x v="1"/>
    <x v="1"/>
    <n v="189175.71"/>
    <n v="0"/>
    <x v="0"/>
    <x v="1"/>
    <x v="1"/>
    <x v="1"/>
  </r>
  <r>
    <n v="15636238"/>
    <s v="Graham"/>
    <n v="611"/>
    <x v="0"/>
    <x v="1"/>
    <n v="40"/>
    <n v="1"/>
    <n v="0"/>
    <n v="2"/>
    <x v="0"/>
    <x v="0"/>
    <n v="102547.56"/>
    <n v="0"/>
    <x v="0"/>
    <x v="0"/>
    <x v="0"/>
    <x v="1"/>
  </r>
  <r>
    <n v="15770101"/>
    <s v="Millar"/>
    <n v="766"/>
    <x v="2"/>
    <x v="1"/>
    <n v="43"/>
    <n v="6"/>
    <n v="112088.04"/>
    <n v="2"/>
    <x v="0"/>
    <x v="0"/>
    <n v="36706.559999999998"/>
    <n v="0"/>
    <x v="0"/>
    <x v="1"/>
    <x v="2"/>
    <x v="1"/>
  </r>
  <r>
    <n v="15645543"/>
    <s v="Bell"/>
    <n v="636"/>
    <x v="0"/>
    <x v="0"/>
    <n v="34"/>
    <n v="3"/>
    <n v="0"/>
    <n v="2"/>
    <x v="0"/>
    <x v="0"/>
    <n v="44756.25"/>
    <n v="0"/>
    <x v="0"/>
    <x v="0"/>
    <x v="0"/>
    <x v="1"/>
  </r>
  <r>
    <n v="15596397"/>
    <s v="Kelly"/>
    <n v="814"/>
    <x v="0"/>
    <x v="0"/>
    <n v="48"/>
    <n v="7"/>
    <n v="0"/>
    <n v="2"/>
    <x v="0"/>
    <x v="0"/>
    <n v="132870.15"/>
    <n v="0"/>
    <x v="0"/>
    <x v="1"/>
    <x v="0"/>
    <x v="1"/>
  </r>
  <r>
    <n v="15770525"/>
    <s v="T'an"/>
    <n v="760"/>
    <x v="1"/>
    <x v="1"/>
    <n v="28"/>
    <n v="1"/>
    <n v="141038.57"/>
    <n v="2"/>
    <x v="1"/>
    <x v="1"/>
    <n v="16287.38"/>
    <n v="0"/>
    <x v="2"/>
    <x v="1"/>
    <x v="2"/>
    <x v="1"/>
  </r>
  <r>
    <n v="15684267"/>
    <s v="Davila"/>
    <n v="607"/>
    <x v="2"/>
    <x v="1"/>
    <n v="39"/>
    <n v="2"/>
    <n v="84468.67"/>
    <n v="2"/>
    <x v="0"/>
    <x v="0"/>
    <n v="121945.42"/>
    <n v="0"/>
    <x v="0"/>
    <x v="0"/>
    <x v="1"/>
    <x v="1"/>
  </r>
  <r>
    <n v="15689980"/>
    <s v="Willis"/>
    <n v="725"/>
    <x v="1"/>
    <x v="0"/>
    <n v="36"/>
    <n v="4"/>
    <n v="118520.26"/>
    <n v="1"/>
    <x v="1"/>
    <x v="1"/>
    <n v="131173.9"/>
    <n v="1"/>
    <x v="0"/>
    <x v="1"/>
    <x v="2"/>
    <x v="0"/>
  </r>
  <r>
    <n v="15633260"/>
    <s v="Dumetochukwu"/>
    <n v="600"/>
    <x v="0"/>
    <x v="1"/>
    <n v="37"/>
    <n v="1"/>
    <n v="142663.46"/>
    <n v="1"/>
    <x v="1"/>
    <x v="0"/>
    <n v="88669.89"/>
    <n v="0"/>
    <x v="0"/>
    <x v="0"/>
    <x v="2"/>
    <x v="1"/>
  </r>
  <r>
    <n v="15756471"/>
    <s v="Giles"/>
    <n v="656"/>
    <x v="2"/>
    <x v="1"/>
    <n v="27"/>
    <n v="4"/>
    <n v="118627.16"/>
    <n v="2"/>
    <x v="0"/>
    <x v="0"/>
    <n v="160835.29999999999"/>
    <n v="0"/>
    <x v="2"/>
    <x v="0"/>
    <x v="2"/>
    <x v="1"/>
  </r>
  <r>
    <n v="15721303"/>
    <s v="O'Meara"/>
    <n v="640"/>
    <x v="1"/>
    <x v="1"/>
    <n v="34"/>
    <n v="1"/>
    <n v="137523.01999999999"/>
    <n v="1"/>
    <x v="1"/>
    <x v="1"/>
    <n v="24761.360000000001"/>
    <n v="0"/>
    <x v="0"/>
    <x v="0"/>
    <x v="2"/>
    <x v="1"/>
  </r>
  <r>
    <n v="15802256"/>
    <s v="Yao"/>
    <n v="439"/>
    <x v="0"/>
    <x v="1"/>
    <n v="28"/>
    <n v="7"/>
    <n v="110976.23"/>
    <n v="2"/>
    <x v="0"/>
    <x v="1"/>
    <n v="138526.96"/>
    <n v="0"/>
    <x v="2"/>
    <x v="2"/>
    <x v="2"/>
    <x v="1"/>
  </r>
  <r>
    <n v="15725664"/>
    <s v="Wallace"/>
    <n v="549"/>
    <x v="0"/>
    <x v="0"/>
    <n v="38"/>
    <n v="8"/>
    <n v="107283.4"/>
    <n v="1"/>
    <x v="1"/>
    <x v="1"/>
    <n v="157442.75"/>
    <n v="0"/>
    <x v="0"/>
    <x v="0"/>
    <x v="2"/>
    <x v="1"/>
  </r>
  <r>
    <n v="15674851"/>
    <s v="T'ien"/>
    <n v="622"/>
    <x v="0"/>
    <x v="1"/>
    <n v="38"/>
    <n v="5"/>
    <n v="0"/>
    <n v="2"/>
    <x v="1"/>
    <x v="1"/>
    <n v="105295.77"/>
    <n v="0"/>
    <x v="0"/>
    <x v="0"/>
    <x v="0"/>
    <x v="1"/>
  </r>
  <r>
    <n v="15701946"/>
    <s v="Ndubueze"/>
    <n v="715"/>
    <x v="0"/>
    <x v="1"/>
    <n v="34"/>
    <n v="4"/>
    <n v="124314.45"/>
    <n v="1"/>
    <x v="1"/>
    <x v="1"/>
    <n v="97782.92"/>
    <n v="0"/>
    <x v="0"/>
    <x v="1"/>
    <x v="2"/>
    <x v="1"/>
  </r>
  <r>
    <n v="15748947"/>
    <s v="Chukwuraenye"/>
    <n v="657"/>
    <x v="0"/>
    <x v="0"/>
    <n v="41"/>
    <n v="5"/>
    <n v="95858.37"/>
    <n v="1"/>
    <x v="0"/>
    <x v="0"/>
    <n v="68255.88"/>
    <n v="0"/>
    <x v="0"/>
    <x v="0"/>
    <x v="1"/>
    <x v="1"/>
  </r>
  <r>
    <n v="15673342"/>
    <s v="K'ung"/>
    <n v="703"/>
    <x v="0"/>
    <x v="1"/>
    <n v="36"/>
    <n v="2"/>
    <n v="0"/>
    <n v="2"/>
    <x v="0"/>
    <x v="1"/>
    <n v="108790.95"/>
    <n v="0"/>
    <x v="0"/>
    <x v="1"/>
    <x v="0"/>
    <x v="1"/>
  </r>
  <r>
    <n v="15601008"/>
    <s v="Stevenson"/>
    <n v="802"/>
    <x v="0"/>
    <x v="1"/>
    <n v="33"/>
    <n v="8"/>
    <n v="0"/>
    <n v="2"/>
    <x v="0"/>
    <x v="1"/>
    <n v="143706.18"/>
    <n v="0"/>
    <x v="0"/>
    <x v="1"/>
    <x v="0"/>
    <x v="1"/>
  </r>
  <r>
    <n v="15771636"/>
    <s v="Marshall"/>
    <n v="793"/>
    <x v="1"/>
    <x v="0"/>
    <n v="36"/>
    <n v="0"/>
    <n v="0"/>
    <n v="1"/>
    <x v="1"/>
    <x v="1"/>
    <n v="148993.47"/>
    <n v="0"/>
    <x v="0"/>
    <x v="1"/>
    <x v="0"/>
    <x v="1"/>
  </r>
  <r>
    <n v="15642002"/>
    <s v="Hayward"/>
    <n v="554"/>
    <x v="0"/>
    <x v="0"/>
    <n v="35"/>
    <n v="6"/>
    <n v="117707.18"/>
    <n v="2"/>
    <x v="1"/>
    <x v="1"/>
    <n v="95277.15"/>
    <n v="1"/>
    <x v="0"/>
    <x v="0"/>
    <x v="2"/>
    <x v="0"/>
  </r>
  <r>
    <n v="15693381"/>
    <s v="Tipton"/>
    <n v="533"/>
    <x v="1"/>
    <x v="1"/>
    <n v="38"/>
    <n v="1"/>
    <n v="135289.32999999999"/>
    <n v="2"/>
    <x v="1"/>
    <x v="0"/>
    <n v="152956.32999999999"/>
    <n v="0"/>
    <x v="0"/>
    <x v="0"/>
    <x v="2"/>
    <x v="1"/>
  </r>
  <r>
    <n v="15607691"/>
    <s v="Gibson"/>
    <n v="658"/>
    <x v="0"/>
    <x v="1"/>
    <n v="36"/>
    <n v="8"/>
    <n v="174060.46"/>
    <n v="1"/>
    <x v="0"/>
    <x v="0"/>
    <n v="94925.62"/>
    <n v="0"/>
    <x v="0"/>
    <x v="0"/>
    <x v="2"/>
    <x v="1"/>
  </r>
  <r>
    <n v="15589380"/>
    <s v="Fraser"/>
    <n v="713"/>
    <x v="2"/>
    <x v="1"/>
    <n v="40"/>
    <n v="3"/>
    <n v="114446.84"/>
    <n v="2"/>
    <x v="0"/>
    <x v="0"/>
    <n v="87308.18"/>
    <n v="0"/>
    <x v="0"/>
    <x v="1"/>
    <x v="2"/>
    <x v="1"/>
  </r>
  <r>
    <n v="15603846"/>
    <s v="Fang"/>
    <n v="711"/>
    <x v="1"/>
    <x v="1"/>
    <n v="37"/>
    <n v="2"/>
    <n v="0"/>
    <n v="2"/>
    <x v="0"/>
    <x v="1"/>
    <n v="83978.86"/>
    <n v="1"/>
    <x v="0"/>
    <x v="1"/>
    <x v="0"/>
    <x v="0"/>
  </r>
  <r>
    <n v="15753549"/>
    <s v="Dubinina"/>
    <n v="669"/>
    <x v="0"/>
    <x v="1"/>
    <n v="25"/>
    <n v="1"/>
    <n v="157848.53"/>
    <n v="1"/>
    <x v="1"/>
    <x v="1"/>
    <n v="37543.93"/>
    <n v="1"/>
    <x v="2"/>
    <x v="0"/>
    <x v="2"/>
    <x v="0"/>
  </r>
  <r>
    <n v="15725355"/>
    <s v="Morey"/>
    <n v="439"/>
    <x v="0"/>
    <x v="0"/>
    <n v="43"/>
    <n v="8"/>
    <n v="0"/>
    <n v="1"/>
    <x v="1"/>
    <x v="0"/>
    <n v="104889.3"/>
    <n v="0"/>
    <x v="0"/>
    <x v="2"/>
    <x v="0"/>
    <x v="1"/>
  </r>
  <r>
    <n v="15773017"/>
    <s v="Todd"/>
    <n v="763"/>
    <x v="1"/>
    <x v="0"/>
    <n v="37"/>
    <n v="6"/>
    <n v="0"/>
    <n v="2"/>
    <x v="0"/>
    <x v="0"/>
    <n v="149705.25"/>
    <n v="0"/>
    <x v="0"/>
    <x v="1"/>
    <x v="0"/>
    <x v="1"/>
  </r>
  <r>
    <n v="15625641"/>
    <s v="Forbes"/>
    <n v="697"/>
    <x v="2"/>
    <x v="0"/>
    <n v="74"/>
    <n v="3"/>
    <n v="108071.36"/>
    <n v="2"/>
    <x v="0"/>
    <x v="0"/>
    <n v="16445.79"/>
    <n v="0"/>
    <x v="1"/>
    <x v="0"/>
    <x v="2"/>
    <x v="1"/>
  </r>
  <r>
    <n v="15776467"/>
    <s v="De Salis"/>
    <n v="702"/>
    <x v="1"/>
    <x v="0"/>
    <n v="35"/>
    <n v="8"/>
    <n v="14262.8"/>
    <n v="2"/>
    <x v="0"/>
    <x v="1"/>
    <n v="54689.16"/>
    <n v="0"/>
    <x v="0"/>
    <x v="1"/>
    <x v="3"/>
    <x v="1"/>
  </r>
  <r>
    <n v="15746451"/>
    <s v="Barry"/>
    <n v="686"/>
    <x v="1"/>
    <x v="1"/>
    <n v="41"/>
    <n v="7"/>
    <n v="102749.72"/>
    <n v="1"/>
    <x v="1"/>
    <x v="0"/>
    <n v="194913.86"/>
    <n v="0"/>
    <x v="0"/>
    <x v="0"/>
    <x v="2"/>
    <x v="1"/>
  </r>
  <r>
    <n v="15777922"/>
    <s v="Afamefuna"/>
    <n v="629"/>
    <x v="1"/>
    <x v="1"/>
    <n v="36"/>
    <n v="1"/>
    <n v="161757.87"/>
    <n v="2"/>
    <x v="0"/>
    <x v="0"/>
    <n v="146371.72"/>
    <n v="0"/>
    <x v="0"/>
    <x v="0"/>
    <x v="2"/>
    <x v="1"/>
  </r>
  <r>
    <n v="15606841"/>
    <s v="Ibbott"/>
    <n v="823"/>
    <x v="0"/>
    <x v="1"/>
    <n v="38"/>
    <n v="1"/>
    <n v="0"/>
    <n v="2"/>
    <x v="0"/>
    <x v="1"/>
    <n v="156603.70000000001"/>
    <n v="0"/>
    <x v="0"/>
    <x v="1"/>
    <x v="0"/>
    <x v="1"/>
  </r>
  <r>
    <n v="15757648"/>
    <s v="Marshall"/>
    <n v="683"/>
    <x v="2"/>
    <x v="0"/>
    <n v="35"/>
    <n v="5"/>
    <n v="95698.79"/>
    <n v="1"/>
    <x v="1"/>
    <x v="0"/>
    <n v="182566.76"/>
    <n v="0"/>
    <x v="0"/>
    <x v="0"/>
    <x v="1"/>
    <x v="1"/>
  </r>
  <r>
    <n v="15677173"/>
    <s v="Law"/>
    <n v="555"/>
    <x v="0"/>
    <x v="1"/>
    <n v="37"/>
    <n v="9"/>
    <n v="124969.13"/>
    <n v="1"/>
    <x v="0"/>
    <x v="1"/>
    <n v="60194.05"/>
    <n v="0"/>
    <x v="0"/>
    <x v="0"/>
    <x v="2"/>
    <x v="1"/>
  </r>
  <r>
    <n v="15764170"/>
    <s v="Pinto"/>
    <n v="647"/>
    <x v="2"/>
    <x v="1"/>
    <n v="44"/>
    <n v="4"/>
    <n v="93960.35"/>
    <n v="1"/>
    <x v="0"/>
    <x v="1"/>
    <n v="36579.53"/>
    <n v="1"/>
    <x v="0"/>
    <x v="0"/>
    <x v="1"/>
    <x v="0"/>
  </r>
  <r>
    <n v="15610446"/>
    <s v="Chinedum"/>
    <n v="714"/>
    <x v="0"/>
    <x v="0"/>
    <n v="51"/>
    <n v="4"/>
    <n v="88308.87"/>
    <n v="3"/>
    <x v="1"/>
    <x v="1"/>
    <n v="5862.53"/>
    <n v="1"/>
    <x v="1"/>
    <x v="1"/>
    <x v="1"/>
    <x v="0"/>
  </r>
  <r>
    <n v="15612776"/>
    <s v="McKay"/>
    <n v="850"/>
    <x v="1"/>
    <x v="0"/>
    <n v="39"/>
    <n v="10"/>
    <n v="0"/>
    <n v="2"/>
    <x v="0"/>
    <x v="0"/>
    <n v="143030.09"/>
    <n v="0"/>
    <x v="0"/>
    <x v="1"/>
    <x v="0"/>
    <x v="1"/>
  </r>
  <r>
    <n v="15794122"/>
    <s v="Otutodilinna"/>
    <n v="713"/>
    <x v="0"/>
    <x v="0"/>
    <n v="59"/>
    <n v="3"/>
    <n v="0"/>
    <n v="2"/>
    <x v="0"/>
    <x v="0"/>
    <n v="62700.08"/>
    <n v="0"/>
    <x v="1"/>
    <x v="1"/>
    <x v="0"/>
    <x v="1"/>
  </r>
  <r>
    <n v="15774931"/>
    <s v="She"/>
    <n v="452"/>
    <x v="0"/>
    <x v="1"/>
    <n v="30"/>
    <n v="7"/>
    <n v="112935.87"/>
    <n v="1"/>
    <x v="0"/>
    <x v="0"/>
    <n v="99017.34"/>
    <n v="0"/>
    <x v="0"/>
    <x v="2"/>
    <x v="2"/>
    <x v="1"/>
  </r>
  <r>
    <n v="15779247"/>
    <s v="Pai"/>
    <n v="683"/>
    <x v="1"/>
    <x v="0"/>
    <n v="24"/>
    <n v="8"/>
    <n v="98567.1"/>
    <n v="1"/>
    <x v="0"/>
    <x v="1"/>
    <n v="187987.01"/>
    <n v="0"/>
    <x v="2"/>
    <x v="0"/>
    <x v="1"/>
    <x v="1"/>
  </r>
  <r>
    <n v="15707078"/>
    <s v="Kruglov"/>
    <n v="577"/>
    <x v="0"/>
    <x v="0"/>
    <n v="26"/>
    <n v="1"/>
    <n v="180530.51"/>
    <n v="1"/>
    <x v="1"/>
    <x v="1"/>
    <n v="123454.62"/>
    <n v="0"/>
    <x v="2"/>
    <x v="0"/>
    <x v="2"/>
    <x v="1"/>
  </r>
  <r>
    <n v="15605263"/>
    <s v="Chin"/>
    <n v="552"/>
    <x v="0"/>
    <x v="1"/>
    <n v="33"/>
    <n v="5"/>
    <n v="140931.57"/>
    <n v="1"/>
    <x v="1"/>
    <x v="0"/>
    <n v="10921.5"/>
    <n v="0"/>
    <x v="0"/>
    <x v="0"/>
    <x v="2"/>
    <x v="1"/>
  </r>
  <r>
    <n v="15607381"/>
    <s v="King"/>
    <n v="769"/>
    <x v="2"/>
    <x v="0"/>
    <n v="31"/>
    <n v="7"/>
    <n v="148913.72"/>
    <n v="2"/>
    <x v="0"/>
    <x v="1"/>
    <n v="53817.23"/>
    <n v="0"/>
    <x v="0"/>
    <x v="1"/>
    <x v="2"/>
    <x v="1"/>
  </r>
  <r>
    <n v="15683471"/>
    <s v="Hansen"/>
    <n v="691"/>
    <x v="0"/>
    <x v="1"/>
    <n v="38"/>
    <n v="7"/>
    <n v="0"/>
    <n v="2"/>
    <x v="1"/>
    <x v="1"/>
    <n v="81617.399999999994"/>
    <n v="0"/>
    <x v="0"/>
    <x v="0"/>
    <x v="0"/>
    <x v="1"/>
  </r>
  <r>
    <n v="15605037"/>
    <s v="Ting"/>
    <n v="818"/>
    <x v="0"/>
    <x v="0"/>
    <n v="49"/>
    <n v="2"/>
    <n v="0"/>
    <n v="1"/>
    <x v="1"/>
    <x v="0"/>
    <n v="192298.84"/>
    <n v="1"/>
    <x v="0"/>
    <x v="1"/>
    <x v="0"/>
    <x v="0"/>
  </r>
  <r>
    <n v="15576085"/>
    <s v="Stone"/>
    <n v="739"/>
    <x v="0"/>
    <x v="1"/>
    <n v="41"/>
    <n v="5"/>
    <n v="0"/>
    <n v="2"/>
    <x v="1"/>
    <x v="1"/>
    <n v="143882.25"/>
    <n v="0"/>
    <x v="0"/>
    <x v="1"/>
    <x v="0"/>
    <x v="1"/>
  </r>
  <r>
    <n v="15770435"/>
    <s v="McLean"/>
    <n v="639"/>
    <x v="0"/>
    <x v="0"/>
    <n v="50"/>
    <n v="6"/>
    <n v="115335.32"/>
    <n v="2"/>
    <x v="0"/>
    <x v="0"/>
    <n v="53130.41"/>
    <n v="0"/>
    <x v="1"/>
    <x v="0"/>
    <x v="2"/>
    <x v="1"/>
  </r>
  <r>
    <n v="15592994"/>
    <s v="Zikoranachidimma"/>
    <n v="651"/>
    <x v="0"/>
    <x v="0"/>
    <n v="65"/>
    <n v="0"/>
    <n v="0"/>
    <n v="2"/>
    <x v="0"/>
    <x v="0"/>
    <n v="190454.04"/>
    <n v="0"/>
    <x v="1"/>
    <x v="0"/>
    <x v="0"/>
    <x v="1"/>
  </r>
  <r>
    <n v="15624068"/>
    <s v="Fu"/>
    <n v="779"/>
    <x v="0"/>
    <x v="0"/>
    <n v="26"/>
    <n v="0"/>
    <n v="0"/>
    <n v="2"/>
    <x v="1"/>
    <x v="0"/>
    <n v="111906"/>
    <n v="0"/>
    <x v="2"/>
    <x v="1"/>
    <x v="0"/>
    <x v="1"/>
  </r>
  <r>
    <n v="15595221"/>
    <s v="Trevisano"/>
    <n v="850"/>
    <x v="2"/>
    <x v="0"/>
    <n v="33"/>
    <n v="7"/>
    <n v="134678.13"/>
    <n v="1"/>
    <x v="0"/>
    <x v="1"/>
    <n v="113177.95"/>
    <n v="0"/>
    <x v="0"/>
    <x v="1"/>
    <x v="2"/>
    <x v="1"/>
  </r>
  <r>
    <n v="15637131"/>
    <s v="Fallaci"/>
    <n v="829"/>
    <x v="0"/>
    <x v="1"/>
    <n v="38"/>
    <n v="9"/>
    <n v="0"/>
    <n v="2"/>
    <x v="0"/>
    <x v="1"/>
    <n v="30529.88"/>
    <n v="0"/>
    <x v="0"/>
    <x v="1"/>
    <x v="0"/>
    <x v="1"/>
  </r>
  <r>
    <n v="15613471"/>
    <s v="Wiley"/>
    <n v="579"/>
    <x v="2"/>
    <x v="1"/>
    <n v="31"/>
    <n v="2"/>
    <n v="90547.48"/>
    <n v="2"/>
    <x v="0"/>
    <x v="0"/>
    <n v="18800.13"/>
    <n v="0"/>
    <x v="0"/>
    <x v="0"/>
    <x v="1"/>
    <x v="1"/>
  </r>
  <r>
    <n v="15583499"/>
    <s v="Chiagoziem"/>
    <n v="510"/>
    <x v="0"/>
    <x v="1"/>
    <n v="32"/>
    <n v="9"/>
    <n v="103324.78"/>
    <n v="1"/>
    <x v="0"/>
    <x v="0"/>
    <n v="46127.7"/>
    <n v="0"/>
    <x v="0"/>
    <x v="0"/>
    <x v="2"/>
    <x v="1"/>
  </r>
  <r>
    <n v="15752816"/>
    <s v="Murray"/>
    <n v="531"/>
    <x v="0"/>
    <x v="1"/>
    <n v="29"/>
    <n v="3"/>
    <n v="114590.58"/>
    <n v="1"/>
    <x v="1"/>
    <x v="1"/>
    <n v="75585.48"/>
    <n v="0"/>
    <x v="2"/>
    <x v="0"/>
    <x v="2"/>
    <x v="1"/>
  </r>
  <r>
    <n v="15804075"/>
    <s v="Chuang"/>
    <n v="628"/>
    <x v="2"/>
    <x v="0"/>
    <n v="36"/>
    <n v="3"/>
    <n v="91286.51"/>
    <n v="1"/>
    <x v="0"/>
    <x v="1"/>
    <n v="63085.94"/>
    <n v="0"/>
    <x v="0"/>
    <x v="0"/>
    <x v="1"/>
    <x v="1"/>
  </r>
  <r>
    <n v="15800517"/>
    <s v="Huang"/>
    <n v="633"/>
    <x v="1"/>
    <x v="1"/>
    <n v="32"/>
    <n v="5"/>
    <n v="163340.12"/>
    <n v="2"/>
    <x v="0"/>
    <x v="0"/>
    <n v="74415.199999999997"/>
    <n v="0"/>
    <x v="0"/>
    <x v="0"/>
    <x v="2"/>
    <x v="1"/>
  </r>
  <r>
    <n v="15712319"/>
    <s v="Chukwukere"/>
    <n v="714"/>
    <x v="1"/>
    <x v="1"/>
    <n v="45"/>
    <n v="8"/>
    <n v="150900.29"/>
    <n v="2"/>
    <x v="1"/>
    <x v="0"/>
    <n v="139889.15"/>
    <n v="0"/>
    <x v="0"/>
    <x v="1"/>
    <x v="2"/>
    <x v="1"/>
  </r>
  <r>
    <n v="15797389"/>
    <s v="Hsia"/>
    <n v="604"/>
    <x v="1"/>
    <x v="1"/>
    <n v="23"/>
    <n v="9"/>
    <n v="124577.33"/>
    <n v="1"/>
    <x v="0"/>
    <x v="0"/>
    <n v="7267.25"/>
    <n v="0"/>
    <x v="2"/>
    <x v="0"/>
    <x v="2"/>
    <x v="1"/>
  </r>
  <r>
    <n v="15621432"/>
    <s v="Lee"/>
    <n v="630"/>
    <x v="1"/>
    <x v="1"/>
    <n v="35"/>
    <n v="1"/>
    <n v="0"/>
    <n v="2"/>
    <x v="1"/>
    <x v="1"/>
    <n v="186826.22"/>
    <n v="0"/>
    <x v="0"/>
    <x v="0"/>
    <x v="0"/>
    <x v="1"/>
  </r>
  <r>
    <n v="15779390"/>
    <s v="Theus"/>
    <n v="850"/>
    <x v="1"/>
    <x v="0"/>
    <n v="31"/>
    <n v="4"/>
    <n v="91292.7"/>
    <n v="1"/>
    <x v="0"/>
    <x v="0"/>
    <n v="162149.07"/>
    <n v="0"/>
    <x v="0"/>
    <x v="1"/>
    <x v="1"/>
    <x v="1"/>
  </r>
  <r>
    <n v="15711219"/>
    <s v="Jennings"/>
    <n v="788"/>
    <x v="2"/>
    <x v="0"/>
    <n v="57"/>
    <n v="8"/>
    <n v="93716.72"/>
    <n v="1"/>
    <x v="0"/>
    <x v="0"/>
    <n v="180150.49"/>
    <n v="1"/>
    <x v="1"/>
    <x v="1"/>
    <x v="1"/>
    <x v="0"/>
  </r>
  <r>
    <n v="15770498"/>
    <s v="Parker"/>
    <n v="798"/>
    <x v="0"/>
    <x v="0"/>
    <n v="37"/>
    <n v="4"/>
    <n v="111723.08"/>
    <n v="1"/>
    <x v="0"/>
    <x v="0"/>
    <n v="83478.12"/>
    <n v="0"/>
    <x v="0"/>
    <x v="1"/>
    <x v="2"/>
    <x v="1"/>
  </r>
  <r>
    <n v="15678727"/>
    <s v="Tan"/>
    <n v="770"/>
    <x v="2"/>
    <x v="1"/>
    <n v="45"/>
    <n v="4"/>
    <n v="110765.68"/>
    <n v="1"/>
    <x v="0"/>
    <x v="1"/>
    <n v="26163.74"/>
    <n v="1"/>
    <x v="0"/>
    <x v="1"/>
    <x v="2"/>
    <x v="0"/>
  </r>
  <r>
    <n v="15573893"/>
    <s v="Barry"/>
    <n v="569"/>
    <x v="2"/>
    <x v="1"/>
    <n v="25"/>
    <n v="9"/>
    <n v="173459.45"/>
    <n v="2"/>
    <x v="0"/>
    <x v="0"/>
    <n v="44381.06"/>
    <n v="0"/>
    <x v="2"/>
    <x v="0"/>
    <x v="2"/>
    <x v="1"/>
  </r>
  <r>
    <n v="15740104"/>
    <s v="Tuan"/>
    <n v="425"/>
    <x v="1"/>
    <x v="0"/>
    <n v="22"/>
    <n v="7"/>
    <n v="169649.73"/>
    <n v="2"/>
    <x v="1"/>
    <x v="0"/>
    <n v="136365"/>
    <n v="1"/>
    <x v="2"/>
    <x v="2"/>
    <x v="2"/>
    <x v="0"/>
  </r>
  <r>
    <n v="15792649"/>
    <s v="Patterson"/>
    <n v="547"/>
    <x v="1"/>
    <x v="0"/>
    <n v="31"/>
    <n v="9"/>
    <n v="0"/>
    <n v="2"/>
    <x v="1"/>
    <x v="1"/>
    <n v="99294.22"/>
    <n v="0"/>
    <x v="0"/>
    <x v="0"/>
    <x v="0"/>
    <x v="1"/>
  </r>
  <r>
    <n v="15605275"/>
    <s v="Ofodile"/>
    <n v="725"/>
    <x v="2"/>
    <x v="1"/>
    <n v="45"/>
    <n v="8"/>
    <n v="116917.07"/>
    <n v="1"/>
    <x v="1"/>
    <x v="1"/>
    <n v="173464.43"/>
    <n v="1"/>
    <x v="0"/>
    <x v="1"/>
    <x v="2"/>
    <x v="0"/>
  </r>
  <r>
    <n v="15572467"/>
    <s v="Chandler"/>
    <n v="506"/>
    <x v="0"/>
    <x v="1"/>
    <n v="37"/>
    <n v="5"/>
    <n v="0"/>
    <n v="2"/>
    <x v="0"/>
    <x v="0"/>
    <n v="127543.81"/>
    <n v="0"/>
    <x v="0"/>
    <x v="0"/>
    <x v="0"/>
    <x v="1"/>
  </r>
  <r>
    <n v="15738219"/>
    <s v="Nash"/>
    <n v="632"/>
    <x v="0"/>
    <x v="0"/>
    <n v="36"/>
    <n v="7"/>
    <n v="0"/>
    <n v="2"/>
    <x v="0"/>
    <x v="0"/>
    <n v="52526.65"/>
    <n v="0"/>
    <x v="0"/>
    <x v="0"/>
    <x v="0"/>
    <x v="1"/>
  </r>
  <r>
    <n v="15600710"/>
    <s v="Atkinson"/>
    <n v="620"/>
    <x v="0"/>
    <x v="1"/>
    <n v="22"/>
    <n v="0"/>
    <n v="0"/>
    <n v="1"/>
    <x v="0"/>
    <x v="1"/>
    <n v="32589.45"/>
    <n v="0"/>
    <x v="2"/>
    <x v="0"/>
    <x v="0"/>
    <x v="1"/>
  </r>
  <r>
    <n v="15804394"/>
    <s v="Brenan"/>
    <n v="663"/>
    <x v="2"/>
    <x v="1"/>
    <n v="32"/>
    <n v="8"/>
    <n v="130627.66"/>
    <n v="1"/>
    <x v="0"/>
    <x v="1"/>
    <n v="47161.25"/>
    <n v="1"/>
    <x v="0"/>
    <x v="0"/>
    <x v="2"/>
    <x v="0"/>
  </r>
  <r>
    <n v="15694188"/>
    <s v="Obidimkpa"/>
    <n v="700"/>
    <x v="1"/>
    <x v="0"/>
    <n v="46"/>
    <n v="5"/>
    <n v="56580.95"/>
    <n v="2"/>
    <x v="1"/>
    <x v="0"/>
    <n v="45424.13"/>
    <n v="0"/>
    <x v="0"/>
    <x v="1"/>
    <x v="1"/>
    <x v="1"/>
  </r>
  <r>
    <n v="15583718"/>
    <s v="Terry"/>
    <n v="696"/>
    <x v="2"/>
    <x v="1"/>
    <n v="38"/>
    <n v="6"/>
    <n v="142316.14000000001"/>
    <n v="1"/>
    <x v="0"/>
    <x v="0"/>
    <n v="8018.49"/>
    <n v="0"/>
    <x v="0"/>
    <x v="0"/>
    <x v="2"/>
    <x v="1"/>
  </r>
  <r>
    <n v="15802478"/>
    <s v="Spring"/>
    <n v="767"/>
    <x v="1"/>
    <x v="1"/>
    <n v="31"/>
    <n v="6"/>
    <n v="0"/>
    <n v="2"/>
    <x v="0"/>
    <x v="0"/>
    <n v="195668"/>
    <n v="0"/>
    <x v="0"/>
    <x v="1"/>
    <x v="0"/>
    <x v="1"/>
  </r>
  <r>
    <n v="15619343"/>
    <s v="Mahmood"/>
    <n v="561"/>
    <x v="0"/>
    <x v="1"/>
    <n v="56"/>
    <n v="7"/>
    <n v="152759"/>
    <n v="2"/>
    <x v="0"/>
    <x v="1"/>
    <n v="133167.10999999999"/>
    <n v="1"/>
    <x v="1"/>
    <x v="0"/>
    <x v="2"/>
    <x v="0"/>
  </r>
  <r>
    <n v="15758813"/>
    <s v="Campbell"/>
    <n v="350"/>
    <x v="2"/>
    <x v="1"/>
    <n v="39"/>
    <n v="0"/>
    <n v="109733.2"/>
    <n v="2"/>
    <x v="1"/>
    <x v="1"/>
    <n v="123602.11"/>
    <n v="1"/>
    <x v="0"/>
    <x v="2"/>
    <x v="2"/>
    <x v="0"/>
  </r>
  <r>
    <n v="15761374"/>
    <s v="Bellucci"/>
    <n v="706"/>
    <x v="0"/>
    <x v="1"/>
    <n v="54"/>
    <n v="9"/>
    <n v="117444.51"/>
    <n v="1"/>
    <x v="0"/>
    <x v="0"/>
    <n v="186238.85"/>
    <n v="0"/>
    <x v="1"/>
    <x v="1"/>
    <x v="2"/>
    <x v="1"/>
  </r>
  <r>
    <n v="15569209"/>
    <s v="Amaechi"/>
    <n v="464"/>
    <x v="1"/>
    <x v="0"/>
    <n v="34"/>
    <n v="5"/>
    <n v="76001.570000000007"/>
    <n v="1"/>
    <x v="0"/>
    <x v="0"/>
    <n v="158668.87"/>
    <n v="0"/>
    <x v="0"/>
    <x v="2"/>
    <x v="1"/>
    <x v="1"/>
  </r>
  <r>
    <n v="15788539"/>
    <s v="Foxall"/>
    <n v="501"/>
    <x v="0"/>
    <x v="0"/>
    <n v="34"/>
    <n v="3"/>
    <n v="107747.57"/>
    <n v="1"/>
    <x v="0"/>
    <x v="1"/>
    <n v="9249.36"/>
    <n v="0"/>
    <x v="0"/>
    <x v="0"/>
    <x v="2"/>
    <x v="1"/>
  </r>
  <r>
    <n v="15747222"/>
    <s v="Bentley"/>
    <n v="745"/>
    <x v="1"/>
    <x v="0"/>
    <n v="35"/>
    <n v="8"/>
    <n v="0"/>
    <n v="2"/>
    <x v="0"/>
    <x v="0"/>
    <n v="116581.1"/>
    <n v="0"/>
    <x v="0"/>
    <x v="1"/>
    <x v="0"/>
    <x v="1"/>
  </r>
  <r>
    <n v="15769346"/>
    <s v="Baird"/>
    <n v="587"/>
    <x v="0"/>
    <x v="0"/>
    <n v="36"/>
    <n v="1"/>
    <n v="134997.49"/>
    <n v="2"/>
    <x v="0"/>
    <x v="1"/>
    <n v="44688.08"/>
    <n v="0"/>
    <x v="0"/>
    <x v="0"/>
    <x v="2"/>
    <x v="1"/>
  </r>
  <r>
    <n v="15699634"/>
    <s v="Howard"/>
    <n v="667"/>
    <x v="0"/>
    <x v="0"/>
    <n v="48"/>
    <n v="2"/>
    <n v="0"/>
    <n v="2"/>
    <x v="0"/>
    <x v="0"/>
    <n v="148608.39000000001"/>
    <n v="0"/>
    <x v="0"/>
    <x v="0"/>
    <x v="0"/>
    <x v="1"/>
  </r>
  <r>
    <n v="15589076"/>
    <s v="Henry"/>
    <n v="737"/>
    <x v="0"/>
    <x v="1"/>
    <n v="36"/>
    <n v="9"/>
    <n v="0"/>
    <n v="1"/>
    <x v="1"/>
    <x v="0"/>
    <n v="188670.9"/>
    <n v="1"/>
    <x v="0"/>
    <x v="1"/>
    <x v="0"/>
    <x v="0"/>
  </r>
  <r>
    <n v="15812338"/>
    <s v="Sopuluchukwu"/>
    <n v="485"/>
    <x v="1"/>
    <x v="0"/>
    <n v="30"/>
    <n v="7"/>
    <n v="0"/>
    <n v="1"/>
    <x v="0"/>
    <x v="1"/>
    <n v="107067.37"/>
    <n v="0"/>
    <x v="0"/>
    <x v="2"/>
    <x v="0"/>
    <x v="1"/>
  </r>
  <r>
    <n v="15758845"/>
    <s v="Rocher"/>
    <n v="590"/>
    <x v="1"/>
    <x v="0"/>
    <n v="37"/>
    <n v="0"/>
    <n v="64345.21"/>
    <n v="1"/>
    <x v="1"/>
    <x v="0"/>
    <n v="61759.33"/>
    <n v="1"/>
    <x v="0"/>
    <x v="0"/>
    <x v="1"/>
    <x v="0"/>
  </r>
  <r>
    <n v="15685844"/>
    <s v="White"/>
    <n v="518"/>
    <x v="2"/>
    <x v="0"/>
    <n v="35"/>
    <n v="8"/>
    <n v="141665.63"/>
    <n v="1"/>
    <x v="1"/>
    <x v="0"/>
    <n v="192776.64"/>
    <n v="0"/>
    <x v="0"/>
    <x v="0"/>
    <x v="2"/>
    <x v="1"/>
  </r>
  <r>
    <n v="15583090"/>
    <s v="Komar"/>
    <n v="581"/>
    <x v="1"/>
    <x v="0"/>
    <n v="29"/>
    <n v="8"/>
    <n v="0"/>
    <n v="2"/>
    <x v="0"/>
    <x v="1"/>
    <n v="46735.19"/>
    <n v="0"/>
    <x v="2"/>
    <x v="0"/>
    <x v="0"/>
    <x v="1"/>
  </r>
  <r>
    <n v="15587581"/>
    <s v="Russo"/>
    <n v="785"/>
    <x v="2"/>
    <x v="0"/>
    <n v="33"/>
    <n v="5"/>
    <n v="136624.6"/>
    <n v="2"/>
    <x v="0"/>
    <x v="0"/>
    <n v="169117.74"/>
    <n v="0"/>
    <x v="0"/>
    <x v="1"/>
    <x v="2"/>
    <x v="1"/>
  </r>
  <r>
    <n v="15633640"/>
    <s v="Loewenthal"/>
    <n v="799"/>
    <x v="0"/>
    <x v="0"/>
    <n v="52"/>
    <n v="4"/>
    <n v="161209.66"/>
    <n v="1"/>
    <x v="0"/>
    <x v="0"/>
    <n v="89081.41"/>
    <n v="0"/>
    <x v="1"/>
    <x v="1"/>
    <x v="2"/>
    <x v="1"/>
  </r>
  <r>
    <n v="15573741"/>
    <s v="Aliyeva"/>
    <n v="698"/>
    <x v="1"/>
    <x v="1"/>
    <n v="38"/>
    <n v="10"/>
    <n v="95010.92"/>
    <n v="1"/>
    <x v="0"/>
    <x v="0"/>
    <n v="105227.86"/>
    <n v="0"/>
    <x v="0"/>
    <x v="0"/>
    <x v="1"/>
    <x v="1"/>
  </r>
  <r>
    <n v="15633574"/>
    <s v="Montes"/>
    <n v="730"/>
    <x v="0"/>
    <x v="0"/>
    <n v="41"/>
    <n v="4"/>
    <n v="167545.32"/>
    <n v="1"/>
    <x v="0"/>
    <x v="1"/>
    <n v="128246.81"/>
    <n v="0"/>
    <x v="0"/>
    <x v="1"/>
    <x v="2"/>
    <x v="1"/>
  </r>
  <r>
    <n v="15711455"/>
    <s v="Kuo"/>
    <n v="740"/>
    <x v="2"/>
    <x v="0"/>
    <n v="36"/>
    <n v="4"/>
    <n v="109044.6"/>
    <n v="1"/>
    <x v="1"/>
    <x v="1"/>
    <n v="94554.74"/>
    <n v="1"/>
    <x v="0"/>
    <x v="1"/>
    <x v="2"/>
    <x v="0"/>
  </r>
  <r>
    <n v="15570601"/>
    <s v="Cheng"/>
    <n v="785"/>
    <x v="0"/>
    <x v="0"/>
    <n v="47"/>
    <n v="9"/>
    <n v="122031.55"/>
    <n v="1"/>
    <x v="0"/>
    <x v="0"/>
    <n v="33823.5"/>
    <n v="1"/>
    <x v="0"/>
    <x v="1"/>
    <x v="2"/>
    <x v="0"/>
  </r>
  <r>
    <n v="15690925"/>
    <s v="McIntosh"/>
    <n v="527"/>
    <x v="1"/>
    <x v="0"/>
    <n v="29"/>
    <n v="2"/>
    <n v="27755.97"/>
    <n v="1"/>
    <x v="0"/>
    <x v="1"/>
    <n v="97468.44"/>
    <n v="1"/>
    <x v="2"/>
    <x v="0"/>
    <x v="3"/>
    <x v="0"/>
  </r>
  <r>
    <n v="15709338"/>
    <s v="T'ao"/>
    <n v="544"/>
    <x v="0"/>
    <x v="0"/>
    <n v="29"/>
    <n v="1"/>
    <n v="118560.55"/>
    <n v="1"/>
    <x v="0"/>
    <x v="0"/>
    <n v="164137.35999999999"/>
    <n v="0"/>
    <x v="2"/>
    <x v="0"/>
    <x v="2"/>
    <x v="1"/>
  </r>
  <r>
    <n v="15780746"/>
    <s v="Tyndall"/>
    <n v="705"/>
    <x v="0"/>
    <x v="1"/>
    <n v="61"/>
    <n v="4"/>
    <n v="0"/>
    <n v="2"/>
    <x v="0"/>
    <x v="0"/>
    <n v="191313.7"/>
    <n v="0"/>
    <x v="1"/>
    <x v="1"/>
    <x v="0"/>
    <x v="1"/>
  </r>
  <r>
    <n v="15681956"/>
    <s v="Bailey"/>
    <n v="684"/>
    <x v="0"/>
    <x v="1"/>
    <n v="34"/>
    <n v="9"/>
    <n v="0"/>
    <n v="2"/>
    <x v="0"/>
    <x v="0"/>
    <n v="65257.57"/>
    <n v="0"/>
    <x v="0"/>
    <x v="0"/>
    <x v="0"/>
    <x v="1"/>
  </r>
  <r>
    <n v="15778190"/>
    <s v="Onyekaozulu"/>
    <n v="639"/>
    <x v="1"/>
    <x v="0"/>
    <n v="28"/>
    <n v="8"/>
    <n v="97840.72"/>
    <n v="1"/>
    <x v="0"/>
    <x v="0"/>
    <n v="178222.77"/>
    <n v="0"/>
    <x v="2"/>
    <x v="0"/>
    <x v="1"/>
    <x v="1"/>
  </r>
  <r>
    <n v="15786852"/>
    <s v="Nwachukwu"/>
    <n v="565"/>
    <x v="2"/>
    <x v="0"/>
    <n v="38"/>
    <n v="2"/>
    <n v="158651.29"/>
    <n v="2"/>
    <x v="0"/>
    <x v="0"/>
    <n v="179445.28"/>
    <n v="0"/>
    <x v="0"/>
    <x v="0"/>
    <x v="2"/>
    <x v="1"/>
  </r>
  <r>
    <n v="15726494"/>
    <s v="Romani"/>
    <n v="481"/>
    <x v="0"/>
    <x v="1"/>
    <n v="44"/>
    <n v="9"/>
    <n v="175303.06"/>
    <n v="1"/>
    <x v="0"/>
    <x v="1"/>
    <n v="65500.53"/>
    <n v="1"/>
    <x v="0"/>
    <x v="2"/>
    <x v="2"/>
    <x v="0"/>
  </r>
  <r>
    <n v="15641183"/>
    <s v="Chin"/>
    <n v="731"/>
    <x v="1"/>
    <x v="1"/>
    <n v="25"/>
    <n v="8"/>
    <n v="96950.21"/>
    <n v="1"/>
    <x v="0"/>
    <x v="1"/>
    <n v="97877.92"/>
    <n v="0"/>
    <x v="2"/>
    <x v="1"/>
    <x v="1"/>
    <x v="1"/>
  </r>
  <r>
    <n v="15805312"/>
    <s v="Bellucci"/>
    <n v="607"/>
    <x v="0"/>
    <x v="1"/>
    <n v="45"/>
    <n v="7"/>
    <n v="123859.6"/>
    <n v="1"/>
    <x v="1"/>
    <x v="0"/>
    <n v="113051.57"/>
    <n v="0"/>
    <x v="0"/>
    <x v="0"/>
    <x v="2"/>
    <x v="1"/>
  </r>
  <r>
    <n v="15636572"/>
    <s v="Christmas"/>
    <n v="760"/>
    <x v="0"/>
    <x v="0"/>
    <n v="32"/>
    <n v="7"/>
    <n v="0"/>
    <n v="2"/>
    <x v="0"/>
    <x v="0"/>
    <n v="105969.05"/>
    <n v="0"/>
    <x v="0"/>
    <x v="1"/>
    <x v="0"/>
    <x v="1"/>
  </r>
  <r>
    <n v="15632575"/>
    <s v="Moore"/>
    <n v="559"/>
    <x v="0"/>
    <x v="0"/>
    <n v="70"/>
    <n v="9"/>
    <n v="0"/>
    <n v="1"/>
    <x v="0"/>
    <x v="0"/>
    <n v="122996.76"/>
    <n v="0"/>
    <x v="1"/>
    <x v="0"/>
    <x v="0"/>
    <x v="1"/>
  </r>
  <r>
    <n v="15740164"/>
    <s v="Genovesi"/>
    <n v="715"/>
    <x v="0"/>
    <x v="0"/>
    <n v="33"/>
    <n v="3"/>
    <n v="85227.839999999997"/>
    <n v="1"/>
    <x v="0"/>
    <x v="0"/>
    <n v="68087.149999999994"/>
    <n v="0"/>
    <x v="0"/>
    <x v="1"/>
    <x v="1"/>
    <x v="1"/>
  </r>
  <r>
    <n v="15574947"/>
    <s v="Cartwright"/>
    <n v="656"/>
    <x v="0"/>
    <x v="1"/>
    <n v="36"/>
    <n v="8"/>
    <n v="97786.08"/>
    <n v="2"/>
    <x v="1"/>
    <x v="0"/>
    <n v="21478.36"/>
    <n v="0"/>
    <x v="0"/>
    <x v="0"/>
    <x v="1"/>
    <x v="1"/>
  </r>
  <r>
    <n v="15597909"/>
    <s v="Johnstone"/>
    <n v="652"/>
    <x v="2"/>
    <x v="1"/>
    <n v="33"/>
    <n v="7"/>
    <n v="128135.99"/>
    <n v="1"/>
    <x v="0"/>
    <x v="1"/>
    <n v="158437.73000000001"/>
    <n v="0"/>
    <x v="0"/>
    <x v="0"/>
    <x v="2"/>
    <x v="1"/>
  </r>
  <r>
    <n v="15782574"/>
    <s v="Warner"/>
    <n v="624"/>
    <x v="1"/>
    <x v="1"/>
    <n v="33"/>
    <n v="6"/>
    <n v="0"/>
    <n v="2"/>
    <x v="1"/>
    <x v="1"/>
    <n v="76551.7"/>
    <n v="0"/>
    <x v="0"/>
    <x v="0"/>
    <x v="0"/>
    <x v="1"/>
  </r>
  <r>
    <n v="15734999"/>
    <s v="Stephenson"/>
    <n v="634"/>
    <x v="1"/>
    <x v="1"/>
    <n v="36"/>
    <n v="2"/>
    <n v="85996.19"/>
    <n v="1"/>
    <x v="0"/>
    <x v="1"/>
    <n v="15887.68"/>
    <n v="0"/>
    <x v="0"/>
    <x v="0"/>
    <x v="1"/>
    <x v="1"/>
  </r>
  <r>
    <n v="15706593"/>
    <s v="Ellis"/>
    <n v="850"/>
    <x v="1"/>
    <x v="0"/>
    <n v="50"/>
    <n v="10"/>
    <n v="0"/>
    <n v="2"/>
    <x v="0"/>
    <x v="0"/>
    <n v="33741.839999999997"/>
    <n v="0"/>
    <x v="1"/>
    <x v="1"/>
    <x v="0"/>
    <x v="1"/>
  </r>
  <r>
    <n v="15766686"/>
    <s v="Nebechi"/>
    <n v="659"/>
    <x v="2"/>
    <x v="0"/>
    <n v="39"/>
    <n v="1"/>
    <n v="104502.11"/>
    <n v="1"/>
    <x v="0"/>
    <x v="1"/>
    <n v="20652.689999999999"/>
    <n v="0"/>
    <x v="0"/>
    <x v="0"/>
    <x v="2"/>
    <x v="1"/>
  </r>
  <r>
    <n v="15590268"/>
    <s v="Chu"/>
    <n v="529"/>
    <x v="1"/>
    <x v="1"/>
    <n v="35"/>
    <n v="5"/>
    <n v="95772.97"/>
    <n v="1"/>
    <x v="0"/>
    <x v="0"/>
    <n v="112781.5"/>
    <n v="0"/>
    <x v="0"/>
    <x v="0"/>
    <x v="1"/>
    <x v="1"/>
  </r>
  <r>
    <n v="15763055"/>
    <s v="Onuchukwu"/>
    <n v="572"/>
    <x v="1"/>
    <x v="1"/>
    <n v="31"/>
    <n v="5"/>
    <n v="98108.79"/>
    <n v="1"/>
    <x v="1"/>
    <x v="0"/>
    <n v="119996.95"/>
    <n v="0"/>
    <x v="0"/>
    <x v="0"/>
    <x v="1"/>
    <x v="1"/>
  </r>
  <r>
    <n v="15664754"/>
    <s v="Steele"/>
    <n v="640"/>
    <x v="2"/>
    <x v="1"/>
    <n v="39"/>
    <n v="9"/>
    <n v="131607.28"/>
    <n v="4"/>
    <x v="1"/>
    <x v="0"/>
    <n v="6981.43"/>
    <n v="1"/>
    <x v="0"/>
    <x v="0"/>
    <x v="2"/>
    <x v="0"/>
  </r>
  <r>
    <n v="15643630"/>
    <s v="Quaife"/>
    <n v="770"/>
    <x v="1"/>
    <x v="1"/>
    <n v="55"/>
    <n v="9"/>
    <n v="63127.41"/>
    <n v="2"/>
    <x v="0"/>
    <x v="1"/>
    <n v="185211.28"/>
    <n v="1"/>
    <x v="1"/>
    <x v="1"/>
    <x v="1"/>
    <x v="0"/>
  </r>
  <r>
    <n v="15641043"/>
    <s v="Scott"/>
    <n v="648"/>
    <x v="1"/>
    <x v="1"/>
    <n v="35"/>
    <n v="7"/>
    <n v="0"/>
    <n v="2"/>
    <x v="0"/>
    <x v="0"/>
    <n v="78436.36"/>
    <n v="0"/>
    <x v="0"/>
    <x v="0"/>
    <x v="0"/>
    <x v="1"/>
  </r>
  <r>
    <n v="15768095"/>
    <s v="Yeh"/>
    <n v="579"/>
    <x v="0"/>
    <x v="1"/>
    <n v="31"/>
    <n v="9"/>
    <n v="0"/>
    <n v="1"/>
    <x v="1"/>
    <x v="0"/>
    <n v="139048"/>
    <n v="0"/>
    <x v="0"/>
    <x v="0"/>
    <x v="0"/>
    <x v="1"/>
  </r>
  <r>
    <n v="15811314"/>
    <s v="Y?"/>
    <n v="589"/>
    <x v="2"/>
    <x v="0"/>
    <n v="36"/>
    <n v="9"/>
    <n v="140355.56"/>
    <n v="2"/>
    <x v="0"/>
    <x v="1"/>
    <n v="136329.96"/>
    <n v="0"/>
    <x v="0"/>
    <x v="0"/>
    <x v="2"/>
    <x v="1"/>
  </r>
  <r>
    <n v="15669922"/>
    <s v="Conti"/>
    <n v="530"/>
    <x v="1"/>
    <x v="0"/>
    <n v="36"/>
    <n v="2"/>
    <n v="0"/>
    <n v="2"/>
    <x v="0"/>
    <x v="0"/>
    <n v="14721.8"/>
    <n v="0"/>
    <x v="0"/>
    <x v="0"/>
    <x v="0"/>
    <x v="1"/>
  </r>
  <r>
    <n v="15707114"/>
    <s v="Holder"/>
    <n v="831"/>
    <x v="0"/>
    <x v="1"/>
    <n v="30"/>
    <n v="2"/>
    <n v="0"/>
    <n v="2"/>
    <x v="1"/>
    <x v="0"/>
    <n v="3430.38"/>
    <n v="0"/>
    <x v="0"/>
    <x v="1"/>
    <x v="0"/>
    <x v="1"/>
  </r>
  <r>
    <n v="15670602"/>
    <s v="Burgess"/>
    <n v="790"/>
    <x v="2"/>
    <x v="1"/>
    <n v="24"/>
    <n v="7"/>
    <n v="107418.27"/>
    <n v="1"/>
    <x v="1"/>
    <x v="0"/>
    <n v="160450.21"/>
    <n v="0"/>
    <x v="2"/>
    <x v="1"/>
    <x v="2"/>
    <x v="1"/>
  </r>
  <r>
    <n v="15713479"/>
    <s v="Ozuluonye"/>
    <n v="656"/>
    <x v="0"/>
    <x v="1"/>
    <n v="35"/>
    <n v="6"/>
    <n v="0"/>
    <n v="2"/>
    <x v="0"/>
    <x v="1"/>
    <n v="1485.27"/>
    <n v="0"/>
    <x v="0"/>
    <x v="0"/>
    <x v="0"/>
    <x v="1"/>
  </r>
  <r>
    <n v="15663830"/>
    <s v="De Luca"/>
    <n v="563"/>
    <x v="1"/>
    <x v="1"/>
    <n v="32"/>
    <n v="6"/>
    <n v="0"/>
    <n v="2"/>
    <x v="0"/>
    <x v="0"/>
    <n v="19720.080000000002"/>
    <n v="0"/>
    <x v="0"/>
    <x v="0"/>
    <x v="0"/>
    <x v="1"/>
  </r>
  <r>
    <n v="15566958"/>
    <s v="Li Fonti"/>
    <n v="667"/>
    <x v="1"/>
    <x v="1"/>
    <n v="39"/>
    <n v="7"/>
    <n v="167557.12"/>
    <n v="1"/>
    <x v="0"/>
    <x v="0"/>
    <n v="41183.019999999997"/>
    <n v="0"/>
    <x v="0"/>
    <x v="0"/>
    <x v="2"/>
    <x v="1"/>
  </r>
  <r>
    <n v="15680918"/>
    <s v="Freeman"/>
    <n v="613"/>
    <x v="1"/>
    <x v="1"/>
    <n v="34"/>
    <n v="8"/>
    <n v="117300.02"/>
    <n v="1"/>
    <x v="0"/>
    <x v="1"/>
    <n v="139410.07999999999"/>
    <n v="0"/>
    <x v="0"/>
    <x v="0"/>
    <x v="2"/>
    <x v="1"/>
  </r>
  <r>
    <n v="15663921"/>
    <s v="Pisani"/>
    <n v="429"/>
    <x v="0"/>
    <x v="1"/>
    <n v="60"/>
    <n v="7"/>
    <n v="0"/>
    <n v="2"/>
    <x v="0"/>
    <x v="0"/>
    <n v="163691.48000000001"/>
    <n v="0"/>
    <x v="1"/>
    <x v="2"/>
    <x v="0"/>
    <x v="1"/>
  </r>
  <r>
    <n v="15716324"/>
    <s v="Ignatieff"/>
    <n v="665"/>
    <x v="0"/>
    <x v="0"/>
    <n v="23"/>
    <n v="9"/>
    <n v="143672.9"/>
    <n v="1"/>
    <x v="0"/>
    <x v="0"/>
    <n v="115147.33"/>
    <n v="0"/>
    <x v="2"/>
    <x v="0"/>
    <x v="2"/>
    <x v="1"/>
  </r>
  <r>
    <n v="15796969"/>
    <s v="Lahti"/>
    <n v="731"/>
    <x v="0"/>
    <x v="1"/>
    <n v="33"/>
    <n v="4"/>
    <n v="0"/>
    <n v="2"/>
    <x v="0"/>
    <x v="0"/>
    <n v="74945.11"/>
    <n v="0"/>
    <x v="0"/>
    <x v="1"/>
    <x v="0"/>
    <x v="1"/>
  </r>
  <r>
    <n v="15574783"/>
    <s v="Perkins"/>
    <n v="584"/>
    <x v="0"/>
    <x v="0"/>
    <n v="37"/>
    <n v="1"/>
    <n v="0"/>
    <n v="2"/>
    <x v="0"/>
    <x v="0"/>
    <n v="180363.56"/>
    <n v="0"/>
    <x v="0"/>
    <x v="0"/>
    <x v="0"/>
    <x v="1"/>
  </r>
  <r>
    <n v="15773487"/>
    <s v="Conway"/>
    <n v="634"/>
    <x v="2"/>
    <x v="0"/>
    <n v="31"/>
    <n v="8"/>
    <n v="76798.92"/>
    <n v="1"/>
    <x v="1"/>
    <x v="1"/>
    <n v="196021.73"/>
    <n v="0"/>
    <x v="0"/>
    <x v="0"/>
    <x v="1"/>
    <x v="1"/>
  </r>
  <r>
    <n v="15802486"/>
    <s v="Hayes"/>
    <n v="488"/>
    <x v="0"/>
    <x v="1"/>
    <n v="34"/>
    <n v="3"/>
    <n v="0"/>
    <n v="2"/>
    <x v="0"/>
    <x v="0"/>
    <n v="125979.36"/>
    <n v="0"/>
    <x v="0"/>
    <x v="2"/>
    <x v="0"/>
    <x v="1"/>
  </r>
  <r>
    <n v="15783398"/>
    <s v="Rizzo"/>
    <n v="535"/>
    <x v="1"/>
    <x v="0"/>
    <n v="49"/>
    <n v="7"/>
    <n v="115309.75"/>
    <n v="1"/>
    <x v="0"/>
    <x v="1"/>
    <n v="111421.77"/>
    <n v="0"/>
    <x v="0"/>
    <x v="0"/>
    <x v="2"/>
    <x v="1"/>
  </r>
  <r>
    <n v="15649418"/>
    <s v="Krylov"/>
    <n v="776"/>
    <x v="0"/>
    <x v="0"/>
    <n v="29"/>
    <n v="7"/>
    <n v="178171.04"/>
    <n v="2"/>
    <x v="0"/>
    <x v="0"/>
    <n v="115818.51"/>
    <n v="0"/>
    <x v="2"/>
    <x v="1"/>
    <x v="2"/>
    <x v="1"/>
  </r>
  <r>
    <n v="15604588"/>
    <s v="Li Fonti"/>
    <n v="850"/>
    <x v="1"/>
    <x v="0"/>
    <n v="38"/>
    <n v="3"/>
    <n v="0"/>
    <n v="2"/>
    <x v="1"/>
    <x v="0"/>
    <n v="179360.76"/>
    <n v="0"/>
    <x v="0"/>
    <x v="1"/>
    <x v="0"/>
    <x v="1"/>
  </r>
  <r>
    <n v="15735428"/>
    <s v="Talbot"/>
    <n v="673"/>
    <x v="1"/>
    <x v="0"/>
    <n v="37"/>
    <n v="0"/>
    <n v="0"/>
    <n v="2"/>
    <x v="1"/>
    <x v="1"/>
    <n v="82351.06"/>
    <n v="0"/>
    <x v="0"/>
    <x v="0"/>
    <x v="0"/>
    <x v="1"/>
  </r>
  <r>
    <n v="15629078"/>
    <s v="Matthias"/>
    <n v="850"/>
    <x v="2"/>
    <x v="0"/>
    <n v="45"/>
    <n v="5"/>
    <n v="127258.79"/>
    <n v="1"/>
    <x v="0"/>
    <x v="0"/>
    <n v="192744.23"/>
    <n v="1"/>
    <x v="0"/>
    <x v="1"/>
    <x v="2"/>
    <x v="0"/>
  </r>
  <r>
    <n v="15806880"/>
    <s v="Boyle"/>
    <n v="627"/>
    <x v="1"/>
    <x v="0"/>
    <n v="30"/>
    <n v="6"/>
    <n v="0"/>
    <n v="1"/>
    <x v="0"/>
    <x v="0"/>
    <n v="113408.47"/>
    <n v="0"/>
    <x v="0"/>
    <x v="0"/>
    <x v="0"/>
    <x v="1"/>
  </r>
  <r>
    <n v="15754999"/>
    <s v="Ch'eng"/>
    <n v="570"/>
    <x v="0"/>
    <x v="0"/>
    <n v="33"/>
    <n v="8"/>
    <n v="0"/>
    <n v="1"/>
    <x v="0"/>
    <x v="0"/>
    <n v="124641.42"/>
    <n v="0"/>
    <x v="0"/>
    <x v="0"/>
    <x v="0"/>
    <x v="1"/>
  </r>
  <r>
    <n v="15781034"/>
    <s v="Mason"/>
    <n v="796"/>
    <x v="1"/>
    <x v="1"/>
    <n v="67"/>
    <n v="5"/>
    <n v="0"/>
    <n v="2"/>
    <x v="1"/>
    <x v="0"/>
    <n v="54871.02"/>
    <n v="0"/>
    <x v="1"/>
    <x v="1"/>
    <x v="0"/>
    <x v="1"/>
  </r>
  <r>
    <n v="15622017"/>
    <s v="Bruno"/>
    <n v="773"/>
    <x v="1"/>
    <x v="0"/>
    <n v="33"/>
    <n v="10"/>
    <n v="0"/>
    <n v="1"/>
    <x v="0"/>
    <x v="0"/>
    <n v="98820.09"/>
    <n v="0"/>
    <x v="0"/>
    <x v="1"/>
    <x v="0"/>
    <x v="1"/>
  </r>
  <r>
    <n v="15705885"/>
    <s v="Smeaton"/>
    <n v="752"/>
    <x v="1"/>
    <x v="1"/>
    <n v="36"/>
    <n v="2"/>
    <n v="0"/>
    <n v="2"/>
    <x v="0"/>
    <x v="0"/>
    <n v="45570.84"/>
    <n v="0"/>
    <x v="0"/>
    <x v="1"/>
    <x v="0"/>
    <x v="1"/>
  </r>
  <r>
    <n v="15677382"/>
    <s v="Miller"/>
    <n v="625"/>
    <x v="1"/>
    <x v="0"/>
    <n v="69"/>
    <n v="1"/>
    <n v="107569.96"/>
    <n v="1"/>
    <x v="0"/>
    <x v="0"/>
    <n v="182336.45"/>
    <n v="0"/>
    <x v="1"/>
    <x v="0"/>
    <x v="2"/>
    <x v="1"/>
  </r>
  <r>
    <n v="15566843"/>
    <s v="Gotch"/>
    <n v="535"/>
    <x v="2"/>
    <x v="1"/>
    <n v="20"/>
    <n v="9"/>
    <n v="134874.4"/>
    <n v="1"/>
    <x v="0"/>
    <x v="0"/>
    <n v="118825.56"/>
    <n v="0"/>
    <x v="2"/>
    <x v="0"/>
    <x v="2"/>
    <x v="1"/>
  </r>
  <r>
    <n v="15608387"/>
    <s v="Fu"/>
    <n v="786"/>
    <x v="0"/>
    <x v="0"/>
    <n v="29"/>
    <n v="4"/>
    <n v="0"/>
    <n v="2"/>
    <x v="0"/>
    <x v="1"/>
    <n v="103372.79"/>
    <n v="0"/>
    <x v="2"/>
    <x v="1"/>
    <x v="0"/>
    <x v="1"/>
  </r>
  <r>
    <n v="15810786"/>
    <s v="O'Toole"/>
    <n v="620"/>
    <x v="0"/>
    <x v="0"/>
    <n v="67"/>
    <n v="3"/>
    <n v="0"/>
    <n v="2"/>
    <x v="0"/>
    <x v="0"/>
    <n v="43486.73"/>
    <n v="0"/>
    <x v="1"/>
    <x v="0"/>
    <x v="0"/>
    <x v="1"/>
  </r>
  <r>
    <n v="15626983"/>
    <s v="Ledford"/>
    <n v="605"/>
    <x v="1"/>
    <x v="0"/>
    <n v="48"/>
    <n v="6"/>
    <n v="0"/>
    <n v="2"/>
    <x v="0"/>
    <x v="0"/>
    <n v="40062.99"/>
    <n v="0"/>
    <x v="0"/>
    <x v="0"/>
    <x v="0"/>
    <x v="1"/>
  </r>
  <r>
    <n v="15773605"/>
    <s v="Iadanza"/>
    <n v="670"/>
    <x v="1"/>
    <x v="0"/>
    <n v="32"/>
    <n v="3"/>
    <n v="0"/>
    <n v="2"/>
    <x v="0"/>
    <x v="1"/>
    <n v="46175.7"/>
    <n v="0"/>
    <x v="0"/>
    <x v="0"/>
    <x v="0"/>
    <x v="1"/>
  </r>
  <r>
    <n v="15811261"/>
    <s v="Alaniz"/>
    <n v="617"/>
    <x v="1"/>
    <x v="1"/>
    <n v="42"/>
    <n v="0"/>
    <n v="70105.87"/>
    <n v="1"/>
    <x v="0"/>
    <x v="0"/>
    <n v="120830.73"/>
    <n v="0"/>
    <x v="0"/>
    <x v="0"/>
    <x v="1"/>
    <x v="1"/>
  </r>
  <r>
    <n v="15590606"/>
    <s v="Saunders"/>
    <n v="595"/>
    <x v="0"/>
    <x v="1"/>
    <n v="41"/>
    <n v="9"/>
    <n v="0"/>
    <n v="2"/>
    <x v="0"/>
    <x v="1"/>
    <n v="5967.09"/>
    <n v="0"/>
    <x v="0"/>
    <x v="0"/>
    <x v="0"/>
    <x v="1"/>
  </r>
  <r>
    <n v="15576644"/>
    <s v="Lin"/>
    <n v="687"/>
    <x v="2"/>
    <x v="0"/>
    <n v="29"/>
    <n v="4"/>
    <n v="78939.149999999994"/>
    <n v="1"/>
    <x v="0"/>
    <x v="1"/>
    <n v="122134.56"/>
    <n v="1"/>
    <x v="2"/>
    <x v="0"/>
    <x v="1"/>
    <x v="0"/>
  </r>
  <r>
    <n v="15750264"/>
    <s v="Pinto"/>
    <n v="757"/>
    <x v="2"/>
    <x v="1"/>
    <n v="30"/>
    <n v="6"/>
    <n v="105128.85"/>
    <n v="2"/>
    <x v="0"/>
    <x v="0"/>
    <n v="62972.13"/>
    <n v="0"/>
    <x v="0"/>
    <x v="1"/>
    <x v="2"/>
    <x v="1"/>
  </r>
  <r>
    <n v="15741554"/>
    <s v="Streeter"/>
    <n v="746"/>
    <x v="1"/>
    <x v="1"/>
    <n v="31"/>
    <n v="2"/>
    <n v="113836.27"/>
    <n v="1"/>
    <x v="0"/>
    <x v="0"/>
    <n v="174815.54"/>
    <n v="0"/>
    <x v="0"/>
    <x v="1"/>
    <x v="2"/>
    <x v="1"/>
  </r>
  <r>
    <n v="15769051"/>
    <s v="Shaw"/>
    <n v="503"/>
    <x v="1"/>
    <x v="1"/>
    <n v="25"/>
    <n v="7"/>
    <n v="0"/>
    <n v="1"/>
    <x v="1"/>
    <x v="0"/>
    <n v="192841.13"/>
    <n v="0"/>
    <x v="2"/>
    <x v="0"/>
    <x v="0"/>
    <x v="1"/>
  </r>
  <r>
    <n v="15812198"/>
    <s v="Chen"/>
    <n v="543"/>
    <x v="2"/>
    <x v="1"/>
    <n v="48"/>
    <n v="1"/>
    <n v="100900.5"/>
    <n v="1"/>
    <x v="1"/>
    <x v="1"/>
    <n v="33310.720000000001"/>
    <n v="1"/>
    <x v="0"/>
    <x v="0"/>
    <x v="2"/>
    <x v="0"/>
  </r>
  <r>
    <n v="15699772"/>
    <s v="Barclay"/>
    <n v="428"/>
    <x v="2"/>
    <x v="0"/>
    <n v="40"/>
    <n v="3"/>
    <n v="129248.11"/>
    <n v="2"/>
    <x v="0"/>
    <x v="1"/>
    <n v="72876.429999999993"/>
    <n v="1"/>
    <x v="0"/>
    <x v="2"/>
    <x v="2"/>
    <x v="0"/>
  </r>
  <r>
    <n v="15744105"/>
    <s v="Kodilinyechukwu"/>
    <n v="768"/>
    <x v="0"/>
    <x v="0"/>
    <n v="28"/>
    <n v="3"/>
    <n v="109118.05"/>
    <n v="2"/>
    <x v="1"/>
    <x v="0"/>
    <n v="50911.41"/>
    <n v="0"/>
    <x v="2"/>
    <x v="1"/>
    <x v="2"/>
    <x v="1"/>
  </r>
  <r>
    <n v="15739858"/>
    <s v="Otitodilichukwu"/>
    <n v="618"/>
    <x v="0"/>
    <x v="1"/>
    <n v="56"/>
    <n v="7"/>
    <n v="0"/>
    <n v="1"/>
    <x v="0"/>
    <x v="0"/>
    <n v="142400.26999999999"/>
    <n v="1"/>
    <x v="1"/>
    <x v="0"/>
    <x v="0"/>
    <x v="0"/>
  </r>
  <r>
    <n v="15723720"/>
    <s v="McKenzie"/>
    <n v="591"/>
    <x v="0"/>
    <x v="0"/>
    <n v="31"/>
    <n v="7"/>
    <n v="0"/>
    <n v="2"/>
    <x v="1"/>
    <x v="0"/>
    <n v="48778.46"/>
    <n v="0"/>
    <x v="0"/>
    <x v="0"/>
    <x v="0"/>
    <x v="1"/>
  </r>
  <r>
    <n v="15638355"/>
    <s v="Woods"/>
    <n v="658"/>
    <x v="0"/>
    <x v="0"/>
    <n v="35"/>
    <n v="5"/>
    <n v="126397.66"/>
    <n v="1"/>
    <x v="1"/>
    <x v="1"/>
    <n v="156361.57999999999"/>
    <n v="1"/>
    <x v="0"/>
    <x v="0"/>
    <x v="2"/>
    <x v="0"/>
  </r>
  <r>
    <n v="15805637"/>
    <s v="Hsing"/>
    <n v="625"/>
    <x v="0"/>
    <x v="1"/>
    <n v="36"/>
    <n v="9"/>
    <n v="108546.16"/>
    <n v="3"/>
    <x v="0"/>
    <x v="1"/>
    <n v="133807.76999999999"/>
    <n v="1"/>
    <x v="0"/>
    <x v="0"/>
    <x v="2"/>
    <x v="0"/>
  </r>
  <r>
    <n v="15629575"/>
    <s v="Wheare"/>
    <n v="717"/>
    <x v="0"/>
    <x v="1"/>
    <n v="36"/>
    <n v="2"/>
    <n v="148061.89000000001"/>
    <n v="1"/>
    <x v="0"/>
    <x v="1"/>
    <n v="179128.69"/>
    <n v="1"/>
    <x v="0"/>
    <x v="1"/>
    <x v="2"/>
    <x v="0"/>
  </r>
  <r>
    <n v="15586243"/>
    <s v="Yobachi"/>
    <n v="667"/>
    <x v="0"/>
    <x v="1"/>
    <n v="44"/>
    <n v="8"/>
    <n v="122277.87"/>
    <n v="1"/>
    <x v="0"/>
    <x v="0"/>
    <n v="91810.71"/>
    <n v="0"/>
    <x v="0"/>
    <x v="0"/>
    <x v="2"/>
    <x v="1"/>
  </r>
  <r>
    <n v="15757931"/>
    <s v="Fang"/>
    <n v="804"/>
    <x v="0"/>
    <x v="1"/>
    <n v="24"/>
    <n v="3"/>
    <n v="0"/>
    <n v="2"/>
    <x v="0"/>
    <x v="1"/>
    <n v="173195.33"/>
    <n v="0"/>
    <x v="2"/>
    <x v="1"/>
    <x v="0"/>
    <x v="1"/>
  </r>
  <r>
    <n v="15716023"/>
    <s v="Pearson"/>
    <n v="693"/>
    <x v="0"/>
    <x v="1"/>
    <n v="31"/>
    <n v="1"/>
    <n v="0"/>
    <n v="2"/>
    <x v="1"/>
    <x v="0"/>
    <n v="182270.88"/>
    <n v="0"/>
    <x v="0"/>
    <x v="0"/>
    <x v="0"/>
    <x v="1"/>
  </r>
  <r>
    <n v="15647782"/>
    <s v="Brown"/>
    <n v="729"/>
    <x v="2"/>
    <x v="1"/>
    <n v="36"/>
    <n v="8"/>
    <n v="152899.24"/>
    <n v="2"/>
    <x v="0"/>
    <x v="1"/>
    <n v="177130.33"/>
    <n v="0"/>
    <x v="0"/>
    <x v="1"/>
    <x v="2"/>
    <x v="1"/>
  </r>
  <r>
    <n v="15716609"/>
    <s v="L?"/>
    <n v="484"/>
    <x v="2"/>
    <x v="1"/>
    <n v="54"/>
    <n v="3"/>
    <n v="134388.10999999999"/>
    <n v="1"/>
    <x v="1"/>
    <x v="1"/>
    <n v="49954.79"/>
    <n v="1"/>
    <x v="1"/>
    <x v="2"/>
    <x v="2"/>
    <x v="0"/>
  </r>
  <r>
    <n v="15623791"/>
    <s v="Padovesi"/>
    <n v="632"/>
    <x v="1"/>
    <x v="0"/>
    <n v="40"/>
    <n v="3"/>
    <n v="109740.62"/>
    <n v="1"/>
    <x v="0"/>
    <x v="1"/>
    <n v="141896.74"/>
    <n v="0"/>
    <x v="0"/>
    <x v="0"/>
    <x v="2"/>
    <x v="1"/>
  </r>
  <r>
    <n v="15627262"/>
    <s v="Soto"/>
    <n v="536"/>
    <x v="2"/>
    <x v="1"/>
    <n v="23"/>
    <n v="6"/>
    <n v="92366.720000000001"/>
    <n v="2"/>
    <x v="0"/>
    <x v="1"/>
    <n v="120661.71"/>
    <n v="0"/>
    <x v="2"/>
    <x v="0"/>
    <x v="1"/>
    <x v="1"/>
  </r>
  <r>
    <n v="15652693"/>
    <s v="Greco"/>
    <n v="573"/>
    <x v="0"/>
    <x v="0"/>
    <n v="26"/>
    <n v="4"/>
    <n v="129109.02"/>
    <n v="1"/>
    <x v="1"/>
    <x v="1"/>
    <n v="149814.68"/>
    <n v="1"/>
    <x v="2"/>
    <x v="0"/>
    <x v="2"/>
    <x v="0"/>
  </r>
  <r>
    <n v="15586993"/>
    <s v="Giordano"/>
    <n v="655"/>
    <x v="1"/>
    <x v="0"/>
    <n v="56"/>
    <n v="5"/>
    <n v="0"/>
    <n v="2"/>
    <x v="0"/>
    <x v="0"/>
    <n v="41782.699999999997"/>
    <n v="0"/>
    <x v="1"/>
    <x v="0"/>
    <x v="0"/>
    <x v="1"/>
  </r>
  <r>
    <n v="15815560"/>
    <s v="Bogle"/>
    <n v="666"/>
    <x v="2"/>
    <x v="1"/>
    <n v="74"/>
    <n v="7"/>
    <n v="105102.5"/>
    <n v="1"/>
    <x v="0"/>
    <x v="0"/>
    <n v="46172.47"/>
    <n v="0"/>
    <x v="1"/>
    <x v="0"/>
    <x v="2"/>
    <x v="1"/>
  </r>
  <r>
    <n v="15584930"/>
    <s v="Grimmett"/>
    <n v="726"/>
    <x v="2"/>
    <x v="1"/>
    <n v="30"/>
    <n v="5"/>
    <n v="111375.32"/>
    <n v="2"/>
    <x v="0"/>
    <x v="1"/>
    <n v="2704.09"/>
    <n v="0"/>
    <x v="0"/>
    <x v="1"/>
    <x v="2"/>
    <x v="1"/>
  </r>
  <r>
    <n v="15799031"/>
    <s v="Ayers"/>
    <n v="523"/>
    <x v="0"/>
    <x v="1"/>
    <n v="39"/>
    <n v="3"/>
    <n v="0"/>
    <n v="2"/>
    <x v="0"/>
    <x v="1"/>
    <n v="6726.53"/>
    <n v="0"/>
    <x v="0"/>
    <x v="0"/>
    <x v="0"/>
    <x v="1"/>
  </r>
  <r>
    <n v="15810457"/>
    <s v="Miller"/>
    <n v="728"/>
    <x v="2"/>
    <x v="0"/>
    <n v="33"/>
    <n v="9"/>
    <n v="150412.14000000001"/>
    <n v="2"/>
    <x v="0"/>
    <x v="1"/>
    <n v="170764.08"/>
    <n v="0"/>
    <x v="0"/>
    <x v="1"/>
    <x v="2"/>
    <x v="1"/>
  </r>
  <r>
    <n v="15697879"/>
    <s v="Webb"/>
    <n v="701"/>
    <x v="0"/>
    <x v="1"/>
    <n v="30"/>
    <n v="3"/>
    <n v="156660.72"/>
    <n v="2"/>
    <x v="0"/>
    <x v="1"/>
    <n v="45742.42"/>
    <n v="0"/>
    <x v="0"/>
    <x v="1"/>
    <x v="2"/>
    <x v="1"/>
  </r>
  <r>
    <n v="15594902"/>
    <s v="Lombardi"/>
    <n v="518"/>
    <x v="0"/>
    <x v="1"/>
    <n v="38"/>
    <n v="3"/>
    <n v="90957.81"/>
    <n v="1"/>
    <x v="1"/>
    <x v="0"/>
    <n v="162304.59"/>
    <n v="0"/>
    <x v="0"/>
    <x v="0"/>
    <x v="1"/>
    <x v="1"/>
  </r>
  <r>
    <n v="15799710"/>
    <s v="Wei"/>
    <n v="739"/>
    <x v="0"/>
    <x v="1"/>
    <n v="37"/>
    <n v="7"/>
    <n v="104960.46"/>
    <n v="1"/>
    <x v="1"/>
    <x v="0"/>
    <n v="80883.820000000007"/>
    <n v="0"/>
    <x v="0"/>
    <x v="1"/>
    <x v="2"/>
    <x v="1"/>
  </r>
  <r>
    <n v="15659651"/>
    <s v="Ross"/>
    <n v="531"/>
    <x v="2"/>
    <x v="0"/>
    <n v="31"/>
    <n v="7"/>
    <n v="117052.82"/>
    <n v="1"/>
    <x v="0"/>
    <x v="1"/>
    <n v="118508.09"/>
    <n v="1"/>
    <x v="0"/>
    <x v="0"/>
    <x v="2"/>
    <x v="0"/>
  </r>
  <r>
    <n v="15645956"/>
    <s v="Jideofor"/>
    <n v="452"/>
    <x v="1"/>
    <x v="1"/>
    <n v="44"/>
    <n v="3"/>
    <n v="88915.85"/>
    <n v="1"/>
    <x v="0"/>
    <x v="1"/>
    <n v="69697.740000000005"/>
    <n v="0"/>
    <x v="0"/>
    <x v="2"/>
    <x v="1"/>
    <x v="1"/>
  </r>
  <r>
    <n v="15651713"/>
    <s v="King"/>
    <n v="684"/>
    <x v="0"/>
    <x v="1"/>
    <n v="45"/>
    <n v="6"/>
    <n v="148071.39000000001"/>
    <n v="1"/>
    <x v="0"/>
    <x v="1"/>
    <n v="183575.01"/>
    <n v="0"/>
    <x v="0"/>
    <x v="0"/>
    <x v="2"/>
    <x v="1"/>
  </r>
  <r>
    <n v="15737265"/>
    <s v="Nwokeocha"/>
    <n v="728"/>
    <x v="2"/>
    <x v="1"/>
    <n v="39"/>
    <n v="6"/>
    <n v="152182.82999999999"/>
    <n v="1"/>
    <x v="1"/>
    <x v="1"/>
    <n v="161203.6"/>
    <n v="0"/>
    <x v="0"/>
    <x v="1"/>
    <x v="2"/>
    <x v="1"/>
  </r>
  <r>
    <n v="15687310"/>
    <s v="Humphries"/>
    <n v="783"/>
    <x v="1"/>
    <x v="1"/>
    <n v="39"/>
    <n v="9"/>
    <n v="0"/>
    <n v="2"/>
    <x v="0"/>
    <x v="1"/>
    <n v="143752.76999999999"/>
    <n v="0"/>
    <x v="0"/>
    <x v="1"/>
    <x v="0"/>
    <x v="1"/>
  </r>
  <r>
    <n v="15607347"/>
    <s v="Olisaemeka"/>
    <n v="734"/>
    <x v="0"/>
    <x v="1"/>
    <n v="22"/>
    <n v="5"/>
    <n v="130056.23"/>
    <n v="1"/>
    <x v="1"/>
    <x v="1"/>
    <n v="121894.31"/>
    <n v="1"/>
    <x v="2"/>
    <x v="1"/>
    <x v="2"/>
    <x v="0"/>
  </r>
  <r>
    <n v="15698321"/>
    <s v="Yobanna"/>
    <n v="648"/>
    <x v="2"/>
    <x v="1"/>
    <n v="34"/>
    <n v="3"/>
    <n v="95039.73"/>
    <n v="2"/>
    <x v="0"/>
    <x v="0"/>
    <n v="147055.87"/>
    <n v="0"/>
    <x v="0"/>
    <x v="0"/>
    <x v="1"/>
    <x v="1"/>
  </r>
  <r>
    <n v="15657812"/>
    <s v="Ch'iu"/>
    <n v="688"/>
    <x v="0"/>
    <x v="1"/>
    <n v="52"/>
    <n v="1"/>
    <n v="0"/>
    <n v="2"/>
    <x v="0"/>
    <x v="0"/>
    <n v="172033.57"/>
    <n v="0"/>
    <x v="1"/>
    <x v="0"/>
    <x v="0"/>
    <x v="1"/>
  </r>
  <r>
    <n v="15569187"/>
    <s v="Fleming"/>
    <n v="680"/>
    <x v="1"/>
    <x v="1"/>
    <n v="35"/>
    <n v="9"/>
    <n v="0"/>
    <n v="2"/>
    <x v="1"/>
    <x v="1"/>
    <n v="143774.06"/>
    <n v="0"/>
    <x v="0"/>
    <x v="0"/>
    <x v="0"/>
    <x v="1"/>
  </r>
  <r>
    <n v="15681562"/>
    <s v="Trevisan"/>
    <n v="516"/>
    <x v="0"/>
    <x v="0"/>
    <n v="43"/>
    <n v="2"/>
    <n v="112773.73"/>
    <n v="2"/>
    <x v="0"/>
    <x v="0"/>
    <n v="139366.57999999999"/>
    <n v="0"/>
    <x v="0"/>
    <x v="0"/>
    <x v="2"/>
    <x v="1"/>
  </r>
  <r>
    <n v="15615456"/>
    <s v="Aleksandrova"/>
    <n v="680"/>
    <x v="0"/>
    <x v="0"/>
    <n v="37"/>
    <n v="10"/>
    <n v="123806.28"/>
    <n v="1"/>
    <x v="0"/>
    <x v="1"/>
    <n v="81776.84"/>
    <n v="1"/>
    <x v="0"/>
    <x v="0"/>
    <x v="2"/>
    <x v="0"/>
  </r>
  <r>
    <n v="15589793"/>
    <s v="Onwuamaeze"/>
    <n v="604"/>
    <x v="0"/>
    <x v="1"/>
    <n v="53"/>
    <n v="8"/>
    <n v="144453.75"/>
    <n v="1"/>
    <x v="0"/>
    <x v="1"/>
    <n v="190998.96"/>
    <n v="1"/>
    <x v="1"/>
    <x v="0"/>
    <x v="2"/>
    <x v="0"/>
  </r>
  <r>
    <n v="15781884"/>
    <s v="Knox"/>
    <n v="624"/>
    <x v="2"/>
    <x v="1"/>
    <n v="27"/>
    <n v="9"/>
    <n v="94667.29"/>
    <n v="2"/>
    <x v="1"/>
    <x v="0"/>
    <n v="4470.5200000000004"/>
    <n v="0"/>
    <x v="2"/>
    <x v="0"/>
    <x v="1"/>
    <x v="1"/>
  </r>
  <r>
    <n v="15675190"/>
    <s v="Chia"/>
    <n v="623"/>
    <x v="0"/>
    <x v="1"/>
    <n v="21"/>
    <n v="10"/>
    <n v="0"/>
    <n v="2"/>
    <x v="1"/>
    <x v="0"/>
    <n v="135851.29999999999"/>
    <n v="0"/>
    <x v="2"/>
    <x v="0"/>
    <x v="0"/>
    <x v="1"/>
  </r>
  <r>
    <n v="15600734"/>
    <s v="Townsend"/>
    <n v="624"/>
    <x v="1"/>
    <x v="1"/>
    <n v="51"/>
    <n v="5"/>
    <n v="174397.21"/>
    <n v="2"/>
    <x v="0"/>
    <x v="0"/>
    <n v="172372.63"/>
    <n v="0"/>
    <x v="1"/>
    <x v="0"/>
    <x v="2"/>
    <x v="1"/>
  </r>
  <r>
    <n v="15779176"/>
    <s v="Dike"/>
    <n v="565"/>
    <x v="2"/>
    <x v="0"/>
    <n v="58"/>
    <n v="3"/>
    <n v="108888.24"/>
    <n v="3"/>
    <x v="1"/>
    <x v="0"/>
    <n v="135875.51"/>
    <n v="1"/>
    <x v="1"/>
    <x v="0"/>
    <x v="2"/>
    <x v="0"/>
  </r>
  <r>
    <n v="15605286"/>
    <s v="Moyes"/>
    <n v="565"/>
    <x v="0"/>
    <x v="1"/>
    <n v="55"/>
    <n v="4"/>
    <n v="118803.35"/>
    <n v="2"/>
    <x v="0"/>
    <x v="0"/>
    <n v="128124.7"/>
    <n v="1"/>
    <x v="1"/>
    <x v="0"/>
    <x v="2"/>
    <x v="0"/>
  </r>
  <r>
    <n v="15674922"/>
    <s v="Beavers"/>
    <n v="710"/>
    <x v="0"/>
    <x v="1"/>
    <n v="54"/>
    <n v="6"/>
    <n v="171137.62"/>
    <n v="1"/>
    <x v="0"/>
    <x v="0"/>
    <n v="167023.95000000001"/>
    <n v="1"/>
    <x v="1"/>
    <x v="1"/>
    <x v="2"/>
    <x v="0"/>
  </r>
  <r>
    <n v="15737506"/>
    <s v="Tretiakova"/>
    <n v="645"/>
    <x v="0"/>
    <x v="1"/>
    <n v="42"/>
    <n v="6"/>
    <n v="0"/>
    <n v="1"/>
    <x v="1"/>
    <x v="1"/>
    <n v="149807.01"/>
    <n v="0"/>
    <x v="0"/>
    <x v="0"/>
    <x v="0"/>
    <x v="1"/>
  </r>
  <r>
    <n v="15780514"/>
    <s v="Fuller"/>
    <n v="707"/>
    <x v="0"/>
    <x v="1"/>
    <n v="33"/>
    <n v="8"/>
    <n v="136678.51999999999"/>
    <n v="1"/>
    <x v="0"/>
    <x v="1"/>
    <n v="54290.62"/>
    <n v="0"/>
    <x v="0"/>
    <x v="1"/>
    <x v="2"/>
    <x v="1"/>
  </r>
  <r>
    <n v="15623647"/>
    <s v="Dellucci"/>
    <n v="655"/>
    <x v="1"/>
    <x v="0"/>
    <n v="36"/>
    <n v="1"/>
    <n v="135515.76"/>
    <n v="1"/>
    <x v="0"/>
    <x v="1"/>
    <n v="86013.96"/>
    <n v="0"/>
    <x v="0"/>
    <x v="0"/>
    <x v="2"/>
    <x v="1"/>
  </r>
  <r>
    <n v="15668472"/>
    <s v="Ritchie"/>
    <n v="705"/>
    <x v="1"/>
    <x v="0"/>
    <n v="24"/>
    <n v="5"/>
    <n v="177799.83"/>
    <n v="2"/>
    <x v="1"/>
    <x v="1"/>
    <n v="79886.06"/>
    <n v="0"/>
    <x v="2"/>
    <x v="1"/>
    <x v="2"/>
    <x v="1"/>
  </r>
  <r>
    <n v="15692416"/>
    <s v="Aikenhead"/>
    <n v="358"/>
    <x v="1"/>
    <x v="0"/>
    <n v="52"/>
    <n v="8"/>
    <n v="143542.35999999999"/>
    <n v="3"/>
    <x v="0"/>
    <x v="1"/>
    <n v="141959.10999999999"/>
    <n v="1"/>
    <x v="1"/>
    <x v="2"/>
    <x v="2"/>
    <x v="0"/>
  </r>
  <r>
    <n v="15771139"/>
    <s v="Douglas"/>
    <n v="578"/>
    <x v="2"/>
    <x v="1"/>
    <n v="34"/>
    <n v="8"/>
    <n v="147487.23000000001"/>
    <n v="2"/>
    <x v="0"/>
    <x v="1"/>
    <n v="66680.77"/>
    <n v="0"/>
    <x v="0"/>
    <x v="0"/>
    <x v="2"/>
    <x v="1"/>
  </r>
  <r>
    <n v="15738318"/>
    <s v="Kung"/>
    <n v="800"/>
    <x v="0"/>
    <x v="0"/>
    <n v="40"/>
    <n v="5"/>
    <n v="97764.41"/>
    <n v="1"/>
    <x v="0"/>
    <x v="1"/>
    <n v="98640.15"/>
    <n v="1"/>
    <x v="0"/>
    <x v="1"/>
    <x v="1"/>
    <x v="0"/>
  </r>
  <r>
    <n v="15772243"/>
    <s v="MacDonald"/>
    <n v="612"/>
    <x v="0"/>
    <x v="0"/>
    <n v="33"/>
    <n v="9"/>
    <n v="0"/>
    <n v="1"/>
    <x v="1"/>
    <x v="1"/>
    <n v="142797.5"/>
    <n v="1"/>
    <x v="0"/>
    <x v="0"/>
    <x v="0"/>
    <x v="0"/>
  </r>
  <r>
    <n v="15638463"/>
    <s v="Okwudilichukwu"/>
    <n v="681"/>
    <x v="2"/>
    <x v="0"/>
    <n v="48"/>
    <n v="8"/>
    <n v="139480.18"/>
    <n v="1"/>
    <x v="0"/>
    <x v="0"/>
    <n v="163581.67000000001"/>
    <n v="0"/>
    <x v="0"/>
    <x v="0"/>
    <x v="2"/>
    <x v="1"/>
  </r>
  <r>
    <n v="15598088"/>
    <s v="Ni"/>
    <n v="559"/>
    <x v="1"/>
    <x v="1"/>
    <n v="25"/>
    <n v="5"/>
    <n v="0"/>
    <n v="2"/>
    <x v="0"/>
    <x v="0"/>
    <n v="163221.22"/>
    <n v="0"/>
    <x v="2"/>
    <x v="0"/>
    <x v="0"/>
    <x v="1"/>
  </r>
  <r>
    <n v="15693468"/>
    <s v="Simmons"/>
    <n v="488"/>
    <x v="1"/>
    <x v="0"/>
    <n v="39"/>
    <n v="9"/>
    <n v="140553.46"/>
    <n v="1"/>
    <x v="1"/>
    <x v="1"/>
    <n v="12440.44"/>
    <n v="0"/>
    <x v="0"/>
    <x v="2"/>
    <x v="2"/>
    <x v="1"/>
  </r>
  <r>
    <n v="15671930"/>
    <s v="H?"/>
    <n v="717"/>
    <x v="0"/>
    <x v="0"/>
    <n v="36"/>
    <n v="5"/>
    <n v="0"/>
    <n v="2"/>
    <x v="0"/>
    <x v="0"/>
    <n v="145551.6"/>
    <n v="0"/>
    <x v="0"/>
    <x v="1"/>
    <x v="0"/>
    <x v="1"/>
  </r>
  <r>
    <n v="15762268"/>
    <s v="Hancock"/>
    <n v="666"/>
    <x v="0"/>
    <x v="0"/>
    <n v="41"/>
    <n v="10"/>
    <n v="141162.07999999999"/>
    <n v="1"/>
    <x v="0"/>
    <x v="1"/>
    <n v="50908.480000000003"/>
    <n v="0"/>
    <x v="0"/>
    <x v="0"/>
    <x v="2"/>
    <x v="1"/>
  </r>
  <r>
    <n v="15780954"/>
    <s v="Cran"/>
    <n v="582"/>
    <x v="1"/>
    <x v="1"/>
    <n v="26"/>
    <n v="4"/>
    <n v="65848.36"/>
    <n v="2"/>
    <x v="0"/>
    <x v="1"/>
    <n v="30149.21"/>
    <n v="0"/>
    <x v="2"/>
    <x v="0"/>
    <x v="1"/>
    <x v="1"/>
  </r>
  <r>
    <n v="15700174"/>
    <s v="McKay"/>
    <n v="733"/>
    <x v="1"/>
    <x v="0"/>
    <n v="30"/>
    <n v="0"/>
    <n v="83319.28"/>
    <n v="1"/>
    <x v="1"/>
    <x v="1"/>
    <n v="57769.2"/>
    <n v="0"/>
    <x v="0"/>
    <x v="1"/>
    <x v="1"/>
    <x v="1"/>
  </r>
  <r>
    <n v="15635728"/>
    <s v="P'an"/>
    <n v="693"/>
    <x v="0"/>
    <x v="1"/>
    <n v="41"/>
    <n v="4"/>
    <n v="0"/>
    <n v="2"/>
    <x v="1"/>
    <x v="1"/>
    <n v="156381.47"/>
    <n v="0"/>
    <x v="0"/>
    <x v="0"/>
    <x v="0"/>
    <x v="1"/>
  </r>
  <r>
    <n v="15679283"/>
    <s v="Parkhill"/>
    <n v="694"/>
    <x v="0"/>
    <x v="0"/>
    <n v="33"/>
    <n v="4"/>
    <n v="129731.64"/>
    <n v="2"/>
    <x v="0"/>
    <x v="1"/>
    <n v="178123.86"/>
    <n v="0"/>
    <x v="0"/>
    <x v="0"/>
    <x v="2"/>
    <x v="1"/>
  </r>
  <r>
    <n v="15591386"/>
    <s v="Golubova"/>
    <n v="622"/>
    <x v="0"/>
    <x v="0"/>
    <n v="35"/>
    <n v="5"/>
    <n v="0"/>
    <n v="2"/>
    <x v="0"/>
    <x v="1"/>
    <n v="51112.800000000003"/>
    <n v="0"/>
    <x v="0"/>
    <x v="0"/>
    <x v="0"/>
    <x v="1"/>
  </r>
  <r>
    <n v="15694192"/>
    <s v="Nwankwo"/>
    <n v="598"/>
    <x v="1"/>
    <x v="0"/>
    <n v="38"/>
    <n v="6"/>
    <n v="0"/>
    <n v="2"/>
    <x v="1"/>
    <x v="1"/>
    <n v="173783.38"/>
    <n v="0"/>
    <x v="0"/>
    <x v="0"/>
    <x v="0"/>
    <x v="1"/>
  </r>
  <r>
    <n v="15585901"/>
    <s v="Johnson"/>
    <n v="717"/>
    <x v="1"/>
    <x v="1"/>
    <n v="35"/>
    <n v="1"/>
    <n v="0"/>
    <n v="3"/>
    <x v="1"/>
    <x v="1"/>
    <n v="174770.14"/>
    <n v="1"/>
    <x v="0"/>
    <x v="1"/>
    <x v="0"/>
    <x v="0"/>
  </r>
  <r>
    <n v="15792329"/>
    <s v="Mao"/>
    <n v="494"/>
    <x v="2"/>
    <x v="1"/>
    <n v="37"/>
    <n v="5"/>
    <n v="107106.33"/>
    <n v="2"/>
    <x v="0"/>
    <x v="1"/>
    <n v="172063.09"/>
    <n v="0"/>
    <x v="0"/>
    <x v="2"/>
    <x v="2"/>
    <x v="1"/>
  </r>
  <r>
    <n v="15635597"/>
    <s v="Echezonachukwu"/>
    <n v="644"/>
    <x v="0"/>
    <x v="1"/>
    <n v="33"/>
    <n v="8"/>
    <n v="0"/>
    <n v="2"/>
    <x v="0"/>
    <x v="0"/>
    <n v="155294.17000000001"/>
    <n v="0"/>
    <x v="0"/>
    <x v="0"/>
    <x v="0"/>
    <x v="1"/>
  </r>
  <r>
    <n v="15775880"/>
    <s v="McElyea"/>
    <n v="554"/>
    <x v="0"/>
    <x v="0"/>
    <n v="30"/>
    <n v="9"/>
    <n v="0"/>
    <n v="2"/>
    <x v="0"/>
    <x v="0"/>
    <n v="40320.300000000003"/>
    <n v="0"/>
    <x v="0"/>
    <x v="0"/>
    <x v="0"/>
    <x v="1"/>
  </r>
  <r>
    <n v="15630913"/>
    <s v="Rosas"/>
    <n v="476"/>
    <x v="1"/>
    <x v="0"/>
    <n v="69"/>
    <n v="1"/>
    <n v="105303.73"/>
    <n v="1"/>
    <x v="1"/>
    <x v="0"/>
    <n v="134260.34"/>
    <n v="0"/>
    <x v="1"/>
    <x v="2"/>
    <x v="2"/>
    <x v="1"/>
  </r>
  <r>
    <n v="15756680"/>
    <s v="Phillips"/>
    <n v="667"/>
    <x v="0"/>
    <x v="1"/>
    <n v="28"/>
    <n v="6"/>
    <n v="165798.1"/>
    <n v="1"/>
    <x v="0"/>
    <x v="1"/>
    <n v="147090.9"/>
    <n v="0"/>
    <x v="2"/>
    <x v="0"/>
    <x v="2"/>
    <x v="1"/>
  </r>
  <r>
    <n v="15587913"/>
    <s v="Palerma"/>
    <n v="748"/>
    <x v="1"/>
    <x v="0"/>
    <n v="40"/>
    <n v="4"/>
    <n v="0"/>
    <n v="2"/>
    <x v="0"/>
    <x v="1"/>
    <n v="132368.47"/>
    <n v="0"/>
    <x v="0"/>
    <x v="1"/>
    <x v="0"/>
    <x v="1"/>
  </r>
  <r>
    <n v="15737605"/>
    <s v="Morris"/>
    <n v="531"/>
    <x v="1"/>
    <x v="0"/>
    <n v="45"/>
    <n v="1"/>
    <n v="126495.57"/>
    <n v="2"/>
    <x v="0"/>
    <x v="0"/>
    <n v="164741.5"/>
    <n v="0"/>
    <x v="0"/>
    <x v="0"/>
    <x v="2"/>
    <x v="1"/>
  </r>
  <r>
    <n v="15627876"/>
    <s v="Pavlova"/>
    <n v="719"/>
    <x v="1"/>
    <x v="0"/>
    <n v="47"/>
    <n v="9"/>
    <n v="116393.59"/>
    <n v="1"/>
    <x v="0"/>
    <x v="1"/>
    <n v="63051.32"/>
    <n v="1"/>
    <x v="0"/>
    <x v="1"/>
    <x v="2"/>
    <x v="0"/>
  </r>
  <r>
    <n v="15772601"/>
    <s v="Lu"/>
    <n v="845"/>
    <x v="2"/>
    <x v="0"/>
    <n v="41"/>
    <n v="2"/>
    <n v="81733.740000000005"/>
    <n v="2"/>
    <x v="1"/>
    <x v="1"/>
    <n v="199761.29"/>
    <n v="0"/>
    <x v="0"/>
    <x v="1"/>
    <x v="1"/>
    <x v="1"/>
  </r>
  <r>
    <n v="15758606"/>
    <s v="Yamamoto"/>
    <n v="738"/>
    <x v="0"/>
    <x v="1"/>
    <n v="54"/>
    <n v="4"/>
    <n v="0"/>
    <n v="1"/>
    <x v="1"/>
    <x v="0"/>
    <n v="55725.04"/>
    <n v="1"/>
    <x v="1"/>
    <x v="1"/>
    <x v="0"/>
    <x v="0"/>
  </r>
  <r>
    <n v="15657107"/>
    <s v="Angelo"/>
    <n v="563"/>
    <x v="1"/>
    <x v="0"/>
    <n v="46"/>
    <n v="8"/>
    <n v="106171.68"/>
    <n v="1"/>
    <x v="0"/>
    <x v="1"/>
    <n v="163145.5"/>
    <n v="1"/>
    <x v="0"/>
    <x v="0"/>
    <x v="2"/>
    <x v="0"/>
  </r>
  <r>
    <n v="15622454"/>
    <s v="Zaitsev"/>
    <n v="695"/>
    <x v="1"/>
    <x v="1"/>
    <n v="28"/>
    <n v="0"/>
    <n v="96020.86"/>
    <n v="1"/>
    <x v="0"/>
    <x v="0"/>
    <n v="57992.49"/>
    <n v="0"/>
    <x v="2"/>
    <x v="0"/>
    <x v="1"/>
    <x v="1"/>
  </r>
  <r>
    <n v="15775803"/>
    <s v="Cawker"/>
    <n v="841"/>
    <x v="1"/>
    <x v="1"/>
    <n v="41"/>
    <n v="1"/>
    <n v="0"/>
    <n v="2"/>
    <x v="1"/>
    <x v="0"/>
    <n v="193093.77"/>
    <n v="0"/>
    <x v="0"/>
    <x v="1"/>
    <x v="0"/>
    <x v="1"/>
  </r>
  <r>
    <n v="15570859"/>
    <s v="Froggatt"/>
    <n v="626"/>
    <x v="2"/>
    <x v="1"/>
    <n v="36"/>
    <n v="2"/>
    <n v="181671.16"/>
    <n v="2"/>
    <x v="0"/>
    <x v="0"/>
    <n v="57531.14"/>
    <n v="0"/>
    <x v="0"/>
    <x v="0"/>
    <x v="2"/>
    <x v="1"/>
  </r>
  <r>
    <n v="15748381"/>
    <s v="Gorbunov"/>
    <n v="613"/>
    <x v="0"/>
    <x v="0"/>
    <n v="29"/>
    <n v="6"/>
    <n v="185709.28"/>
    <n v="2"/>
    <x v="0"/>
    <x v="0"/>
    <n v="77242.19"/>
    <n v="0"/>
    <x v="2"/>
    <x v="0"/>
    <x v="2"/>
    <x v="1"/>
  </r>
  <r>
    <n v="15787189"/>
    <s v="Tai"/>
    <n v="824"/>
    <x v="2"/>
    <x v="1"/>
    <n v="60"/>
    <n v="8"/>
    <n v="134250.17000000001"/>
    <n v="3"/>
    <x v="1"/>
    <x v="1"/>
    <n v="153046.16"/>
    <n v="1"/>
    <x v="1"/>
    <x v="1"/>
    <x v="2"/>
    <x v="0"/>
  </r>
  <r>
    <n v="15666055"/>
    <s v="Rowe"/>
    <n v="705"/>
    <x v="0"/>
    <x v="0"/>
    <n v="49"/>
    <n v="7"/>
    <n v="0"/>
    <n v="1"/>
    <x v="0"/>
    <x v="1"/>
    <n v="63405.2"/>
    <n v="1"/>
    <x v="0"/>
    <x v="1"/>
    <x v="0"/>
    <x v="0"/>
  </r>
  <r>
    <n v="15617648"/>
    <s v="Mikkelsen"/>
    <n v="584"/>
    <x v="0"/>
    <x v="0"/>
    <n v="44"/>
    <n v="5"/>
    <n v="95671.75"/>
    <n v="2"/>
    <x v="0"/>
    <x v="0"/>
    <n v="106564.88"/>
    <n v="0"/>
    <x v="0"/>
    <x v="0"/>
    <x v="1"/>
    <x v="1"/>
  </r>
  <r>
    <n v="15755678"/>
    <s v="Kovalyov"/>
    <n v="534"/>
    <x v="0"/>
    <x v="1"/>
    <n v="62"/>
    <n v="2"/>
    <n v="0"/>
    <n v="2"/>
    <x v="1"/>
    <x v="1"/>
    <n v="42763.12"/>
    <n v="1"/>
    <x v="1"/>
    <x v="0"/>
    <x v="0"/>
    <x v="0"/>
  </r>
  <r>
    <n v="15624781"/>
    <s v="Mbanefo"/>
    <n v="672"/>
    <x v="0"/>
    <x v="0"/>
    <n v="34"/>
    <n v="1"/>
    <n v="142151.75"/>
    <n v="2"/>
    <x v="0"/>
    <x v="0"/>
    <n v="168753.34"/>
    <n v="0"/>
    <x v="0"/>
    <x v="0"/>
    <x v="2"/>
    <x v="1"/>
  </r>
  <r>
    <n v="15779497"/>
    <s v="Ts'ai"/>
    <n v="603"/>
    <x v="0"/>
    <x v="1"/>
    <n v="43"/>
    <n v="5"/>
    <n v="127823.93"/>
    <n v="1"/>
    <x v="0"/>
    <x v="0"/>
    <n v="19483.349999999999"/>
    <n v="0"/>
    <x v="0"/>
    <x v="0"/>
    <x v="2"/>
    <x v="1"/>
  </r>
  <r>
    <n v="15567399"/>
    <s v="Enderby"/>
    <n v="633"/>
    <x v="2"/>
    <x v="1"/>
    <n v="43"/>
    <n v="3"/>
    <n v="144164.29"/>
    <n v="1"/>
    <x v="0"/>
    <x v="0"/>
    <n v="158646.46"/>
    <n v="0"/>
    <x v="0"/>
    <x v="0"/>
    <x v="2"/>
    <x v="1"/>
  </r>
  <r>
    <n v="15613656"/>
    <s v="Lombardi"/>
    <n v="842"/>
    <x v="0"/>
    <x v="1"/>
    <n v="58"/>
    <n v="1"/>
    <n v="63492.94"/>
    <n v="1"/>
    <x v="0"/>
    <x v="0"/>
    <n v="83172.19"/>
    <n v="0"/>
    <x v="1"/>
    <x v="1"/>
    <x v="1"/>
    <x v="1"/>
  </r>
  <r>
    <n v="15734311"/>
    <s v="Hamilton"/>
    <n v="661"/>
    <x v="0"/>
    <x v="0"/>
    <n v="27"/>
    <n v="3"/>
    <n v="0"/>
    <n v="2"/>
    <x v="0"/>
    <x v="0"/>
    <n v="76889.789999999994"/>
    <n v="0"/>
    <x v="2"/>
    <x v="0"/>
    <x v="0"/>
    <x v="1"/>
  </r>
  <r>
    <n v="15657214"/>
    <s v="Hsia"/>
    <n v="601"/>
    <x v="0"/>
    <x v="1"/>
    <n v="74"/>
    <n v="2"/>
    <n v="0"/>
    <n v="2"/>
    <x v="1"/>
    <x v="0"/>
    <n v="51554.58"/>
    <n v="0"/>
    <x v="1"/>
    <x v="0"/>
    <x v="0"/>
    <x v="1"/>
  </r>
  <r>
    <n v="15799350"/>
    <s v="Mao"/>
    <n v="632"/>
    <x v="0"/>
    <x v="1"/>
    <n v="41"/>
    <n v="0"/>
    <n v="106134.46"/>
    <n v="1"/>
    <x v="1"/>
    <x v="0"/>
    <n v="105570.39"/>
    <n v="0"/>
    <x v="0"/>
    <x v="0"/>
    <x v="2"/>
    <x v="1"/>
  </r>
  <r>
    <n v="15729970"/>
    <s v="Ugochukwu"/>
    <n v="684"/>
    <x v="2"/>
    <x v="1"/>
    <n v="29"/>
    <n v="8"/>
    <n v="127269.75"/>
    <n v="1"/>
    <x v="1"/>
    <x v="0"/>
    <n v="79495.009999999995"/>
    <n v="0"/>
    <x v="2"/>
    <x v="0"/>
    <x v="2"/>
    <x v="1"/>
  </r>
  <r>
    <n v="15725835"/>
    <s v="West"/>
    <n v="785"/>
    <x v="2"/>
    <x v="0"/>
    <n v="32"/>
    <n v="3"/>
    <n v="124493.03"/>
    <n v="2"/>
    <x v="1"/>
    <x v="0"/>
    <n v="52583.79"/>
    <n v="1"/>
    <x v="0"/>
    <x v="1"/>
    <x v="2"/>
    <x v="0"/>
  </r>
  <r>
    <n v="15745543"/>
    <s v="Hughes"/>
    <n v="687"/>
    <x v="0"/>
    <x v="1"/>
    <n v="39"/>
    <n v="7"/>
    <n v="0"/>
    <n v="2"/>
    <x v="0"/>
    <x v="1"/>
    <n v="26848.25"/>
    <n v="0"/>
    <x v="0"/>
    <x v="0"/>
    <x v="0"/>
    <x v="1"/>
  </r>
  <r>
    <n v="15727384"/>
    <s v="Chukwuemeka"/>
    <n v="705"/>
    <x v="2"/>
    <x v="0"/>
    <n v="43"/>
    <n v="10"/>
    <n v="146547.78"/>
    <n v="1"/>
    <x v="1"/>
    <x v="0"/>
    <n v="10072.549999999999"/>
    <n v="1"/>
    <x v="0"/>
    <x v="1"/>
    <x v="2"/>
    <x v="0"/>
  </r>
  <r>
    <n v="15666916"/>
    <s v="Lira"/>
    <n v="639"/>
    <x v="0"/>
    <x v="1"/>
    <n v="43"/>
    <n v="6"/>
    <n v="99610.92"/>
    <n v="2"/>
    <x v="0"/>
    <x v="1"/>
    <n v="187296.78"/>
    <n v="0"/>
    <x v="0"/>
    <x v="0"/>
    <x v="1"/>
    <x v="1"/>
  </r>
  <r>
    <n v="15732917"/>
    <s v="Li"/>
    <n v="729"/>
    <x v="2"/>
    <x v="1"/>
    <n v="46"/>
    <n v="5"/>
    <n v="117837.43"/>
    <n v="1"/>
    <x v="0"/>
    <x v="1"/>
    <n v="104016.61"/>
    <n v="1"/>
    <x v="0"/>
    <x v="1"/>
    <x v="2"/>
    <x v="0"/>
  </r>
  <r>
    <n v="15612050"/>
    <s v="Castiglione"/>
    <n v="556"/>
    <x v="1"/>
    <x v="0"/>
    <n v="48"/>
    <n v="8"/>
    <n v="168522.37"/>
    <n v="1"/>
    <x v="0"/>
    <x v="0"/>
    <n v="151310.16"/>
    <n v="0"/>
    <x v="0"/>
    <x v="0"/>
    <x v="2"/>
    <x v="1"/>
  </r>
  <r>
    <n v="15726267"/>
    <s v="Paterson"/>
    <n v="570"/>
    <x v="0"/>
    <x v="1"/>
    <n v="32"/>
    <n v="9"/>
    <n v="117337.54"/>
    <n v="2"/>
    <x v="1"/>
    <x v="0"/>
    <n v="62810.91"/>
    <n v="0"/>
    <x v="0"/>
    <x v="0"/>
    <x v="2"/>
    <x v="1"/>
  </r>
  <r>
    <n v="15780124"/>
    <s v="Blair"/>
    <n v="841"/>
    <x v="0"/>
    <x v="1"/>
    <n v="74"/>
    <n v="9"/>
    <n v="108131.53"/>
    <n v="1"/>
    <x v="1"/>
    <x v="0"/>
    <n v="60830.38"/>
    <n v="0"/>
    <x v="1"/>
    <x v="1"/>
    <x v="2"/>
    <x v="1"/>
  </r>
  <r>
    <n v="15742238"/>
    <s v="Dellucci"/>
    <n v="705"/>
    <x v="2"/>
    <x v="1"/>
    <n v="35"/>
    <n v="4"/>
    <n v="136496.12"/>
    <n v="2"/>
    <x v="0"/>
    <x v="1"/>
    <n v="116672.02"/>
    <n v="0"/>
    <x v="0"/>
    <x v="1"/>
    <x v="2"/>
    <x v="1"/>
  </r>
  <r>
    <n v="15679024"/>
    <s v="Udinesi"/>
    <n v="553"/>
    <x v="0"/>
    <x v="1"/>
    <n v="32"/>
    <n v="3"/>
    <n v="116324.53"/>
    <n v="1"/>
    <x v="0"/>
    <x v="1"/>
    <n v="77304.490000000005"/>
    <n v="0"/>
    <x v="0"/>
    <x v="0"/>
    <x v="2"/>
    <x v="1"/>
  </r>
  <r>
    <n v="15715297"/>
    <s v="Yuan"/>
    <n v="779"/>
    <x v="2"/>
    <x v="0"/>
    <n v="40"/>
    <n v="2"/>
    <n v="75470.23"/>
    <n v="1"/>
    <x v="0"/>
    <x v="0"/>
    <n v="52894.01"/>
    <n v="0"/>
    <x v="0"/>
    <x v="1"/>
    <x v="1"/>
    <x v="1"/>
  </r>
  <r>
    <n v="15633612"/>
    <s v="Yuryeva"/>
    <n v="696"/>
    <x v="0"/>
    <x v="1"/>
    <n v="28"/>
    <n v="4"/>
    <n v="172646.82"/>
    <n v="1"/>
    <x v="0"/>
    <x v="0"/>
    <n v="116471.43"/>
    <n v="0"/>
    <x v="2"/>
    <x v="0"/>
    <x v="2"/>
    <x v="1"/>
  </r>
  <r>
    <n v="15602929"/>
    <s v="Wilson"/>
    <n v="728"/>
    <x v="1"/>
    <x v="0"/>
    <n v="37"/>
    <n v="4"/>
    <n v="0"/>
    <n v="1"/>
    <x v="1"/>
    <x v="1"/>
    <n v="4539.38"/>
    <n v="0"/>
    <x v="0"/>
    <x v="1"/>
    <x v="0"/>
    <x v="1"/>
  </r>
  <r>
    <n v="15696703"/>
    <s v="Dean"/>
    <n v="691"/>
    <x v="2"/>
    <x v="1"/>
    <n v="27"/>
    <n v="3"/>
    <n v="160358.68"/>
    <n v="2"/>
    <x v="0"/>
    <x v="1"/>
    <n v="142367.72"/>
    <n v="0"/>
    <x v="2"/>
    <x v="0"/>
    <x v="2"/>
    <x v="1"/>
  </r>
  <r>
    <n v="15756668"/>
    <s v="Ross"/>
    <n v="706"/>
    <x v="0"/>
    <x v="1"/>
    <n v="30"/>
    <n v="3"/>
    <n v="98415.37"/>
    <n v="1"/>
    <x v="0"/>
    <x v="0"/>
    <n v="110520.48"/>
    <n v="0"/>
    <x v="0"/>
    <x v="1"/>
    <x v="1"/>
    <x v="1"/>
  </r>
  <r>
    <n v="15565779"/>
    <s v="Kent"/>
    <n v="627"/>
    <x v="2"/>
    <x v="0"/>
    <n v="30"/>
    <n v="6"/>
    <n v="57809.32"/>
    <n v="1"/>
    <x v="0"/>
    <x v="1"/>
    <n v="188258.49"/>
    <n v="0"/>
    <x v="0"/>
    <x v="0"/>
    <x v="1"/>
    <x v="1"/>
  </r>
  <r>
    <n v="15795519"/>
    <s v="Vasiliev"/>
    <n v="716"/>
    <x v="2"/>
    <x v="0"/>
    <n v="18"/>
    <n v="3"/>
    <n v="128743.8"/>
    <n v="1"/>
    <x v="1"/>
    <x v="1"/>
    <n v="197322.13"/>
    <n v="0"/>
    <x v="2"/>
    <x v="1"/>
    <x v="2"/>
    <x v="1"/>
  </r>
  <r>
    <n v="15761477"/>
    <s v="Golibe"/>
    <n v="501"/>
    <x v="2"/>
    <x v="1"/>
    <n v="24"/>
    <n v="4"/>
    <n v="130806.42"/>
    <n v="2"/>
    <x v="0"/>
    <x v="1"/>
    <n v="80241.14"/>
    <n v="0"/>
    <x v="2"/>
    <x v="0"/>
    <x v="2"/>
    <x v="1"/>
  </r>
  <r>
    <n v="15731890"/>
    <s v="Chukwukere"/>
    <n v="601"/>
    <x v="0"/>
    <x v="1"/>
    <n v="41"/>
    <n v="1"/>
    <n v="123971.16"/>
    <n v="1"/>
    <x v="1"/>
    <x v="0"/>
    <n v="172814.99"/>
    <n v="0"/>
    <x v="0"/>
    <x v="0"/>
    <x v="2"/>
    <x v="1"/>
  </r>
  <r>
    <n v="15633043"/>
    <s v="Fedorova"/>
    <n v="545"/>
    <x v="1"/>
    <x v="0"/>
    <n v="39"/>
    <n v="6"/>
    <n v="0"/>
    <n v="1"/>
    <x v="1"/>
    <x v="1"/>
    <n v="38410.74"/>
    <n v="1"/>
    <x v="0"/>
    <x v="0"/>
    <x v="0"/>
    <x v="0"/>
  </r>
  <r>
    <n v="15752953"/>
    <s v="Chien"/>
    <n v="634"/>
    <x v="0"/>
    <x v="1"/>
    <n v="45"/>
    <n v="9"/>
    <n v="0"/>
    <n v="2"/>
    <x v="1"/>
    <x v="1"/>
    <n v="17622.82"/>
    <n v="0"/>
    <x v="0"/>
    <x v="0"/>
    <x v="0"/>
    <x v="1"/>
  </r>
  <r>
    <n v="15603088"/>
    <s v="Rossi"/>
    <n v="451"/>
    <x v="1"/>
    <x v="0"/>
    <n v="23"/>
    <n v="9"/>
    <n v="0"/>
    <n v="2"/>
    <x v="1"/>
    <x v="0"/>
    <n v="48021.71"/>
    <n v="0"/>
    <x v="2"/>
    <x v="2"/>
    <x v="0"/>
    <x v="1"/>
  </r>
  <r>
    <n v="15606613"/>
    <s v="Samson"/>
    <n v="655"/>
    <x v="0"/>
    <x v="0"/>
    <n v="59"/>
    <n v="7"/>
    <n v="0"/>
    <n v="1"/>
    <x v="0"/>
    <x v="1"/>
    <n v="88958.49"/>
    <n v="1"/>
    <x v="1"/>
    <x v="0"/>
    <x v="0"/>
    <x v="0"/>
  </r>
  <r>
    <n v="15635939"/>
    <s v="Fenton"/>
    <n v="458"/>
    <x v="0"/>
    <x v="0"/>
    <n v="39"/>
    <n v="9"/>
    <n v="0"/>
    <n v="2"/>
    <x v="0"/>
    <x v="1"/>
    <n v="116343.09"/>
    <n v="0"/>
    <x v="0"/>
    <x v="2"/>
    <x v="0"/>
    <x v="1"/>
  </r>
  <r>
    <n v="15666043"/>
    <s v="Mackey"/>
    <n v="520"/>
    <x v="0"/>
    <x v="1"/>
    <n v="33"/>
    <n v="4"/>
    <n v="156297.57999999999"/>
    <n v="2"/>
    <x v="0"/>
    <x v="0"/>
    <n v="166102.60999999999"/>
    <n v="0"/>
    <x v="0"/>
    <x v="0"/>
    <x v="2"/>
    <x v="1"/>
  </r>
  <r>
    <n v="15746190"/>
    <s v="Payton"/>
    <n v="624"/>
    <x v="1"/>
    <x v="0"/>
    <n v="28"/>
    <n v="2"/>
    <n v="0"/>
    <n v="2"/>
    <x v="1"/>
    <x v="0"/>
    <n v="104353.26"/>
    <n v="0"/>
    <x v="2"/>
    <x v="0"/>
    <x v="0"/>
    <x v="1"/>
  </r>
  <r>
    <n v="15591357"/>
    <s v="Cowger"/>
    <n v="765"/>
    <x v="0"/>
    <x v="1"/>
    <n v="51"/>
    <n v="3"/>
    <n v="123372.3"/>
    <n v="1"/>
    <x v="0"/>
    <x v="0"/>
    <n v="115429.32"/>
    <n v="0"/>
    <x v="1"/>
    <x v="1"/>
    <x v="2"/>
    <x v="1"/>
  </r>
  <r>
    <n v="15658716"/>
    <s v="Banks"/>
    <n v="667"/>
    <x v="2"/>
    <x v="0"/>
    <n v="37"/>
    <n v="5"/>
    <n v="92171.35"/>
    <n v="3"/>
    <x v="0"/>
    <x v="1"/>
    <n v="178106.34"/>
    <n v="1"/>
    <x v="0"/>
    <x v="0"/>
    <x v="1"/>
    <x v="0"/>
  </r>
  <r>
    <n v="15679909"/>
    <s v="Pugliesi"/>
    <n v="665"/>
    <x v="1"/>
    <x v="1"/>
    <n v="41"/>
    <n v="8"/>
    <n v="0"/>
    <n v="2"/>
    <x v="0"/>
    <x v="1"/>
    <n v="132152.32000000001"/>
    <n v="0"/>
    <x v="0"/>
    <x v="0"/>
    <x v="0"/>
    <x v="1"/>
  </r>
  <r>
    <n v="15634262"/>
    <s v="Fantin"/>
    <n v="709"/>
    <x v="2"/>
    <x v="1"/>
    <n v="34"/>
    <n v="4"/>
    <n v="148375.19"/>
    <n v="2"/>
    <x v="0"/>
    <x v="0"/>
    <n v="21521.38"/>
    <n v="0"/>
    <x v="0"/>
    <x v="1"/>
    <x v="2"/>
    <x v="1"/>
  </r>
  <r>
    <n v="15799825"/>
    <s v="Bentley"/>
    <n v="583"/>
    <x v="0"/>
    <x v="0"/>
    <n v="44"/>
    <n v="8"/>
    <n v="0"/>
    <n v="2"/>
    <x v="0"/>
    <x v="0"/>
    <n v="27431.62"/>
    <n v="0"/>
    <x v="0"/>
    <x v="0"/>
    <x v="0"/>
    <x v="1"/>
  </r>
  <r>
    <n v="15756875"/>
    <s v="Freeman"/>
    <n v="782"/>
    <x v="1"/>
    <x v="1"/>
    <n v="34"/>
    <n v="6"/>
    <n v="147422.44"/>
    <n v="1"/>
    <x v="1"/>
    <x v="0"/>
    <n v="42143.61"/>
    <n v="0"/>
    <x v="0"/>
    <x v="1"/>
    <x v="2"/>
    <x v="1"/>
  </r>
  <r>
    <n v="15678146"/>
    <s v="Wong"/>
    <n v="668"/>
    <x v="1"/>
    <x v="0"/>
    <n v="24"/>
    <n v="7"/>
    <n v="173962.32"/>
    <n v="1"/>
    <x v="1"/>
    <x v="1"/>
    <n v="106457.11"/>
    <n v="1"/>
    <x v="2"/>
    <x v="0"/>
    <x v="2"/>
    <x v="0"/>
  </r>
  <r>
    <n v="15710743"/>
    <s v="Onwuamaeze"/>
    <n v="621"/>
    <x v="0"/>
    <x v="1"/>
    <n v="47"/>
    <n v="0"/>
    <n v="0"/>
    <n v="1"/>
    <x v="0"/>
    <x v="0"/>
    <n v="133831.37"/>
    <n v="1"/>
    <x v="0"/>
    <x v="0"/>
    <x v="0"/>
    <x v="0"/>
  </r>
  <r>
    <n v="15595831"/>
    <s v="Shen"/>
    <n v="579"/>
    <x v="2"/>
    <x v="0"/>
    <n v="64"/>
    <n v="6"/>
    <n v="145215.43"/>
    <n v="1"/>
    <x v="0"/>
    <x v="0"/>
    <n v="164083.72"/>
    <n v="0"/>
    <x v="1"/>
    <x v="0"/>
    <x v="2"/>
    <x v="1"/>
  </r>
  <r>
    <n v="15626684"/>
    <s v="Huang"/>
    <n v="547"/>
    <x v="0"/>
    <x v="0"/>
    <n v="38"/>
    <n v="5"/>
    <n v="167539.97"/>
    <n v="1"/>
    <x v="1"/>
    <x v="0"/>
    <n v="159207.34"/>
    <n v="0"/>
    <x v="0"/>
    <x v="0"/>
    <x v="2"/>
    <x v="1"/>
  </r>
  <r>
    <n v="15709846"/>
    <s v="Yeh"/>
    <n v="840"/>
    <x v="0"/>
    <x v="0"/>
    <n v="39"/>
    <n v="1"/>
    <n v="94968.97"/>
    <n v="1"/>
    <x v="0"/>
    <x v="1"/>
    <n v="84487.62"/>
    <n v="0"/>
    <x v="0"/>
    <x v="1"/>
    <x v="1"/>
    <x v="1"/>
  </r>
  <r>
    <n v="15635459"/>
    <s v="Shih"/>
    <n v="667"/>
    <x v="2"/>
    <x v="0"/>
    <n v="27"/>
    <n v="3"/>
    <n v="106116.5"/>
    <n v="2"/>
    <x v="0"/>
    <x v="1"/>
    <n v="3674.71"/>
    <n v="0"/>
    <x v="2"/>
    <x v="0"/>
    <x v="2"/>
    <x v="1"/>
  </r>
  <r>
    <n v="15642544"/>
    <s v="Henderson"/>
    <n v="723"/>
    <x v="0"/>
    <x v="1"/>
    <n v="34"/>
    <n v="5"/>
    <n v="0"/>
    <n v="2"/>
    <x v="1"/>
    <x v="0"/>
    <n v="12092.03"/>
    <n v="0"/>
    <x v="0"/>
    <x v="1"/>
    <x v="0"/>
    <x v="1"/>
  </r>
  <r>
    <n v="15566494"/>
    <s v="Fang"/>
    <n v="487"/>
    <x v="0"/>
    <x v="1"/>
    <n v="45"/>
    <n v="2"/>
    <n v="0"/>
    <n v="2"/>
    <x v="0"/>
    <x v="1"/>
    <n v="77475.73"/>
    <n v="0"/>
    <x v="0"/>
    <x v="2"/>
    <x v="0"/>
    <x v="1"/>
  </r>
  <r>
    <n v="15655238"/>
    <s v="Dellucci"/>
    <n v="668"/>
    <x v="0"/>
    <x v="0"/>
    <n v="31"/>
    <n v="9"/>
    <n v="0"/>
    <n v="2"/>
    <x v="1"/>
    <x v="1"/>
    <n v="41291.730000000003"/>
    <n v="0"/>
    <x v="0"/>
    <x v="0"/>
    <x v="0"/>
    <x v="1"/>
  </r>
  <r>
    <n v="15733429"/>
    <s v="Chou"/>
    <n v="520"/>
    <x v="2"/>
    <x v="1"/>
    <n v="34"/>
    <n v="8"/>
    <n v="120018.86"/>
    <n v="2"/>
    <x v="0"/>
    <x v="0"/>
    <n v="343.38"/>
    <n v="0"/>
    <x v="0"/>
    <x v="0"/>
    <x v="2"/>
    <x v="1"/>
  </r>
  <r>
    <n v="15814536"/>
    <s v="Conti"/>
    <n v="549"/>
    <x v="0"/>
    <x v="1"/>
    <n v="37"/>
    <n v="2"/>
    <n v="112541.54"/>
    <n v="2"/>
    <x v="1"/>
    <x v="1"/>
    <n v="47432.43"/>
    <n v="0"/>
    <x v="0"/>
    <x v="0"/>
    <x v="2"/>
    <x v="1"/>
  </r>
  <r>
    <n v="15771702"/>
    <s v="Roberts"/>
    <n v="567"/>
    <x v="0"/>
    <x v="0"/>
    <n v="35"/>
    <n v="5"/>
    <n v="166118.45000000001"/>
    <n v="2"/>
    <x v="0"/>
    <x v="1"/>
    <n v="127827.18"/>
    <n v="0"/>
    <x v="0"/>
    <x v="0"/>
    <x v="2"/>
    <x v="1"/>
  </r>
  <r>
    <n v="15723008"/>
    <s v="Lo Duca"/>
    <n v="720"/>
    <x v="0"/>
    <x v="0"/>
    <n v="45"/>
    <n v="1"/>
    <n v="102882.4"/>
    <n v="2"/>
    <x v="0"/>
    <x v="0"/>
    <n v="35633.15"/>
    <n v="1"/>
    <x v="0"/>
    <x v="1"/>
    <x v="2"/>
    <x v="0"/>
  </r>
  <r>
    <n v="15797160"/>
    <s v="Glover"/>
    <n v="492"/>
    <x v="0"/>
    <x v="0"/>
    <n v="49"/>
    <n v="8"/>
    <n v="0"/>
    <n v="1"/>
    <x v="0"/>
    <x v="0"/>
    <n v="182865.09"/>
    <n v="1"/>
    <x v="0"/>
    <x v="2"/>
    <x v="0"/>
    <x v="0"/>
  </r>
  <r>
    <n v="15792222"/>
    <s v="Johnstone"/>
    <n v="712"/>
    <x v="0"/>
    <x v="0"/>
    <n v="37"/>
    <n v="1"/>
    <n v="106881.5"/>
    <n v="2"/>
    <x v="1"/>
    <x v="1"/>
    <n v="169386.81"/>
    <n v="0"/>
    <x v="0"/>
    <x v="1"/>
    <x v="2"/>
    <x v="1"/>
  </r>
  <r>
    <n v="15644765"/>
    <s v="Ashton"/>
    <n v="689"/>
    <x v="2"/>
    <x v="1"/>
    <n v="26"/>
    <n v="4"/>
    <n v="120727.97"/>
    <n v="1"/>
    <x v="1"/>
    <x v="0"/>
    <n v="149073.88"/>
    <n v="0"/>
    <x v="2"/>
    <x v="0"/>
    <x v="2"/>
    <x v="1"/>
  </r>
  <r>
    <n v="15610686"/>
    <s v="Melton"/>
    <n v="850"/>
    <x v="0"/>
    <x v="1"/>
    <n v="63"/>
    <n v="8"/>
    <n v="169832.57"/>
    <n v="1"/>
    <x v="1"/>
    <x v="1"/>
    <n v="184107.26"/>
    <n v="1"/>
    <x v="1"/>
    <x v="1"/>
    <x v="2"/>
    <x v="0"/>
  </r>
  <r>
    <n v="15730868"/>
    <s v="Marshall"/>
    <n v="747"/>
    <x v="0"/>
    <x v="1"/>
    <n v="41"/>
    <n v="5"/>
    <n v="0"/>
    <n v="2"/>
    <x v="0"/>
    <x v="0"/>
    <n v="22750.17"/>
    <n v="0"/>
    <x v="0"/>
    <x v="1"/>
    <x v="0"/>
    <x v="1"/>
  </r>
  <r>
    <n v="15705991"/>
    <s v="Kenenna"/>
    <n v="469"/>
    <x v="2"/>
    <x v="1"/>
    <n v="38"/>
    <n v="9"/>
    <n v="113599.42"/>
    <n v="1"/>
    <x v="1"/>
    <x v="1"/>
    <n v="11950.29"/>
    <n v="0"/>
    <x v="0"/>
    <x v="2"/>
    <x v="2"/>
    <x v="1"/>
  </r>
  <r>
    <n v="15577078"/>
    <s v="Zakharov"/>
    <n v="539"/>
    <x v="1"/>
    <x v="1"/>
    <n v="38"/>
    <n v="6"/>
    <n v="0"/>
    <n v="1"/>
    <x v="0"/>
    <x v="0"/>
    <n v="152880.07"/>
    <n v="1"/>
    <x v="0"/>
    <x v="0"/>
    <x v="0"/>
    <x v="0"/>
  </r>
  <r>
    <n v="15679550"/>
    <s v="Chukwualuka"/>
    <n v="743"/>
    <x v="0"/>
    <x v="1"/>
    <n v="32"/>
    <n v="9"/>
    <n v="0"/>
    <n v="2"/>
    <x v="0"/>
    <x v="1"/>
    <n v="175252.78"/>
    <n v="0"/>
    <x v="0"/>
    <x v="1"/>
    <x v="0"/>
    <x v="1"/>
  </r>
  <r>
    <n v="15787655"/>
    <s v="Chu"/>
    <n v="707"/>
    <x v="0"/>
    <x v="1"/>
    <n v="47"/>
    <n v="3"/>
    <n v="0"/>
    <n v="2"/>
    <x v="0"/>
    <x v="1"/>
    <n v="174303.29"/>
    <n v="0"/>
    <x v="0"/>
    <x v="1"/>
    <x v="0"/>
    <x v="1"/>
  </r>
  <r>
    <n v="15668081"/>
    <s v="Capon"/>
    <n v="581"/>
    <x v="1"/>
    <x v="0"/>
    <n v="50"/>
    <n v="4"/>
    <n v="0"/>
    <n v="2"/>
    <x v="0"/>
    <x v="0"/>
    <n v="80701.72"/>
    <n v="0"/>
    <x v="1"/>
    <x v="0"/>
    <x v="0"/>
    <x v="1"/>
  </r>
  <r>
    <n v="15747980"/>
    <s v="Cattaneo"/>
    <n v="737"/>
    <x v="1"/>
    <x v="1"/>
    <n v="38"/>
    <n v="6"/>
    <n v="146282.79"/>
    <n v="2"/>
    <x v="0"/>
    <x v="1"/>
    <n v="198516.2"/>
    <n v="0"/>
    <x v="0"/>
    <x v="1"/>
    <x v="2"/>
    <x v="1"/>
  </r>
  <r>
    <n v="15710295"/>
    <s v="Patrick"/>
    <n v="445"/>
    <x v="2"/>
    <x v="0"/>
    <n v="38"/>
    <n v="6"/>
    <n v="119413.62"/>
    <n v="2"/>
    <x v="0"/>
    <x v="1"/>
    <n v="175756.36"/>
    <n v="0"/>
    <x v="0"/>
    <x v="2"/>
    <x v="2"/>
    <x v="1"/>
  </r>
  <r>
    <n v="15724443"/>
    <s v="Taylor"/>
    <n v="703"/>
    <x v="2"/>
    <x v="0"/>
    <n v="29"/>
    <n v="3"/>
    <n v="122084.63"/>
    <n v="1"/>
    <x v="1"/>
    <x v="0"/>
    <n v="82824.08"/>
    <n v="0"/>
    <x v="2"/>
    <x v="1"/>
    <x v="2"/>
    <x v="1"/>
  </r>
  <r>
    <n v="15571305"/>
    <s v="Stephenson"/>
    <n v="588"/>
    <x v="2"/>
    <x v="0"/>
    <n v="35"/>
    <n v="1"/>
    <n v="103060.63"/>
    <n v="1"/>
    <x v="0"/>
    <x v="1"/>
    <n v="179866.01"/>
    <n v="1"/>
    <x v="0"/>
    <x v="0"/>
    <x v="2"/>
    <x v="0"/>
  </r>
  <r>
    <n v="15569503"/>
    <s v="Yeh"/>
    <n v="765"/>
    <x v="0"/>
    <x v="1"/>
    <n v="44"/>
    <n v="6"/>
    <n v="0"/>
    <n v="2"/>
    <x v="0"/>
    <x v="0"/>
    <n v="159899.97"/>
    <n v="0"/>
    <x v="0"/>
    <x v="1"/>
    <x v="0"/>
    <x v="1"/>
  </r>
  <r>
    <n v="15581840"/>
    <s v="DeRose"/>
    <n v="626"/>
    <x v="0"/>
    <x v="1"/>
    <n v="33"/>
    <n v="8"/>
    <n v="0"/>
    <n v="2"/>
    <x v="0"/>
    <x v="1"/>
    <n v="138504.28"/>
    <n v="0"/>
    <x v="0"/>
    <x v="0"/>
    <x v="0"/>
    <x v="1"/>
  </r>
  <r>
    <n v="15772262"/>
    <s v="Vavilov"/>
    <n v="545"/>
    <x v="2"/>
    <x v="1"/>
    <n v="37"/>
    <n v="9"/>
    <n v="110483.86"/>
    <n v="1"/>
    <x v="0"/>
    <x v="0"/>
    <n v="127394.67"/>
    <n v="0"/>
    <x v="0"/>
    <x v="0"/>
    <x v="2"/>
    <x v="1"/>
  </r>
  <r>
    <n v="15767794"/>
    <s v="Browne"/>
    <n v="744"/>
    <x v="0"/>
    <x v="1"/>
    <n v="31"/>
    <n v="9"/>
    <n v="120718.28"/>
    <n v="1"/>
    <x v="0"/>
    <x v="0"/>
    <n v="58961.49"/>
    <n v="0"/>
    <x v="0"/>
    <x v="1"/>
    <x v="2"/>
    <x v="1"/>
  </r>
  <r>
    <n v="15629338"/>
    <s v="Collingridge de Tourcey"/>
    <n v="658"/>
    <x v="1"/>
    <x v="0"/>
    <n v="31"/>
    <n v="2"/>
    <n v="36566.959999999999"/>
    <n v="1"/>
    <x v="0"/>
    <x v="1"/>
    <n v="103644.98"/>
    <n v="1"/>
    <x v="0"/>
    <x v="0"/>
    <x v="3"/>
    <x v="0"/>
  </r>
  <r>
    <n v="15790379"/>
    <s v="Rowe"/>
    <n v="629"/>
    <x v="2"/>
    <x v="1"/>
    <n v="28"/>
    <n v="8"/>
    <n v="108601"/>
    <n v="1"/>
    <x v="0"/>
    <x v="0"/>
    <n v="119647.7"/>
    <n v="0"/>
    <x v="2"/>
    <x v="0"/>
    <x v="2"/>
    <x v="1"/>
  </r>
  <r>
    <n v="15750684"/>
    <s v="Jibunoh"/>
    <n v="719"/>
    <x v="0"/>
    <x v="0"/>
    <n v="42"/>
    <n v="4"/>
    <n v="0"/>
    <n v="1"/>
    <x v="0"/>
    <x v="1"/>
    <n v="28465.86"/>
    <n v="1"/>
    <x v="0"/>
    <x v="1"/>
    <x v="0"/>
    <x v="0"/>
  </r>
  <r>
    <n v="15697214"/>
    <s v="Korovin"/>
    <n v="686"/>
    <x v="1"/>
    <x v="0"/>
    <n v="36"/>
    <n v="5"/>
    <n v="0"/>
    <n v="2"/>
    <x v="0"/>
    <x v="0"/>
    <n v="152979.14000000001"/>
    <n v="0"/>
    <x v="0"/>
    <x v="0"/>
    <x v="0"/>
    <x v="1"/>
  </r>
  <r>
    <n v="15711015"/>
    <s v="Hammonds"/>
    <n v="743"/>
    <x v="0"/>
    <x v="1"/>
    <n v="36"/>
    <n v="4"/>
    <n v="0"/>
    <n v="2"/>
    <x v="0"/>
    <x v="0"/>
    <n v="190911.02"/>
    <n v="0"/>
    <x v="0"/>
    <x v="1"/>
    <x v="0"/>
    <x v="1"/>
  </r>
  <r>
    <n v="15573309"/>
    <s v="Ward"/>
    <n v="626"/>
    <x v="1"/>
    <x v="0"/>
    <n v="48"/>
    <n v="2"/>
    <n v="0"/>
    <n v="2"/>
    <x v="0"/>
    <x v="0"/>
    <n v="95794.98"/>
    <n v="0"/>
    <x v="0"/>
    <x v="0"/>
    <x v="0"/>
    <x v="1"/>
  </r>
  <r>
    <n v="15805303"/>
    <s v="Olisanugo"/>
    <n v="661"/>
    <x v="2"/>
    <x v="1"/>
    <n v="44"/>
    <n v="1"/>
    <n v="141136.62"/>
    <n v="1"/>
    <x v="0"/>
    <x v="1"/>
    <n v="189742.78"/>
    <n v="1"/>
    <x v="0"/>
    <x v="0"/>
    <x v="2"/>
    <x v="0"/>
  </r>
  <r>
    <n v="15741385"/>
    <s v="Gallop"/>
    <n v="710"/>
    <x v="2"/>
    <x v="1"/>
    <n v="45"/>
    <n v="9"/>
    <n v="108231.37"/>
    <n v="1"/>
    <x v="0"/>
    <x v="0"/>
    <n v="188574.07999999999"/>
    <n v="0"/>
    <x v="0"/>
    <x v="1"/>
    <x v="2"/>
    <x v="1"/>
  </r>
  <r>
    <n v="15780254"/>
    <s v="Gartrell"/>
    <n v="654"/>
    <x v="0"/>
    <x v="1"/>
    <n v="40"/>
    <n v="6"/>
    <n v="0"/>
    <n v="1"/>
    <x v="1"/>
    <x v="1"/>
    <n v="183872.88"/>
    <n v="1"/>
    <x v="0"/>
    <x v="0"/>
    <x v="0"/>
    <x v="0"/>
  </r>
  <r>
    <n v="15744843"/>
    <s v="K'ung"/>
    <n v="569"/>
    <x v="1"/>
    <x v="0"/>
    <n v="34"/>
    <n v="6"/>
    <n v="144855.34"/>
    <n v="1"/>
    <x v="1"/>
    <x v="1"/>
    <n v="196555.32"/>
    <n v="0"/>
    <x v="0"/>
    <x v="0"/>
    <x v="2"/>
    <x v="1"/>
  </r>
  <r>
    <n v="15815626"/>
    <s v="Oluchi"/>
    <n v="640"/>
    <x v="0"/>
    <x v="1"/>
    <n v="63"/>
    <n v="2"/>
    <n v="68432.45"/>
    <n v="2"/>
    <x v="0"/>
    <x v="0"/>
    <n v="112503.24"/>
    <n v="1"/>
    <x v="1"/>
    <x v="0"/>
    <x v="1"/>
    <x v="0"/>
  </r>
  <r>
    <n v="15784736"/>
    <s v="Jamieson"/>
    <n v="562"/>
    <x v="0"/>
    <x v="1"/>
    <n v="45"/>
    <n v="6"/>
    <n v="136855.24"/>
    <n v="1"/>
    <x v="0"/>
    <x v="1"/>
    <n v="46864"/>
    <n v="0"/>
    <x v="0"/>
    <x v="0"/>
    <x v="2"/>
    <x v="1"/>
  </r>
  <r>
    <n v="15813412"/>
    <s v="Barlow"/>
    <n v="721"/>
    <x v="0"/>
    <x v="0"/>
    <n v="55"/>
    <n v="3"/>
    <n v="44020.89"/>
    <n v="1"/>
    <x v="0"/>
    <x v="1"/>
    <n v="65864.399999999994"/>
    <n v="1"/>
    <x v="1"/>
    <x v="1"/>
    <x v="3"/>
    <x v="0"/>
  </r>
  <r>
    <n v="15809143"/>
    <s v="White"/>
    <n v="456"/>
    <x v="2"/>
    <x v="1"/>
    <n v="32"/>
    <n v="9"/>
    <n v="133060.63"/>
    <n v="1"/>
    <x v="0"/>
    <x v="0"/>
    <n v="125167.92"/>
    <n v="0"/>
    <x v="0"/>
    <x v="2"/>
    <x v="2"/>
    <x v="1"/>
  </r>
  <r>
    <n v="15617617"/>
    <s v="Stewart"/>
    <n v="811"/>
    <x v="1"/>
    <x v="1"/>
    <n v="39"/>
    <n v="7"/>
    <n v="0"/>
    <n v="2"/>
    <x v="0"/>
    <x v="0"/>
    <n v="177519.39"/>
    <n v="0"/>
    <x v="0"/>
    <x v="1"/>
    <x v="0"/>
    <x v="1"/>
  </r>
  <r>
    <n v="15779738"/>
    <s v="Buccho"/>
    <n v="534"/>
    <x v="0"/>
    <x v="1"/>
    <n v="24"/>
    <n v="1"/>
    <n v="0"/>
    <n v="1"/>
    <x v="0"/>
    <x v="0"/>
    <n v="169653.32"/>
    <n v="0"/>
    <x v="2"/>
    <x v="0"/>
    <x v="0"/>
    <x v="1"/>
  </r>
  <r>
    <n v="15668669"/>
    <s v="Benson"/>
    <n v="423"/>
    <x v="0"/>
    <x v="0"/>
    <n v="36"/>
    <n v="5"/>
    <n v="97665.61"/>
    <n v="1"/>
    <x v="0"/>
    <x v="1"/>
    <n v="118372.55"/>
    <n v="1"/>
    <x v="0"/>
    <x v="2"/>
    <x v="1"/>
    <x v="0"/>
  </r>
  <r>
    <n v="15687477"/>
    <s v="Thompson"/>
    <n v="594"/>
    <x v="2"/>
    <x v="1"/>
    <n v="28"/>
    <n v="5"/>
    <n v="185013.02"/>
    <n v="1"/>
    <x v="0"/>
    <x v="1"/>
    <n v="16481.12"/>
    <n v="0"/>
    <x v="2"/>
    <x v="0"/>
    <x v="2"/>
    <x v="1"/>
  </r>
  <r>
    <n v="15578908"/>
    <s v="Todd"/>
    <n v="725"/>
    <x v="1"/>
    <x v="0"/>
    <n v="32"/>
    <n v="0"/>
    <n v="0"/>
    <n v="2"/>
    <x v="0"/>
    <x v="0"/>
    <n v="138525.19"/>
    <n v="0"/>
    <x v="0"/>
    <x v="1"/>
    <x v="0"/>
    <x v="1"/>
  </r>
  <r>
    <n v="15687658"/>
    <s v="Burgin"/>
    <n v="716"/>
    <x v="0"/>
    <x v="0"/>
    <n v="52"/>
    <n v="7"/>
    <n v="65971.61"/>
    <n v="2"/>
    <x v="0"/>
    <x v="1"/>
    <n v="14608"/>
    <n v="1"/>
    <x v="1"/>
    <x v="1"/>
    <x v="1"/>
    <x v="0"/>
  </r>
  <r>
    <n v="15615020"/>
    <s v="Nnaife"/>
    <n v="595"/>
    <x v="2"/>
    <x v="0"/>
    <n v="41"/>
    <n v="9"/>
    <n v="150463.10999999999"/>
    <n v="2"/>
    <x v="1"/>
    <x v="0"/>
    <n v="81548.38"/>
    <n v="0"/>
    <x v="0"/>
    <x v="0"/>
    <x v="2"/>
    <x v="1"/>
  </r>
  <r>
    <n v="15608886"/>
    <s v="Okwudiliolisa"/>
    <n v="679"/>
    <x v="0"/>
    <x v="0"/>
    <n v="33"/>
    <n v="1"/>
    <n v="0"/>
    <n v="2"/>
    <x v="1"/>
    <x v="1"/>
    <n v="69608.479999999996"/>
    <n v="0"/>
    <x v="0"/>
    <x v="0"/>
    <x v="0"/>
    <x v="1"/>
  </r>
  <r>
    <n v="15602551"/>
    <s v="Johnson"/>
    <n v="667"/>
    <x v="1"/>
    <x v="1"/>
    <n v="39"/>
    <n v="9"/>
    <n v="0"/>
    <n v="2"/>
    <x v="0"/>
    <x v="1"/>
    <n v="68873.8"/>
    <n v="0"/>
    <x v="0"/>
    <x v="0"/>
    <x v="0"/>
    <x v="1"/>
  </r>
  <r>
    <n v="15672945"/>
    <s v="Parkes"/>
    <n v="661"/>
    <x v="0"/>
    <x v="0"/>
    <n v="37"/>
    <n v="5"/>
    <n v="136425.18"/>
    <n v="1"/>
    <x v="0"/>
    <x v="1"/>
    <n v="81102.81"/>
    <n v="0"/>
    <x v="0"/>
    <x v="0"/>
    <x v="2"/>
    <x v="1"/>
  </r>
  <r>
    <n v="15757408"/>
    <s v="Lo"/>
    <n v="655"/>
    <x v="1"/>
    <x v="1"/>
    <n v="38"/>
    <n v="3"/>
    <n v="250898.09"/>
    <n v="3"/>
    <x v="1"/>
    <x v="0"/>
    <n v="81054"/>
    <n v="1"/>
    <x v="0"/>
    <x v="0"/>
    <x v="2"/>
    <x v="0"/>
  </r>
  <r>
    <n v="15806132"/>
    <s v="Martin"/>
    <n v="555"/>
    <x v="0"/>
    <x v="1"/>
    <n v="55"/>
    <n v="4"/>
    <n v="146798.81"/>
    <n v="1"/>
    <x v="0"/>
    <x v="0"/>
    <n v="74149.77"/>
    <n v="0"/>
    <x v="1"/>
    <x v="0"/>
    <x v="2"/>
    <x v="1"/>
  </r>
  <r>
    <n v="15813022"/>
    <s v="Kapustina"/>
    <n v="531"/>
    <x v="1"/>
    <x v="1"/>
    <n v="70"/>
    <n v="1"/>
    <n v="0"/>
    <n v="2"/>
    <x v="1"/>
    <x v="1"/>
    <n v="99503.19"/>
    <n v="0"/>
    <x v="1"/>
    <x v="0"/>
    <x v="0"/>
    <x v="1"/>
  </r>
  <r>
    <n v="15673578"/>
    <s v="Page"/>
    <n v="611"/>
    <x v="2"/>
    <x v="0"/>
    <n v="40"/>
    <n v="7"/>
    <n v="128486.91"/>
    <n v="2"/>
    <x v="0"/>
    <x v="1"/>
    <n v="10109.469999999999"/>
    <n v="0"/>
    <x v="0"/>
    <x v="0"/>
    <x v="2"/>
    <x v="1"/>
  </r>
  <r>
    <n v="15757916"/>
    <s v="Amaechi"/>
    <n v="600"/>
    <x v="0"/>
    <x v="0"/>
    <n v="38"/>
    <n v="9"/>
    <n v="0"/>
    <n v="2"/>
    <x v="0"/>
    <x v="0"/>
    <n v="58855.85"/>
    <n v="0"/>
    <x v="0"/>
    <x v="0"/>
    <x v="0"/>
    <x v="1"/>
  </r>
  <r>
    <n v="15689168"/>
    <s v="Munro"/>
    <n v="531"/>
    <x v="1"/>
    <x v="1"/>
    <n v="37"/>
    <n v="1"/>
    <n v="143407.29"/>
    <n v="2"/>
    <x v="1"/>
    <x v="0"/>
    <n v="84402.46"/>
    <n v="0"/>
    <x v="0"/>
    <x v="0"/>
    <x v="2"/>
    <x v="1"/>
  </r>
  <r>
    <n v="15769216"/>
    <s v="Panicucci"/>
    <n v="601"/>
    <x v="0"/>
    <x v="0"/>
    <n v="43"/>
    <n v="2"/>
    <n v="0"/>
    <n v="1"/>
    <x v="0"/>
    <x v="1"/>
    <n v="49713.87"/>
    <n v="1"/>
    <x v="0"/>
    <x v="0"/>
    <x v="0"/>
    <x v="0"/>
  </r>
  <r>
    <n v="15593295"/>
    <s v="Greathouse"/>
    <n v="548"/>
    <x v="0"/>
    <x v="1"/>
    <n v="57"/>
    <n v="6"/>
    <n v="76165.649999999994"/>
    <n v="1"/>
    <x v="0"/>
    <x v="0"/>
    <n v="133537.53"/>
    <n v="0"/>
    <x v="1"/>
    <x v="0"/>
    <x v="1"/>
    <x v="1"/>
  </r>
  <r>
    <n v="15804814"/>
    <s v="Ts'ui"/>
    <n v="759"/>
    <x v="0"/>
    <x v="1"/>
    <n v="40"/>
    <n v="4"/>
    <n v="0"/>
    <n v="2"/>
    <x v="0"/>
    <x v="1"/>
    <n v="124615.59"/>
    <n v="0"/>
    <x v="0"/>
    <x v="1"/>
    <x v="0"/>
    <x v="1"/>
  </r>
  <r>
    <n v="15778934"/>
    <s v="Napolitani"/>
    <n v="678"/>
    <x v="1"/>
    <x v="0"/>
    <n v="49"/>
    <n v="8"/>
    <n v="0"/>
    <n v="2"/>
    <x v="1"/>
    <x v="0"/>
    <n v="98090.69"/>
    <n v="0"/>
    <x v="0"/>
    <x v="0"/>
    <x v="0"/>
    <x v="1"/>
  </r>
  <r>
    <n v="15802351"/>
    <s v="Beers"/>
    <n v="755"/>
    <x v="2"/>
    <x v="0"/>
    <n v="33"/>
    <n v="6"/>
    <n v="90560.3"/>
    <n v="2"/>
    <x v="0"/>
    <x v="0"/>
    <n v="42607.69"/>
    <n v="0"/>
    <x v="0"/>
    <x v="1"/>
    <x v="1"/>
    <x v="1"/>
  </r>
  <r>
    <n v="15630241"/>
    <s v="Tretyakova"/>
    <n v="594"/>
    <x v="0"/>
    <x v="1"/>
    <n v="61"/>
    <n v="3"/>
    <n v="62391.22"/>
    <n v="1"/>
    <x v="0"/>
    <x v="0"/>
    <n v="192434.11"/>
    <n v="0"/>
    <x v="1"/>
    <x v="0"/>
    <x v="1"/>
    <x v="1"/>
  </r>
  <r>
    <n v="15719561"/>
    <s v="Lin"/>
    <n v="768"/>
    <x v="0"/>
    <x v="1"/>
    <n v="42"/>
    <n v="5"/>
    <n v="0"/>
    <n v="3"/>
    <x v="1"/>
    <x v="1"/>
    <n v="60686.400000000001"/>
    <n v="0"/>
    <x v="0"/>
    <x v="1"/>
    <x v="0"/>
    <x v="1"/>
  </r>
  <r>
    <n v="15615096"/>
    <s v="Costa"/>
    <n v="492"/>
    <x v="0"/>
    <x v="0"/>
    <n v="31"/>
    <n v="7"/>
    <n v="0"/>
    <n v="2"/>
    <x v="0"/>
    <x v="0"/>
    <n v="49463.44"/>
    <n v="0"/>
    <x v="0"/>
    <x v="2"/>
    <x v="0"/>
    <x v="1"/>
  </r>
  <r>
    <n v="15659931"/>
    <s v="Ibezimako"/>
    <n v="637"/>
    <x v="2"/>
    <x v="0"/>
    <n v="55"/>
    <n v="1"/>
    <n v="123378.2"/>
    <n v="1"/>
    <x v="0"/>
    <x v="1"/>
    <n v="81431.990000000005"/>
    <n v="1"/>
    <x v="1"/>
    <x v="0"/>
    <x v="2"/>
    <x v="0"/>
  </r>
  <r>
    <n v="15714586"/>
    <s v="Marcelo"/>
    <n v="646"/>
    <x v="1"/>
    <x v="0"/>
    <n v="42"/>
    <n v="3"/>
    <n v="99836.47"/>
    <n v="1"/>
    <x v="1"/>
    <x v="0"/>
    <n v="22909.56"/>
    <n v="0"/>
    <x v="0"/>
    <x v="0"/>
    <x v="1"/>
    <x v="1"/>
  </r>
  <r>
    <n v="15634949"/>
    <s v="Hay"/>
    <n v="593"/>
    <x v="2"/>
    <x v="1"/>
    <n v="74"/>
    <n v="5"/>
    <n v="161434.35999999999"/>
    <n v="2"/>
    <x v="0"/>
    <x v="0"/>
    <n v="65532.17"/>
    <n v="0"/>
    <x v="1"/>
    <x v="0"/>
    <x v="2"/>
    <x v="1"/>
  </r>
  <r>
    <n v="15589224"/>
    <s v="Moore"/>
    <n v="596"/>
    <x v="1"/>
    <x v="1"/>
    <n v="41"/>
    <n v="5"/>
    <n v="0"/>
    <n v="2"/>
    <x v="1"/>
    <x v="0"/>
    <n v="141053.85"/>
    <n v="0"/>
    <x v="0"/>
    <x v="0"/>
    <x v="0"/>
    <x v="1"/>
  </r>
  <r>
    <n v="15795990"/>
    <s v="Lumholtz"/>
    <n v="722"/>
    <x v="2"/>
    <x v="0"/>
    <n v="48"/>
    <n v="10"/>
    <n v="138311.76"/>
    <n v="1"/>
    <x v="0"/>
    <x v="0"/>
    <n v="3472.63"/>
    <n v="1"/>
    <x v="0"/>
    <x v="1"/>
    <x v="2"/>
    <x v="0"/>
  </r>
  <r>
    <n v="15603216"/>
    <s v="Simpson"/>
    <n v="642"/>
    <x v="0"/>
    <x v="1"/>
    <n v="25"/>
    <n v="7"/>
    <n v="0"/>
    <n v="2"/>
    <x v="0"/>
    <x v="1"/>
    <n v="102083.78"/>
    <n v="0"/>
    <x v="2"/>
    <x v="0"/>
    <x v="0"/>
    <x v="1"/>
  </r>
  <r>
    <n v="15631201"/>
    <s v="Hill"/>
    <n v="472"/>
    <x v="1"/>
    <x v="0"/>
    <n v="28"/>
    <n v="4"/>
    <n v="0"/>
    <n v="2"/>
    <x v="0"/>
    <x v="1"/>
    <n v="1801.77"/>
    <n v="0"/>
    <x v="2"/>
    <x v="2"/>
    <x v="0"/>
    <x v="1"/>
  </r>
  <r>
    <n v="15686255"/>
    <s v="Mouzon"/>
    <n v="738"/>
    <x v="2"/>
    <x v="1"/>
    <n v="35"/>
    <n v="6"/>
    <n v="101744.84"/>
    <n v="1"/>
    <x v="1"/>
    <x v="1"/>
    <n v="85185.44"/>
    <n v="0"/>
    <x v="0"/>
    <x v="1"/>
    <x v="2"/>
    <x v="1"/>
  </r>
  <r>
    <n v="15746594"/>
    <s v="Wu"/>
    <n v="732"/>
    <x v="1"/>
    <x v="1"/>
    <n v="33"/>
    <n v="8"/>
    <n v="0"/>
    <n v="1"/>
    <x v="0"/>
    <x v="1"/>
    <n v="119882.7"/>
    <n v="0"/>
    <x v="0"/>
    <x v="1"/>
    <x v="0"/>
    <x v="1"/>
  </r>
  <r>
    <n v="15718893"/>
    <s v="Pirozzi"/>
    <n v="404"/>
    <x v="2"/>
    <x v="0"/>
    <n v="54"/>
    <n v="4"/>
    <n v="125456.07"/>
    <n v="1"/>
    <x v="0"/>
    <x v="1"/>
    <n v="83715.66"/>
    <n v="1"/>
    <x v="1"/>
    <x v="2"/>
    <x v="2"/>
    <x v="0"/>
  </r>
  <r>
    <n v="15671609"/>
    <s v="Ibeabuchi"/>
    <n v="701"/>
    <x v="0"/>
    <x v="1"/>
    <n v="44"/>
    <n v="7"/>
    <n v="0"/>
    <n v="2"/>
    <x v="0"/>
    <x v="1"/>
    <n v="23425.78"/>
    <n v="0"/>
    <x v="0"/>
    <x v="1"/>
    <x v="0"/>
    <x v="1"/>
  </r>
  <r>
    <n v="15652540"/>
    <s v="Garnsey"/>
    <n v="683"/>
    <x v="0"/>
    <x v="1"/>
    <n v="31"/>
    <n v="2"/>
    <n v="0"/>
    <n v="2"/>
    <x v="1"/>
    <x v="0"/>
    <n v="77326.78"/>
    <n v="0"/>
    <x v="0"/>
    <x v="0"/>
    <x v="0"/>
    <x v="1"/>
  </r>
  <r>
    <n v="15774857"/>
    <s v="Synnot"/>
    <n v="460"/>
    <x v="0"/>
    <x v="0"/>
    <n v="27"/>
    <n v="7"/>
    <n v="0"/>
    <n v="2"/>
    <x v="0"/>
    <x v="1"/>
    <n v="156150.07999999999"/>
    <n v="1"/>
    <x v="2"/>
    <x v="2"/>
    <x v="0"/>
    <x v="0"/>
  </r>
  <r>
    <n v="15791836"/>
    <s v="Wildman"/>
    <n v="690"/>
    <x v="0"/>
    <x v="1"/>
    <n v="29"/>
    <n v="5"/>
    <n v="0"/>
    <n v="2"/>
    <x v="0"/>
    <x v="1"/>
    <n v="108577.97"/>
    <n v="0"/>
    <x v="2"/>
    <x v="0"/>
    <x v="0"/>
    <x v="1"/>
  </r>
  <r>
    <n v="15651554"/>
    <s v="Anenechukwu"/>
    <n v="618"/>
    <x v="2"/>
    <x v="0"/>
    <n v="54"/>
    <n v="4"/>
    <n v="118449.21"/>
    <n v="1"/>
    <x v="0"/>
    <x v="0"/>
    <n v="133573.29"/>
    <n v="1"/>
    <x v="1"/>
    <x v="0"/>
    <x v="2"/>
    <x v="0"/>
  </r>
  <r>
    <n v="15583576"/>
    <s v="Tai"/>
    <n v="671"/>
    <x v="0"/>
    <x v="1"/>
    <n v="30"/>
    <n v="2"/>
    <n v="0"/>
    <n v="1"/>
    <x v="1"/>
    <x v="0"/>
    <n v="102057.86"/>
    <n v="0"/>
    <x v="0"/>
    <x v="0"/>
    <x v="0"/>
    <x v="1"/>
  </r>
  <r>
    <n v="15732740"/>
    <s v="Plant"/>
    <n v="765"/>
    <x v="1"/>
    <x v="0"/>
    <n v="32"/>
    <n v="9"/>
    <n v="178095.55"/>
    <n v="1"/>
    <x v="1"/>
    <x v="1"/>
    <n v="47247.56"/>
    <n v="0"/>
    <x v="0"/>
    <x v="1"/>
    <x v="2"/>
    <x v="1"/>
  </r>
  <r>
    <n v="15723320"/>
    <s v="Azubuike"/>
    <n v="651"/>
    <x v="2"/>
    <x v="0"/>
    <n v="25"/>
    <n v="2"/>
    <n v="109175.14"/>
    <n v="2"/>
    <x v="0"/>
    <x v="1"/>
    <n v="114566.47"/>
    <n v="0"/>
    <x v="2"/>
    <x v="0"/>
    <x v="2"/>
    <x v="1"/>
  </r>
  <r>
    <n v="15603851"/>
    <s v="Galkin"/>
    <n v="704"/>
    <x v="0"/>
    <x v="1"/>
    <n v="32"/>
    <n v="7"/>
    <n v="127785.17"/>
    <n v="4"/>
    <x v="1"/>
    <x v="1"/>
    <n v="184464.7"/>
    <n v="1"/>
    <x v="0"/>
    <x v="1"/>
    <x v="2"/>
    <x v="0"/>
  </r>
  <r>
    <n v="15777923"/>
    <s v="Johnston"/>
    <n v="544"/>
    <x v="0"/>
    <x v="0"/>
    <n v="45"/>
    <n v="6"/>
    <n v="0"/>
    <n v="2"/>
    <x v="1"/>
    <x v="0"/>
    <n v="151401.32999999999"/>
    <n v="0"/>
    <x v="0"/>
    <x v="0"/>
    <x v="0"/>
    <x v="1"/>
  </r>
  <r>
    <n v="15735719"/>
    <s v="Babbage"/>
    <n v="790"/>
    <x v="0"/>
    <x v="0"/>
    <n v="40"/>
    <n v="9"/>
    <n v="0"/>
    <n v="2"/>
    <x v="0"/>
    <x v="0"/>
    <n v="70607.100000000006"/>
    <n v="0"/>
    <x v="0"/>
    <x v="1"/>
    <x v="0"/>
    <x v="1"/>
  </r>
  <r>
    <n v="15703482"/>
    <s v="Walker"/>
    <n v="710"/>
    <x v="2"/>
    <x v="1"/>
    <n v="34"/>
    <n v="9"/>
    <n v="134260.35999999999"/>
    <n v="2"/>
    <x v="0"/>
    <x v="1"/>
    <n v="147074.67000000001"/>
    <n v="0"/>
    <x v="0"/>
    <x v="1"/>
    <x v="2"/>
    <x v="1"/>
  </r>
  <r>
    <n v="15605835"/>
    <s v="Rice"/>
    <n v="743"/>
    <x v="0"/>
    <x v="1"/>
    <n v="37"/>
    <n v="8"/>
    <n v="69143.91"/>
    <n v="2"/>
    <x v="1"/>
    <x v="0"/>
    <n v="105780.18"/>
    <n v="0"/>
    <x v="0"/>
    <x v="1"/>
    <x v="1"/>
    <x v="1"/>
  </r>
  <r>
    <n v="15664881"/>
    <s v="Norton"/>
    <n v="702"/>
    <x v="0"/>
    <x v="1"/>
    <n v="34"/>
    <n v="4"/>
    <n v="100054.77"/>
    <n v="1"/>
    <x v="0"/>
    <x v="1"/>
    <n v="109496.45"/>
    <n v="0"/>
    <x v="0"/>
    <x v="1"/>
    <x v="2"/>
    <x v="1"/>
  </r>
  <r>
    <n v="15757568"/>
    <s v="Bogolyubov"/>
    <n v="704"/>
    <x v="0"/>
    <x v="0"/>
    <n v="45"/>
    <n v="6"/>
    <n v="0"/>
    <n v="1"/>
    <x v="0"/>
    <x v="0"/>
    <n v="137739.45000000001"/>
    <n v="0"/>
    <x v="0"/>
    <x v="1"/>
    <x v="0"/>
    <x v="1"/>
  </r>
  <r>
    <n v="15792660"/>
    <s v="Gibbons"/>
    <n v="614"/>
    <x v="0"/>
    <x v="1"/>
    <n v="38"/>
    <n v="2"/>
    <n v="116248.88"/>
    <n v="1"/>
    <x v="0"/>
    <x v="1"/>
    <n v="105140.92"/>
    <n v="0"/>
    <x v="0"/>
    <x v="0"/>
    <x v="2"/>
    <x v="1"/>
  </r>
  <r>
    <n v="15599722"/>
    <s v="Chia"/>
    <n v="609"/>
    <x v="1"/>
    <x v="0"/>
    <n v="43"/>
    <n v="6"/>
    <n v="86053.52"/>
    <n v="2"/>
    <x v="0"/>
    <x v="0"/>
    <n v="113276.46"/>
    <n v="1"/>
    <x v="0"/>
    <x v="0"/>
    <x v="1"/>
    <x v="0"/>
  </r>
  <r>
    <n v="15726354"/>
    <s v="Smith"/>
    <n v="688"/>
    <x v="0"/>
    <x v="0"/>
    <n v="32"/>
    <n v="6"/>
    <n v="123157.95"/>
    <n v="1"/>
    <x v="0"/>
    <x v="1"/>
    <n v="172531.23"/>
    <n v="0"/>
    <x v="0"/>
    <x v="0"/>
    <x v="2"/>
    <x v="1"/>
  </r>
  <r>
    <n v="15610355"/>
    <s v="Hunter"/>
    <n v="713"/>
    <x v="0"/>
    <x v="1"/>
    <n v="44"/>
    <n v="1"/>
    <n v="63438.91"/>
    <n v="1"/>
    <x v="0"/>
    <x v="1"/>
    <n v="64375.4"/>
    <n v="0"/>
    <x v="0"/>
    <x v="1"/>
    <x v="1"/>
    <x v="1"/>
  </r>
  <r>
    <n v="15704284"/>
    <s v="Ekechukwu"/>
    <n v="736"/>
    <x v="2"/>
    <x v="1"/>
    <n v="57"/>
    <n v="9"/>
    <n v="95295.39"/>
    <n v="1"/>
    <x v="0"/>
    <x v="1"/>
    <n v="28434.44"/>
    <n v="1"/>
    <x v="1"/>
    <x v="1"/>
    <x v="1"/>
    <x v="0"/>
  </r>
  <r>
    <n v="15621893"/>
    <s v="Bellucci"/>
    <n v="727"/>
    <x v="0"/>
    <x v="1"/>
    <n v="18"/>
    <n v="4"/>
    <n v="133550.67000000001"/>
    <n v="1"/>
    <x v="0"/>
    <x v="0"/>
    <n v="46941.41"/>
    <n v="0"/>
    <x v="2"/>
    <x v="1"/>
    <x v="2"/>
    <x v="1"/>
  </r>
  <r>
    <n v="15588219"/>
    <s v="Ford"/>
    <n v="850"/>
    <x v="0"/>
    <x v="0"/>
    <n v="38"/>
    <n v="1"/>
    <n v="106871.81"/>
    <n v="2"/>
    <x v="0"/>
    <x v="1"/>
    <n v="29333.01"/>
    <n v="0"/>
    <x v="0"/>
    <x v="1"/>
    <x v="2"/>
    <x v="1"/>
  </r>
  <r>
    <n v="15688619"/>
    <s v="Scott"/>
    <n v="718"/>
    <x v="1"/>
    <x v="1"/>
    <n v="45"/>
    <n v="3"/>
    <n v="105266.32"/>
    <n v="2"/>
    <x v="0"/>
    <x v="0"/>
    <n v="193724.51"/>
    <n v="0"/>
    <x v="0"/>
    <x v="1"/>
    <x v="2"/>
    <x v="1"/>
  </r>
  <r>
    <n v="15765518"/>
    <s v="Gregson"/>
    <n v="643"/>
    <x v="0"/>
    <x v="0"/>
    <n v="51"/>
    <n v="2"/>
    <n v="105229.53"/>
    <n v="1"/>
    <x v="0"/>
    <x v="1"/>
    <n v="34967.75"/>
    <n v="1"/>
    <x v="1"/>
    <x v="0"/>
    <x v="2"/>
    <x v="0"/>
  </r>
  <r>
    <n v="15616931"/>
    <s v="Moore"/>
    <n v="653"/>
    <x v="0"/>
    <x v="1"/>
    <n v="41"/>
    <n v="8"/>
    <n v="102768.42"/>
    <n v="1"/>
    <x v="0"/>
    <x v="1"/>
    <n v="55663.85"/>
    <n v="0"/>
    <x v="0"/>
    <x v="0"/>
    <x v="2"/>
    <x v="1"/>
  </r>
  <r>
    <n v="15758372"/>
    <s v="Wallace"/>
    <n v="674"/>
    <x v="0"/>
    <x v="1"/>
    <n v="18"/>
    <n v="7"/>
    <n v="0"/>
    <n v="2"/>
    <x v="0"/>
    <x v="0"/>
    <n v="55753.120000000003"/>
    <n v="1"/>
    <x v="2"/>
    <x v="0"/>
    <x v="0"/>
    <x v="0"/>
  </r>
  <r>
    <n v="15782591"/>
    <s v="Cook"/>
    <n v="690"/>
    <x v="0"/>
    <x v="1"/>
    <n v="35"/>
    <n v="6"/>
    <n v="112689.95"/>
    <n v="1"/>
    <x v="0"/>
    <x v="1"/>
    <n v="176962.31"/>
    <n v="0"/>
    <x v="0"/>
    <x v="0"/>
    <x v="2"/>
    <x v="1"/>
  </r>
  <r>
    <n v="15612109"/>
    <s v="Speth"/>
    <n v="819"/>
    <x v="0"/>
    <x v="1"/>
    <n v="38"/>
    <n v="9"/>
    <n v="122334.26"/>
    <n v="2"/>
    <x v="0"/>
    <x v="0"/>
    <n v="181507.44"/>
    <n v="0"/>
    <x v="0"/>
    <x v="1"/>
    <x v="2"/>
    <x v="1"/>
  </r>
  <r>
    <n v="15613712"/>
    <s v="Boag"/>
    <n v="634"/>
    <x v="1"/>
    <x v="1"/>
    <n v="34"/>
    <n v="1"/>
    <n v="0"/>
    <n v="2"/>
    <x v="0"/>
    <x v="1"/>
    <n v="61995.57"/>
    <n v="0"/>
    <x v="0"/>
    <x v="0"/>
    <x v="0"/>
    <x v="1"/>
  </r>
  <r>
    <n v="15639322"/>
    <s v="Grave"/>
    <n v="633"/>
    <x v="1"/>
    <x v="1"/>
    <n v="33"/>
    <n v="4"/>
    <n v="137847.41"/>
    <n v="2"/>
    <x v="0"/>
    <x v="1"/>
    <n v="98349.13"/>
    <n v="0"/>
    <x v="0"/>
    <x v="0"/>
    <x v="2"/>
    <x v="1"/>
  </r>
  <r>
    <n v="15594349"/>
    <s v="Streeten"/>
    <n v="850"/>
    <x v="0"/>
    <x v="1"/>
    <n v="49"/>
    <n v="5"/>
    <n v="122486.47"/>
    <n v="1"/>
    <x v="1"/>
    <x v="0"/>
    <n v="59748.19"/>
    <n v="0"/>
    <x v="0"/>
    <x v="1"/>
    <x v="2"/>
    <x v="1"/>
  </r>
  <r>
    <n v="15574167"/>
    <s v="Fox"/>
    <n v="665"/>
    <x v="0"/>
    <x v="1"/>
    <n v="33"/>
    <n v="2"/>
    <n v="101286.11"/>
    <n v="1"/>
    <x v="0"/>
    <x v="0"/>
    <n v="159840.51"/>
    <n v="0"/>
    <x v="0"/>
    <x v="0"/>
    <x v="2"/>
    <x v="1"/>
  </r>
  <r>
    <n v="15811842"/>
    <s v="Artemyeva"/>
    <n v="630"/>
    <x v="1"/>
    <x v="1"/>
    <n v="26"/>
    <n v="7"/>
    <n v="0"/>
    <n v="2"/>
    <x v="0"/>
    <x v="0"/>
    <n v="6656.64"/>
    <n v="0"/>
    <x v="2"/>
    <x v="0"/>
    <x v="0"/>
    <x v="1"/>
  </r>
  <r>
    <n v="15648794"/>
    <s v="Giordano"/>
    <n v="836"/>
    <x v="1"/>
    <x v="1"/>
    <n v="57"/>
    <n v="4"/>
    <n v="101247.06"/>
    <n v="1"/>
    <x v="0"/>
    <x v="1"/>
    <n v="37141.620000000003"/>
    <n v="1"/>
    <x v="1"/>
    <x v="1"/>
    <x v="2"/>
    <x v="0"/>
  </r>
  <r>
    <n v="15771211"/>
    <s v="Perkins"/>
    <n v="668"/>
    <x v="0"/>
    <x v="1"/>
    <n v="38"/>
    <n v="10"/>
    <n v="86977.96"/>
    <n v="1"/>
    <x v="1"/>
    <x v="0"/>
    <n v="37094.75"/>
    <n v="0"/>
    <x v="0"/>
    <x v="0"/>
    <x v="1"/>
    <x v="1"/>
  </r>
  <r>
    <n v="15588614"/>
    <s v="Walton"/>
    <n v="753"/>
    <x v="0"/>
    <x v="1"/>
    <n v="57"/>
    <n v="7"/>
    <n v="0"/>
    <n v="1"/>
    <x v="0"/>
    <x v="1"/>
    <n v="159475.07999999999"/>
    <n v="1"/>
    <x v="1"/>
    <x v="1"/>
    <x v="0"/>
    <x v="0"/>
  </r>
  <r>
    <n v="15630698"/>
    <s v="Hay"/>
    <n v="745"/>
    <x v="0"/>
    <x v="0"/>
    <n v="55"/>
    <n v="9"/>
    <n v="110123.59"/>
    <n v="1"/>
    <x v="1"/>
    <x v="0"/>
    <n v="51548.14"/>
    <n v="1"/>
    <x v="1"/>
    <x v="1"/>
    <x v="2"/>
    <x v="0"/>
  </r>
  <r>
    <n v="15694200"/>
    <s v="Gardner"/>
    <n v="693"/>
    <x v="0"/>
    <x v="1"/>
    <n v="36"/>
    <n v="8"/>
    <n v="178111.82"/>
    <n v="1"/>
    <x v="1"/>
    <x v="1"/>
    <n v="58719.63"/>
    <n v="1"/>
    <x v="0"/>
    <x v="0"/>
    <x v="2"/>
    <x v="0"/>
  </r>
  <r>
    <n v="15721426"/>
    <s v="Milne"/>
    <n v="606"/>
    <x v="2"/>
    <x v="1"/>
    <n v="65"/>
    <n v="10"/>
    <n v="126306.64"/>
    <n v="3"/>
    <x v="1"/>
    <x v="1"/>
    <n v="7861.68"/>
    <n v="1"/>
    <x v="1"/>
    <x v="0"/>
    <x v="2"/>
    <x v="0"/>
  </r>
  <r>
    <n v="15725997"/>
    <s v="She"/>
    <n v="660"/>
    <x v="0"/>
    <x v="0"/>
    <n v="35"/>
    <n v="6"/>
    <n v="100768.77"/>
    <n v="1"/>
    <x v="0"/>
    <x v="1"/>
    <n v="19199.61"/>
    <n v="0"/>
    <x v="0"/>
    <x v="0"/>
    <x v="2"/>
    <x v="1"/>
  </r>
  <r>
    <n v="15762138"/>
    <s v="Hu"/>
    <n v="608"/>
    <x v="0"/>
    <x v="1"/>
    <n v="42"/>
    <n v="5"/>
    <n v="0"/>
    <n v="2"/>
    <x v="0"/>
    <x v="1"/>
    <n v="178504.29"/>
    <n v="0"/>
    <x v="0"/>
    <x v="0"/>
    <x v="0"/>
    <x v="1"/>
  </r>
  <r>
    <n v="15750649"/>
    <s v="Uwakwe"/>
    <n v="744"/>
    <x v="0"/>
    <x v="0"/>
    <n v="44"/>
    <n v="3"/>
    <n v="0"/>
    <n v="2"/>
    <x v="0"/>
    <x v="0"/>
    <n v="189016.14"/>
    <n v="0"/>
    <x v="0"/>
    <x v="1"/>
    <x v="0"/>
    <x v="1"/>
  </r>
  <r>
    <n v="15685706"/>
    <s v="Bird"/>
    <n v="731"/>
    <x v="0"/>
    <x v="0"/>
    <n v="40"/>
    <n v="7"/>
    <n v="118991.79"/>
    <n v="1"/>
    <x v="0"/>
    <x v="0"/>
    <n v="156048.64000000001"/>
    <n v="0"/>
    <x v="0"/>
    <x v="1"/>
    <x v="2"/>
    <x v="1"/>
  </r>
  <r>
    <n v="15641835"/>
    <s v="Anderson"/>
    <n v="683"/>
    <x v="0"/>
    <x v="1"/>
    <n v="72"/>
    <n v="3"/>
    <n v="140997.26"/>
    <n v="1"/>
    <x v="1"/>
    <x v="0"/>
    <n v="52876.41"/>
    <n v="0"/>
    <x v="1"/>
    <x v="0"/>
    <x v="2"/>
    <x v="1"/>
  </r>
  <r>
    <n v="15586821"/>
    <s v="Bellew"/>
    <n v="727"/>
    <x v="0"/>
    <x v="1"/>
    <n v="28"/>
    <n v="5"/>
    <n v="0"/>
    <n v="2"/>
    <x v="1"/>
    <x v="0"/>
    <n v="19653.080000000002"/>
    <n v="0"/>
    <x v="2"/>
    <x v="1"/>
    <x v="0"/>
    <x v="1"/>
  </r>
  <r>
    <n v="15569678"/>
    <s v="Cocci"/>
    <n v="561"/>
    <x v="2"/>
    <x v="1"/>
    <n v="32"/>
    <n v="6"/>
    <n v="166824.59"/>
    <n v="1"/>
    <x v="0"/>
    <x v="1"/>
    <n v="139451.98000000001"/>
    <n v="0"/>
    <x v="0"/>
    <x v="0"/>
    <x v="2"/>
    <x v="1"/>
  </r>
  <r>
    <n v="15793842"/>
    <s v="Krichauff"/>
    <n v="700"/>
    <x v="0"/>
    <x v="0"/>
    <n v="34"/>
    <n v="2"/>
    <n v="76322.69"/>
    <n v="1"/>
    <x v="0"/>
    <x v="1"/>
    <n v="128136.29"/>
    <n v="0"/>
    <x v="0"/>
    <x v="1"/>
    <x v="1"/>
    <x v="1"/>
  </r>
  <r>
    <n v="15667554"/>
    <s v="Cameron"/>
    <n v="605"/>
    <x v="0"/>
    <x v="1"/>
    <n v="35"/>
    <n v="6"/>
    <n v="0"/>
    <n v="2"/>
    <x v="0"/>
    <x v="0"/>
    <n v="45206.57"/>
    <n v="0"/>
    <x v="0"/>
    <x v="0"/>
    <x v="0"/>
    <x v="1"/>
  </r>
  <r>
    <n v="15794479"/>
    <s v="Becker"/>
    <n v="767"/>
    <x v="1"/>
    <x v="1"/>
    <n v="77"/>
    <n v="8"/>
    <n v="149083.70000000001"/>
    <n v="1"/>
    <x v="0"/>
    <x v="0"/>
    <n v="190146.83"/>
    <n v="0"/>
    <x v="1"/>
    <x v="1"/>
    <x v="2"/>
    <x v="1"/>
  </r>
  <r>
    <n v="15585041"/>
    <s v="Ainsworth"/>
    <n v="511"/>
    <x v="0"/>
    <x v="1"/>
    <n v="33"/>
    <n v="7"/>
    <n v="0"/>
    <n v="2"/>
    <x v="1"/>
    <x v="0"/>
    <n v="158313.87"/>
    <n v="0"/>
    <x v="0"/>
    <x v="0"/>
    <x v="0"/>
    <x v="1"/>
  </r>
  <r>
    <n v="15780650"/>
    <s v="Biryukov"/>
    <n v="667"/>
    <x v="0"/>
    <x v="1"/>
    <n v="40"/>
    <n v="9"/>
    <n v="0"/>
    <n v="1"/>
    <x v="0"/>
    <x v="0"/>
    <n v="96670.2"/>
    <n v="0"/>
    <x v="0"/>
    <x v="0"/>
    <x v="0"/>
    <x v="1"/>
  </r>
  <r>
    <n v="15780846"/>
    <s v="Redding"/>
    <n v="787"/>
    <x v="0"/>
    <x v="1"/>
    <n v="33"/>
    <n v="1"/>
    <n v="126588.81"/>
    <n v="2"/>
    <x v="1"/>
    <x v="0"/>
    <n v="62163.53"/>
    <n v="0"/>
    <x v="0"/>
    <x v="1"/>
    <x v="2"/>
    <x v="1"/>
  </r>
  <r>
    <n v="15805260"/>
    <s v="Wood"/>
    <n v="705"/>
    <x v="2"/>
    <x v="0"/>
    <n v="56"/>
    <n v="2"/>
    <n v="143249.67000000001"/>
    <n v="1"/>
    <x v="0"/>
    <x v="1"/>
    <n v="88428.41"/>
    <n v="1"/>
    <x v="1"/>
    <x v="1"/>
    <x v="2"/>
    <x v="0"/>
  </r>
  <r>
    <n v="15621629"/>
    <s v="Scott"/>
    <n v="773"/>
    <x v="2"/>
    <x v="1"/>
    <n v="43"/>
    <n v="8"/>
    <n v="81844.91"/>
    <n v="2"/>
    <x v="0"/>
    <x v="0"/>
    <n v="35908.46"/>
    <n v="0"/>
    <x v="0"/>
    <x v="1"/>
    <x v="1"/>
    <x v="1"/>
  </r>
  <r>
    <n v="15662151"/>
    <s v="Gould"/>
    <n v="554"/>
    <x v="0"/>
    <x v="1"/>
    <n v="40"/>
    <n v="4"/>
    <n v="0"/>
    <n v="1"/>
    <x v="1"/>
    <x v="0"/>
    <n v="168780.04"/>
    <n v="0"/>
    <x v="0"/>
    <x v="0"/>
    <x v="0"/>
    <x v="1"/>
  </r>
  <r>
    <n v="15747174"/>
    <s v="Hao"/>
    <n v="526"/>
    <x v="2"/>
    <x v="1"/>
    <n v="58"/>
    <n v="9"/>
    <n v="190298.89"/>
    <n v="2"/>
    <x v="0"/>
    <x v="0"/>
    <n v="191263.76"/>
    <n v="0"/>
    <x v="1"/>
    <x v="0"/>
    <x v="2"/>
    <x v="1"/>
  </r>
  <r>
    <n v="15651585"/>
    <s v="Power"/>
    <n v="661"/>
    <x v="2"/>
    <x v="1"/>
    <n v="35"/>
    <n v="2"/>
    <n v="117212.18"/>
    <n v="1"/>
    <x v="0"/>
    <x v="0"/>
    <n v="83052.03"/>
    <n v="0"/>
    <x v="0"/>
    <x v="0"/>
    <x v="2"/>
    <x v="1"/>
  </r>
  <r>
    <n v="15649738"/>
    <s v="White"/>
    <n v="698"/>
    <x v="0"/>
    <x v="0"/>
    <n v="46"/>
    <n v="0"/>
    <n v="0"/>
    <n v="2"/>
    <x v="0"/>
    <x v="0"/>
    <n v="125962.02"/>
    <n v="0"/>
    <x v="0"/>
    <x v="0"/>
    <x v="0"/>
    <x v="1"/>
  </r>
  <r>
    <n v="15633108"/>
    <s v="Thorpe"/>
    <n v="646"/>
    <x v="0"/>
    <x v="1"/>
    <n v="26"/>
    <n v="4"/>
    <n v="139848.17000000001"/>
    <n v="1"/>
    <x v="0"/>
    <x v="1"/>
    <n v="164696.26999999999"/>
    <n v="0"/>
    <x v="2"/>
    <x v="0"/>
    <x v="2"/>
    <x v="1"/>
  </r>
  <r>
    <n v="15769254"/>
    <s v="Tuan"/>
    <n v="757"/>
    <x v="2"/>
    <x v="0"/>
    <n v="34"/>
    <n v="9"/>
    <n v="101861.36"/>
    <n v="2"/>
    <x v="1"/>
    <x v="1"/>
    <n v="187011.96"/>
    <n v="0"/>
    <x v="0"/>
    <x v="1"/>
    <x v="2"/>
    <x v="1"/>
  </r>
  <r>
    <n v="15704746"/>
    <s v="Inman"/>
    <n v="699"/>
    <x v="1"/>
    <x v="1"/>
    <n v="35"/>
    <n v="2"/>
    <n v="167455.66"/>
    <n v="2"/>
    <x v="0"/>
    <x v="0"/>
    <n v="55324.49"/>
    <n v="0"/>
    <x v="0"/>
    <x v="0"/>
    <x v="2"/>
    <x v="1"/>
  </r>
  <r>
    <n v="15637644"/>
    <s v="Hanson"/>
    <n v="667"/>
    <x v="0"/>
    <x v="0"/>
    <n v="24"/>
    <n v="4"/>
    <n v="0"/>
    <n v="2"/>
    <x v="1"/>
    <x v="0"/>
    <n v="34335.550000000003"/>
    <n v="0"/>
    <x v="2"/>
    <x v="0"/>
    <x v="0"/>
    <x v="1"/>
  </r>
  <r>
    <n v="15609562"/>
    <s v="MacDonald"/>
    <n v="774"/>
    <x v="1"/>
    <x v="0"/>
    <n v="43"/>
    <n v="1"/>
    <n v="116360.07"/>
    <n v="1"/>
    <x v="0"/>
    <x v="1"/>
    <n v="17004.14"/>
    <n v="0"/>
    <x v="0"/>
    <x v="1"/>
    <x v="2"/>
    <x v="1"/>
  </r>
  <r>
    <n v="15787459"/>
    <s v="Parkes"/>
    <n v="745"/>
    <x v="1"/>
    <x v="1"/>
    <n v="40"/>
    <n v="3"/>
    <n v="88466.82"/>
    <n v="1"/>
    <x v="1"/>
    <x v="1"/>
    <n v="116331.42"/>
    <n v="0"/>
    <x v="0"/>
    <x v="1"/>
    <x v="1"/>
    <x v="1"/>
  </r>
  <r>
    <n v="15762902"/>
    <s v="Stanley"/>
    <n v="649"/>
    <x v="0"/>
    <x v="0"/>
    <n v="42"/>
    <n v="7"/>
    <n v="0"/>
    <n v="2"/>
    <x v="1"/>
    <x v="0"/>
    <n v="22974.01"/>
    <n v="0"/>
    <x v="0"/>
    <x v="0"/>
    <x v="0"/>
    <x v="1"/>
  </r>
  <r>
    <n v="15738605"/>
    <s v="Fischer"/>
    <n v="634"/>
    <x v="2"/>
    <x v="0"/>
    <n v="46"/>
    <n v="5"/>
    <n v="123642.36"/>
    <n v="1"/>
    <x v="0"/>
    <x v="0"/>
    <n v="49725.16"/>
    <n v="1"/>
    <x v="0"/>
    <x v="0"/>
    <x v="2"/>
    <x v="0"/>
  </r>
  <r>
    <n v="15724889"/>
    <s v="Chinweuba"/>
    <n v="665"/>
    <x v="1"/>
    <x v="1"/>
    <n v="38"/>
    <n v="9"/>
    <n v="0"/>
    <n v="1"/>
    <x v="1"/>
    <x v="0"/>
    <n v="87412.74"/>
    <n v="0"/>
    <x v="0"/>
    <x v="0"/>
    <x v="0"/>
    <x v="1"/>
  </r>
  <r>
    <n v="15730735"/>
    <s v="Henning"/>
    <n v="713"/>
    <x v="0"/>
    <x v="1"/>
    <n v="38"/>
    <n v="9"/>
    <n v="72286.84"/>
    <n v="2"/>
    <x v="0"/>
    <x v="0"/>
    <n v="26136.89"/>
    <n v="0"/>
    <x v="0"/>
    <x v="1"/>
    <x v="1"/>
    <x v="1"/>
  </r>
  <r>
    <n v="15689147"/>
    <s v="Ogochukwu"/>
    <n v="652"/>
    <x v="0"/>
    <x v="0"/>
    <n v="40"/>
    <n v="1"/>
    <n v="0"/>
    <n v="2"/>
    <x v="0"/>
    <x v="1"/>
    <n v="126554.96"/>
    <n v="0"/>
    <x v="0"/>
    <x v="0"/>
    <x v="0"/>
    <x v="1"/>
  </r>
  <r>
    <n v="15730397"/>
    <s v="Narelle"/>
    <n v="739"/>
    <x v="1"/>
    <x v="1"/>
    <n v="40"/>
    <n v="1"/>
    <n v="109681.61"/>
    <n v="1"/>
    <x v="0"/>
    <x v="0"/>
    <n v="193321.3"/>
    <n v="0"/>
    <x v="0"/>
    <x v="1"/>
    <x v="2"/>
    <x v="1"/>
  </r>
  <r>
    <n v="15762169"/>
    <s v="Bergman"/>
    <n v="556"/>
    <x v="2"/>
    <x v="1"/>
    <n v="37"/>
    <n v="9"/>
    <n v="145018.64000000001"/>
    <n v="2"/>
    <x v="0"/>
    <x v="1"/>
    <n v="90928.02"/>
    <n v="1"/>
    <x v="0"/>
    <x v="0"/>
    <x v="2"/>
    <x v="0"/>
  </r>
  <r>
    <n v="15589320"/>
    <s v="Sagese"/>
    <n v="699"/>
    <x v="1"/>
    <x v="1"/>
    <n v="34"/>
    <n v="8"/>
    <n v="0"/>
    <n v="1"/>
    <x v="0"/>
    <x v="0"/>
    <n v="76510.460000000006"/>
    <n v="0"/>
    <x v="0"/>
    <x v="0"/>
    <x v="0"/>
    <x v="1"/>
  </r>
  <r>
    <n v="15799211"/>
    <s v="Anenechi"/>
    <n v="708"/>
    <x v="1"/>
    <x v="0"/>
    <n v="32"/>
    <n v="8"/>
    <n v="187487.63"/>
    <n v="1"/>
    <x v="0"/>
    <x v="0"/>
    <n v="120115.5"/>
    <n v="0"/>
    <x v="0"/>
    <x v="1"/>
    <x v="2"/>
    <x v="1"/>
  </r>
  <r>
    <n v="15798310"/>
    <s v="Palerma"/>
    <n v="480"/>
    <x v="0"/>
    <x v="1"/>
    <n v="35"/>
    <n v="2"/>
    <n v="165692.91"/>
    <n v="1"/>
    <x v="0"/>
    <x v="0"/>
    <n v="197984.58"/>
    <n v="0"/>
    <x v="0"/>
    <x v="2"/>
    <x v="2"/>
    <x v="1"/>
  </r>
  <r>
    <n v="15609998"/>
    <s v="Okwudilichukwu"/>
    <n v="700"/>
    <x v="2"/>
    <x v="0"/>
    <n v="59"/>
    <n v="5"/>
    <n v="137648.41"/>
    <n v="1"/>
    <x v="0"/>
    <x v="1"/>
    <n v="142977.04999999999"/>
    <n v="1"/>
    <x v="1"/>
    <x v="1"/>
    <x v="2"/>
    <x v="0"/>
  </r>
  <r>
    <n v="15583548"/>
    <s v="Harrison"/>
    <n v="525"/>
    <x v="1"/>
    <x v="0"/>
    <n v="47"/>
    <n v="6"/>
    <n v="118560"/>
    <n v="1"/>
    <x v="0"/>
    <x v="1"/>
    <n v="82522.61"/>
    <n v="1"/>
    <x v="0"/>
    <x v="0"/>
    <x v="2"/>
    <x v="0"/>
  </r>
  <r>
    <n v="15761763"/>
    <s v="Jamieson"/>
    <n v="845"/>
    <x v="0"/>
    <x v="1"/>
    <n v="33"/>
    <n v="8"/>
    <n v="164385.53"/>
    <n v="1"/>
    <x v="0"/>
    <x v="1"/>
    <n v="150664.97"/>
    <n v="0"/>
    <x v="0"/>
    <x v="1"/>
    <x v="2"/>
    <x v="1"/>
  </r>
  <r>
    <n v="15764409"/>
    <s v="Goodman"/>
    <n v="613"/>
    <x v="0"/>
    <x v="1"/>
    <n v="37"/>
    <n v="9"/>
    <n v="108286.5"/>
    <n v="1"/>
    <x v="0"/>
    <x v="0"/>
    <n v="114153.44"/>
    <n v="0"/>
    <x v="0"/>
    <x v="0"/>
    <x v="2"/>
    <x v="1"/>
  </r>
  <r>
    <n v="15710161"/>
    <s v="Ko"/>
    <n v="850"/>
    <x v="0"/>
    <x v="0"/>
    <n v="34"/>
    <n v="2"/>
    <n v="0"/>
    <n v="2"/>
    <x v="0"/>
    <x v="0"/>
    <n v="171706.66"/>
    <n v="0"/>
    <x v="0"/>
    <x v="1"/>
    <x v="0"/>
    <x v="1"/>
  </r>
  <r>
    <n v="15735246"/>
    <s v="Norman"/>
    <n v="798"/>
    <x v="1"/>
    <x v="0"/>
    <n v="58"/>
    <n v="9"/>
    <n v="0"/>
    <n v="2"/>
    <x v="1"/>
    <x v="1"/>
    <n v="119071.56"/>
    <n v="1"/>
    <x v="1"/>
    <x v="1"/>
    <x v="0"/>
    <x v="0"/>
  </r>
  <r>
    <n v="15791700"/>
    <s v="Ugochukwutubelum"/>
    <n v="773"/>
    <x v="2"/>
    <x v="1"/>
    <n v="47"/>
    <n v="2"/>
    <n v="118079.47"/>
    <n v="4"/>
    <x v="0"/>
    <x v="0"/>
    <n v="143007.49"/>
    <n v="1"/>
    <x v="0"/>
    <x v="1"/>
    <x v="2"/>
    <x v="0"/>
  </r>
  <r>
    <n v="15670753"/>
    <s v="Uvarova"/>
    <n v="614"/>
    <x v="1"/>
    <x v="1"/>
    <n v="35"/>
    <n v="2"/>
    <n v="127283.78"/>
    <n v="1"/>
    <x v="0"/>
    <x v="0"/>
    <n v="31302.35"/>
    <n v="0"/>
    <x v="0"/>
    <x v="0"/>
    <x v="2"/>
    <x v="1"/>
  </r>
  <r>
    <n v="15573876"/>
    <s v="Chia"/>
    <n v="473"/>
    <x v="1"/>
    <x v="1"/>
    <n v="48"/>
    <n v="8"/>
    <n v="0"/>
    <n v="2"/>
    <x v="0"/>
    <x v="1"/>
    <n v="71139.8"/>
    <n v="0"/>
    <x v="0"/>
    <x v="2"/>
    <x v="0"/>
    <x v="1"/>
  </r>
  <r>
    <n v="15770174"/>
    <s v="Piazza"/>
    <n v="762"/>
    <x v="0"/>
    <x v="1"/>
    <n v="29"/>
    <n v="6"/>
    <n v="141389.06"/>
    <n v="1"/>
    <x v="0"/>
    <x v="1"/>
    <n v="54122.89"/>
    <n v="0"/>
    <x v="2"/>
    <x v="1"/>
    <x v="2"/>
    <x v="1"/>
  </r>
  <r>
    <n v="15641114"/>
    <s v="Power"/>
    <n v="701"/>
    <x v="0"/>
    <x v="1"/>
    <n v="37"/>
    <n v="8"/>
    <n v="130091.5"/>
    <n v="1"/>
    <x v="0"/>
    <x v="0"/>
    <n v="120031.29"/>
    <n v="0"/>
    <x v="0"/>
    <x v="1"/>
    <x v="2"/>
    <x v="1"/>
  </r>
  <r>
    <n v="15682435"/>
    <s v="P'eng"/>
    <n v="600"/>
    <x v="0"/>
    <x v="1"/>
    <n v="35"/>
    <n v="4"/>
    <n v="143744.76999999999"/>
    <n v="2"/>
    <x v="0"/>
    <x v="1"/>
    <n v="104076.51"/>
    <n v="0"/>
    <x v="0"/>
    <x v="0"/>
    <x v="2"/>
    <x v="1"/>
  </r>
  <r>
    <n v="15751788"/>
    <s v="Johnson"/>
    <n v="850"/>
    <x v="1"/>
    <x v="1"/>
    <n v="28"/>
    <n v="9"/>
    <n v="97408.03"/>
    <n v="1"/>
    <x v="0"/>
    <x v="0"/>
    <n v="175853.64"/>
    <n v="0"/>
    <x v="2"/>
    <x v="1"/>
    <x v="1"/>
    <x v="1"/>
  </r>
  <r>
    <n v="15672598"/>
    <s v="Walker"/>
    <n v="613"/>
    <x v="1"/>
    <x v="1"/>
    <n v="30"/>
    <n v="9"/>
    <n v="111927.45"/>
    <n v="1"/>
    <x v="0"/>
    <x v="0"/>
    <n v="175795.87"/>
    <n v="0"/>
    <x v="0"/>
    <x v="0"/>
    <x v="2"/>
    <x v="1"/>
  </r>
  <r>
    <n v="15762803"/>
    <s v="Innes"/>
    <n v="509"/>
    <x v="0"/>
    <x v="1"/>
    <n v="31"/>
    <n v="3"/>
    <n v="0"/>
    <n v="2"/>
    <x v="0"/>
    <x v="1"/>
    <n v="15360.91"/>
    <n v="0"/>
    <x v="0"/>
    <x v="0"/>
    <x v="0"/>
    <x v="1"/>
  </r>
  <r>
    <n v="15812982"/>
    <s v="Francis"/>
    <n v="509"/>
    <x v="1"/>
    <x v="1"/>
    <n v="38"/>
    <n v="2"/>
    <n v="0"/>
    <n v="1"/>
    <x v="1"/>
    <x v="1"/>
    <n v="168460.12"/>
    <n v="0"/>
    <x v="0"/>
    <x v="0"/>
    <x v="0"/>
    <x v="1"/>
  </r>
  <r>
    <n v="15597901"/>
    <s v="Chidozie"/>
    <n v="609"/>
    <x v="0"/>
    <x v="1"/>
    <n v="34"/>
    <n v="1"/>
    <n v="0"/>
    <n v="1"/>
    <x v="0"/>
    <x v="0"/>
    <n v="181177.9"/>
    <n v="0"/>
    <x v="0"/>
    <x v="0"/>
    <x v="0"/>
    <x v="1"/>
  </r>
  <r>
    <n v="15731507"/>
    <s v="Mackenzie"/>
    <n v="456"/>
    <x v="0"/>
    <x v="0"/>
    <n v="33"/>
    <n v="1"/>
    <n v="188285.68"/>
    <n v="1"/>
    <x v="1"/>
    <x v="1"/>
    <n v="58363.94"/>
    <n v="0"/>
    <x v="0"/>
    <x v="2"/>
    <x v="2"/>
    <x v="1"/>
  </r>
  <r>
    <n v="15809826"/>
    <s v="Craigie"/>
    <n v="728"/>
    <x v="0"/>
    <x v="0"/>
    <n v="46"/>
    <n v="2"/>
    <n v="109705.52"/>
    <n v="1"/>
    <x v="0"/>
    <x v="1"/>
    <n v="20276.87"/>
    <n v="1"/>
    <x v="0"/>
    <x v="1"/>
    <x v="2"/>
    <x v="0"/>
  </r>
  <r>
    <n v="15764237"/>
    <s v="Manfrin"/>
    <n v="663"/>
    <x v="1"/>
    <x v="1"/>
    <n v="33"/>
    <n v="9"/>
    <n v="0"/>
    <n v="2"/>
    <x v="1"/>
    <x v="1"/>
    <n v="91514.62"/>
    <n v="0"/>
    <x v="0"/>
    <x v="0"/>
    <x v="0"/>
    <x v="1"/>
  </r>
  <r>
    <n v="15769917"/>
    <s v="Onyekachi"/>
    <n v="673"/>
    <x v="2"/>
    <x v="0"/>
    <n v="34"/>
    <n v="1"/>
    <n v="127122.79"/>
    <n v="3"/>
    <x v="1"/>
    <x v="0"/>
    <n v="76703.100000000006"/>
    <n v="0"/>
    <x v="0"/>
    <x v="0"/>
    <x v="2"/>
    <x v="1"/>
  </r>
  <r>
    <n v="15641850"/>
    <s v="Pethard"/>
    <n v="717"/>
    <x v="0"/>
    <x v="1"/>
    <n v="40"/>
    <n v="0"/>
    <n v="98241.04"/>
    <n v="1"/>
    <x v="0"/>
    <x v="1"/>
    <n v="110887.14"/>
    <n v="0"/>
    <x v="0"/>
    <x v="1"/>
    <x v="1"/>
    <x v="1"/>
  </r>
  <r>
    <n v="15770974"/>
    <s v="Nwabugwu"/>
    <n v="741"/>
    <x v="2"/>
    <x v="0"/>
    <n v="37"/>
    <n v="8"/>
    <n v="170840.08"/>
    <n v="2"/>
    <x v="1"/>
    <x v="1"/>
    <n v="109843.16"/>
    <n v="0"/>
    <x v="0"/>
    <x v="1"/>
    <x v="2"/>
    <x v="1"/>
  </r>
  <r>
    <n v="15803749"/>
    <s v="DeRose"/>
    <n v="498"/>
    <x v="2"/>
    <x v="0"/>
    <n v="41"/>
    <n v="4"/>
    <n v="87541.06"/>
    <n v="2"/>
    <x v="0"/>
    <x v="0"/>
    <n v="12577.21"/>
    <n v="1"/>
    <x v="0"/>
    <x v="2"/>
    <x v="1"/>
    <x v="0"/>
  </r>
  <r>
    <n v="15684999"/>
    <s v="Ch'eng"/>
    <n v="850"/>
    <x v="0"/>
    <x v="0"/>
    <n v="26"/>
    <n v="4"/>
    <n v="62610.96"/>
    <n v="2"/>
    <x v="1"/>
    <x v="0"/>
    <n v="179365.1"/>
    <n v="0"/>
    <x v="2"/>
    <x v="1"/>
    <x v="1"/>
    <x v="1"/>
  </r>
  <r>
    <n v="15770225"/>
    <s v="Padovesi"/>
    <n v="493"/>
    <x v="0"/>
    <x v="1"/>
    <n v="36"/>
    <n v="9"/>
    <n v="0"/>
    <n v="2"/>
    <x v="0"/>
    <x v="0"/>
    <n v="65816.53"/>
    <n v="0"/>
    <x v="0"/>
    <x v="2"/>
    <x v="0"/>
    <x v="1"/>
  </r>
  <r>
    <n v="15627484"/>
    <s v="Obielumani"/>
    <n v="686"/>
    <x v="0"/>
    <x v="0"/>
    <n v="47"/>
    <n v="5"/>
    <n v="113328.93"/>
    <n v="1"/>
    <x v="0"/>
    <x v="1"/>
    <n v="124170.9"/>
    <n v="0"/>
    <x v="0"/>
    <x v="0"/>
    <x v="2"/>
    <x v="1"/>
  </r>
  <r>
    <n v="15610337"/>
    <s v="Stephens"/>
    <n v="666"/>
    <x v="1"/>
    <x v="1"/>
    <n v="35"/>
    <n v="2"/>
    <n v="104832.49"/>
    <n v="1"/>
    <x v="0"/>
    <x v="1"/>
    <n v="175015.12"/>
    <n v="0"/>
    <x v="0"/>
    <x v="0"/>
    <x v="2"/>
    <x v="1"/>
  </r>
  <r>
    <n v="15752488"/>
    <s v="Emery"/>
    <n v="733"/>
    <x v="1"/>
    <x v="0"/>
    <n v="31"/>
    <n v="9"/>
    <n v="102289.85"/>
    <n v="1"/>
    <x v="0"/>
    <x v="0"/>
    <n v="115441.66"/>
    <n v="0"/>
    <x v="0"/>
    <x v="1"/>
    <x v="2"/>
    <x v="1"/>
  </r>
  <r>
    <n v="15610056"/>
    <s v="Dufresne"/>
    <n v="631"/>
    <x v="2"/>
    <x v="0"/>
    <n v="34"/>
    <n v="6"/>
    <n v="125227.82"/>
    <n v="2"/>
    <x v="1"/>
    <x v="0"/>
    <n v="128247.03"/>
    <n v="0"/>
    <x v="0"/>
    <x v="0"/>
    <x v="2"/>
    <x v="1"/>
  </r>
  <r>
    <n v="15806049"/>
    <s v="Lee"/>
    <n v="714"/>
    <x v="2"/>
    <x v="0"/>
    <n v="49"/>
    <n v="5"/>
    <n v="140510.89000000001"/>
    <n v="1"/>
    <x v="0"/>
    <x v="1"/>
    <n v="141914.94"/>
    <n v="0"/>
    <x v="0"/>
    <x v="1"/>
    <x v="2"/>
    <x v="1"/>
  </r>
  <r>
    <n v="15736069"/>
    <s v="Hsing"/>
    <n v="767"/>
    <x v="2"/>
    <x v="0"/>
    <n v="35"/>
    <n v="6"/>
    <n v="132253.22"/>
    <n v="1"/>
    <x v="0"/>
    <x v="1"/>
    <n v="115566.57"/>
    <n v="1"/>
    <x v="0"/>
    <x v="1"/>
    <x v="2"/>
    <x v="0"/>
  </r>
  <r>
    <n v="15763662"/>
    <s v="Longo"/>
    <n v="711"/>
    <x v="2"/>
    <x v="1"/>
    <n v="43"/>
    <n v="2"/>
    <n v="39043.29"/>
    <n v="2"/>
    <x v="0"/>
    <x v="0"/>
    <n v="175423.69"/>
    <n v="0"/>
    <x v="0"/>
    <x v="1"/>
    <x v="3"/>
    <x v="1"/>
  </r>
  <r>
    <n v="15615575"/>
    <s v="Vial"/>
    <n v="722"/>
    <x v="0"/>
    <x v="1"/>
    <n v="34"/>
    <n v="8"/>
    <n v="0"/>
    <n v="2"/>
    <x v="0"/>
    <x v="0"/>
    <n v="133447.49"/>
    <n v="0"/>
    <x v="0"/>
    <x v="1"/>
    <x v="0"/>
    <x v="1"/>
  </r>
  <r>
    <n v="15691723"/>
    <s v="Chukwudi"/>
    <n v="631"/>
    <x v="1"/>
    <x v="1"/>
    <n v="55"/>
    <n v="9"/>
    <n v="99685.06"/>
    <n v="1"/>
    <x v="0"/>
    <x v="1"/>
    <n v="114474.98"/>
    <n v="0"/>
    <x v="1"/>
    <x v="0"/>
    <x v="1"/>
    <x v="1"/>
  </r>
  <r>
    <n v="15774098"/>
    <s v="Grant"/>
    <n v="701"/>
    <x v="2"/>
    <x v="1"/>
    <n v="38"/>
    <n v="3"/>
    <n v="125385.49"/>
    <n v="2"/>
    <x v="1"/>
    <x v="0"/>
    <n v="52044.66"/>
    <n v="0"/>
    <x v="0"/>
    <x v="1"/>
    <x v="2"/>
    <x v="1"/>
  </r>
  <r>
    <n v="15750808"/>
    <s v="Ma"/>
    <n v="790"/>
    <x v="1"/>
    <x v="1"/>
    <n v="46"/>
    <n v="2"/>
    <n v="131365.37"/>
    <n v="2"/>
    <x v="0"/>
    <x v="0"/>
    <n v="180290.68"/>
    <n v="0"/>
    <x v="0"/>
    <x v="1"/>
    <x v="2"/>
    <x v="1"/>
  </r>
  <r>
    <n v="15744368"/>
    <s v="Sun"/>
    <n v="633"/>
    <x v="1"/>
    <x v="1"/>
    <n v="58"/>
    <n v="6"/>
    <n v="98308.51"/>
    <n v="1"/>
    <x v="0"/>
    <x v="0"/>
    <n v="132034.13"/>
    <n v="0"/>
    <x v="1"/>
    <x v="0"/>
    <x v="1"/>
    <x v="1"/>
  </r>
  <r>
    <n v="15610594"/>
    <s v="Moss"/>
    <n v="644"/>
    <x v="0"/>
    <x v="0"/>
    <n v="37"/>
    <n v="8"/>
    <n v="0"/>
    <n v="2"/>
    <x v="0"/>
    <x v="1"/>
    <n v="20968.88"/>
    <n v="0"/>
    <x v="0"/>
    <x v="0"/>
    <x v="0"/>
    <x v="1"/>
  </r>
  <r>
    <n v="15756125"/>
    <s v="Booth"/>
    <n v="757"/>
    <x v="1"/>
    <x v="1"/>
    <n v="44"/>
    <n v="5"/>
    <n v="140856.16"/>
    <n v="2"/>
    <x v="0"/>
    <x v="1"/>
    <n v="158735.1"/>
    <n v="0"/>
    <x v="0"/>
    <x v="1"/>
    <x v="2"/>
    <x v="1"/>
  </r>
  <r>
    <n v="15623277"/>
    <s v="Ross"/>
    <n v="696"/>
    <x v="0"/>
    <x v="0"/>
    <n v="30"/>
    <n v="8"/>
    <n v="0"/>
    <n v="2"/>
    <x v="0"/>
    <x v="0"/>
    <n v="196134.44"/>
    <n v="0"/>
    <x v="0"/>
    <x v="0"/>
    <x v="0"/>
    <x v="1"/>
  </r>
  <r>
    <n v="15795954"/>
    <s v="Ndukaku"/>
    <n v="746"/>
    <x v="0"/>
    <x v="1"/>
    <n v="35"/>
    <n v="2"/>
    <n v="172274.01"/>
    <n v="1"/>
    <x v="0"/>
    <x v="1"/>
    <n v="22374.97"/>
    <n v="0"/>
    <x v="0"/>
    <x v="1"/>
    <x v="2"/>
    <x v="1"/>
  </r>
  <r>
    <n v="15671969"/>
    <s v="Pruneda"/>
    <n v="649"/>
    <x v="1"/>
    <x v="1"/>
    <n v="36"/>
    <n v="8"/>
    <n v="0"/>
    <n v="2"/>
    <x v="0"/>
    <x v="1"/>
    <n v="161668.15"/>
    <n v="0"/>
    <x v="0"/>
    <x v="0"/>
    <x v="0"/>
    <x v="1"/>
  </r>
  <r>
    <n v="15791268"/>
    <s v="Neumann"/>
    <n v="565"/>
    <x v="1"/>
    <x v="1"/>
    <n v="38"/>
    <n v="0"/>
    <n v="122447.76"/>
    <n v="1"/>
    <x v="1"/>
    <x v="1"/>
    <n v="67339.34"/>
    <n v="0"/>
    <x v="0"/>
    <x v="0"/>
    <x v="2"/>
    <x v="1"/>
  </r>
  <r>
    <n v="15713655"/>
    <s v="Calabrese"/>
    <n v="720"/>
    <x v="0"/>
    <x v="0"/>
    <n v="38"/>
    <n v="10"/>
    <n v="0"/>
    <n v="2"/>
    <x v="0"/>
    <x v="0"/>
    <n v="56229.72"/>
    <n v="1"/>
    <x v="0"/>
    <x v="1"/>
    <x v="0"/>
    <x v="0"/>
  </r>
  <r>
    <n v="15633930"/>
    <s v="Yobachukwu"/>
    <n v="648"/>
    <x v="1"/>
    <x v="0"/>
    <n v="56"/>
    <n v="6"/>
    <n v="157559.59"/>
    <n v="2"/>
    <x v="0"/>
    <x v="1"/>
    <n v="140991.23000000001"/>
    <n v="1"/>
    <x v="1"/>
    <x v="0"/>
    <x v="2"/>
    <x v="0"/>
  </r>
  <r>
    <n v="15712849"/>
    <s v="Tung"/>
    <n v="632"/>
    <x v="2"/>
    <x v="1"/>
    <n v="41"/>
    <n v="3"/>
    <n v="126550.7"/>
    <n v="1"/>
    <x v="1"/>
    <x v="1"/>
    <n v="177644.52"/>
    <n v="1"/>
    <x v="0"/>
    <x v="0"/>
    <x v="2"/>
    <x v="0"/>
  </r>
  <r>
    <n v="15639077"/>
    <s v="Marchesi"/>
    <n v="622"/>
    <x v="0"/>
    <x v="0"/>
    <n v="30"/>
    <n v="2"/>
    <n v="158584.82"/>
    <n v="3"/>
    <x v="0"/>
    <x v="1"/>
    <n v="142342.54999999999"/>
    <n v="1"/>
    <x v="0"/>
    <x v="0"/>
    <x v="2"/>
    <x v="0"/>
  </r>
  <r>
    <n v="15808784"/>
    <s v="Hess"/>
    <n v="835"/>
    <x v="0"/>
    <x v="1"/>
    <n v="28"/>
    <n v="2"/>
    <n v="163569.60999999999"/>
    <n v="2"/>
    <x v="0"/>
    <x v="0"/>
    <n v="154559.28"/>
    <n v="0"/>
    <x v="2"/>
    <x v="1"/>
    <x v="2"/>
    <x v="1"/>
  </r>
  <r>
    <n v="15648577"/>
    <s v="Pickering"/>
    <n v="493"/>
    <x v="0"/>
    <x v="0"/>
    <n v="31"/>
    <n v="3"/>
    <n v="0"/>
    <n v="1"/>
    <x v="0"/>
    <x v="0"/>
    <n v="176570.28"/>
    <n v="1"/>
    <x v="0"/>
    <x v="2"/>
    <x v="0"/>
    <x v="0"/>
  </r>
  <r>
    <n v="15670345"/>
    <s v="Mazzi"/>
    <n v="785"/>
    <x v="2"/>
    <x v="0"/>
    <n v="33"/>
    <n v="6"/>
    <n v="127211.45"/>
    <n v="1"/>
    <x v="1"/>
    <x v="1"/>
    <n v="191961.83"/>
    <n v="0"/>
    <x v="0"/>
    <x v="1"/>
    <x v="2"/>
    <x v="1"/>
  </r>
  <r>
    <n v="15633112"/>
    <s v="Madukaego"/>
    <n v="681"/>
    <x v="2"/>
    <x v="1"/>
    <n v="42"/>
    <n v="3"/>
    <n v="118199.97"/>
    <n v="2"/>
    <x v="0"/>
    <x v="1"/>
    <n v="9452.8799999999992"/>
    <n v="1"/>
    <x v="0"/>
    <x v="0"/>
    <x v="2"/>
    <x v="0"/>
  </r>
  <r>
    <n v="15714397"/>
    <s v="Trentino"/>
    <n v="621"/>
    <x v="2"/>
    <x v="0"/>
    <n v="30"/>
    <n v="2"/>
    <n v="101014.08"/>
    <n v="2"/>
    <x v="0"/>
    <x v="0"/>
    <n v="165257.31"/>
    <n v="0"/>
    <x v="0"/>
    <x v="0"/>
    <x v="2"/>
    <x v="1"/>
  </r>
  <r>
    <n v="15780038"/>
    <s v="Paterson"/>
    <n v="756"/>
    <x v="1"/>
    <x v="1"/>
    <n v="38"/>
    <n v="6"/>
    <n v="119208.85"/>
    <n v="1"/>
    <x v="0"/>
    <x v="1"/>
    <n v="169763.89"/>
    <n v="1"/>
    <x v="0"/>
    <x v="1"/>
    <x v="2"/>
    <x v="0"/>
  </r>
  <r>
    <n v="15756305"/>
    <s v="Marchesi"/>
    <n v="515"/>
    <x v="0"/>
    <x v="0"/>
    <n v="66"/>
    <n v="6"/>
    <n v="0"/>
    <n v="2"/>
    <x v="0"/>
    <x v="0"/>
    <n v="160663.10999999999"/>
    <n v="0"/>
    <x v="1"/>
    <x v="0"/>
    <x v="0"/>
    <x v="1"/>
  </r>
  <r>
    <n v="15578799"/>
    <s v="Anayolisa"/>
    <n v="625"/>
    <x v="0"/>
    <x v="0"/>
    <n v="58"/>
    <n v="10"/>
    <n v="53772.73"/>
    <n v="1"/>
    <x v="0"/>
    <x v="0"/>
    <n v="192072.1"/>
    <n v="1"/>
    <x v="1"/>
    <x v="0"/>
    <x v="1"/>
    <x v="0"/>
  </r>
  <r>
    <n v="15800326"/>
    <s v="Poole"/>
    <n v="717"/>
    <x v="1"/>
    <x v="0"/>
    <n v="39"/>
    <n v="6"/>
    <n v="0"/>
    <n v="2"/>
    <x v="0"/>
    <x v="1"/>
    <n v="93275.61"/>
    <n v="0"/>
    <x v="0"/>
    <x v="1"/>
    <x v="0"/>
    <x v="1"/>
  </r>
  <r>
    <n v="15785485"/>
    <s v="Zhou"/>
    <n v="595"/>
    <x v="2"/>
    <x v="0"/>
    <n v="41"/>
    <n v="2"/>
    <n v="138878.81"/>
    <n v="1"/>
    <x v="1"/>
    <x v="0"/>
    <n v="112269.67"/>
    <n v="0"/>
    <x v="0"/>
    <x v="0"/>
    <x v="2"/>
    <x v="1"/>
  </r>
  <r>
    <n v="15783958"/>
    <s v="Bates"/>
    <n v="539"/>
    <x v="1"/>
    <x v="0"/>
    <n v="37"/>
    <n v="1"/>
    <n v="130922.81"/>
    <n v="2"/>
    <x v="1"/>
    <x v="1"/>
    <n v="2186.83"/>
    <n v="0"/>
    <x v="0"/>
    <x v="0"/>
    <x v="2"/>
    <x v="1"/>
  </r>
  <r>
    <n v="15727546"/>
    <s v="Olejuru"/>
    <n v="762"/>
    <x v="0"/>
    <x v="1"/>
    <n v="35"/>
    <n v="9"/>
    <n v="0"/>
    <n v="2"/>
    <x v="0"/>
    <x v="0"/>
    <n v="43075.7"/>
    <n v="0"/>
    <x v="0"/>
    <x v="1"/>
    <x v="0"/>
    <x v="1"/>
  </r>
  <r>
    <n v="15739576"/>
    <s v="Bustard"/>
    <n v="706"/>
    <x v="1"/>
    <x v="1"/>
    <n v="20"/>
    <n v="8"/>
    <n v="0"/>
    <n v="2"/>
    <x v="0"/>
    <x v="0"/>
    <n v="12368.11"/>
    <n v="0"/>
    <x v="2"/>
    <x v="1"/>
    <x v="0"/>
    <x v="1"/>
  </r>
  <r>
    <n v="15631333"/>
    <s v="Wade"/>
    <n v="677"/>
    <x v="1"/>
    <x v="0"/>
    <n v="25"/>
    <n v="8"/>
    <n v="130866.19"/>
    <n v="1"/>
    <x v="0"/>
    <x v="1"/>
    <n v="42410.21"/>
    <n v="0"/>
    <x v="2"/>
    <x v="0"/>
    <x v="2"/>
    <x v="1"/>
  </r>
  <r>
    <n v="15604782"/>
    <s v="Tan"/>
    <n v="733"/>
    <x v="2"/>
    <x v="0"/>
    <n v="33"/>
    <n v="7"/>
    <n v="187257.94"/>
    <n v="1"/>
    <x v="1"/>
    <x v="0"/>
    <n v="190430.81"/>
    <n v="0"/>
    <x v="0"/>
    <x v="1"/>
    <x v="2"/>
    <x v="1"/>
  </r>
  <r>
    <n v="15589643"/>
    <s v="Ngozichukwuka"/>
    <n v="684"/>
    <x v="1"/>
    <x v="0"/>
    <n v="41"/>
    <n v="7"/>
    <n v="0"/>
    <n v="1"/>
    <x v="0"/>
    <x v="0"/>
    <n v="138394.37"/>
    <n v="0"/>
    <x v="0"/>
    <x v="0"/>
    <x v="0"/>
    <x v="1"/>
  </r>
  <r>
    <n v="15585533"/>
    <s v="Calabrese"/>
    <n v="679"/>
    <x v="0"/>
    <x v="1"/>
    <n v="36"/>
    <n v="6"/>
    <n v="147733.64000000001"/>
    <n v="1"/>
    <x v="1"/>
    <x v="0"/>
    <n v="172501.38"/>
    <n v="0"/>
    <x v="0"/>
    <x v="0"/>
    <x v="2"/>
    <x v="1"/>
  </r>
  <r>
    <n v="15681506"/>
    <s v="Lane"/>
    <n v="478"/>
    <x v="1"/>
    <x v="1"/>
    <n v="43"/>
    <n v="1"/>
    <n v="0"/>
    <n v="2"/>
    <x v="0"/>
    <x v="0"/>
    <n v="197916.43"/>
    <n v="0"/>
    <x v="0"/>
    <x v="2"/>
    <x v="0"/>
    <x v="1"/>
  </r>
  <r>
    <n v="15630551"/>
    <s v="Forbes"/>
    <n v="696"/>
    <x v="0"/>
    <x v="1"/>
    <n v="33"/>
    <n v="2"/>
    <n v="163139.26999999999"/>
    <n v="1"/>
    <x v="0"/>
    <x v="0"/>
    <n v="7035.36"/>
    <n v="0"/>
    <x v="0"/>
    <x v="0"/>
    <x v="2"/>
    <x v="1"/>
  </r>
  <r>
    <n v="15698349"/>
    <s v="Davy"/>
    <n v="686"/>
    <x v="1"/>
    <x v="0"/>
    <n v="35"/>
    <n v="4"/>
    <n v="0"/>
    <n v="2"/>
    <x v="0"/>
    <x v="0"/>
    <n v="159676.54999999999"/>
    <n v="0"/>
    <x v="0"/>
    <x v="0"/>
    <x v="0"/>
    <x v="1"/>
  </r>
  <r>
    <n v="15776631"/>
    <s v="Ma"/>
    <n v="466"/>
    <x v="0"/>
    <x v="0"/>
    <n v="36"/>
    <n v="5"/>
    <n v="119540.15"/>
    <n v="1"/>
    <x v="1"/>
    <x v="0"/>
    <n v="80603.990000000005"/>
    <n v="0"/>
    <x v="0"/>
    <x v="2"/>
    <x v="2"/>
    <x v="1"/>
  </r>
  <r>
    <n v="15762216"/>
    <s v="Barrera"/>
    <n v="686"/>
    <x v="0"/>
    <x v="0"/>
    <n v="41"/>
    <n v="4"/>
    <n v="129553.76"/>
    <n v="2"/>
    <x v="0"/>
    <x v="1"/>
    <n v="187599.8"/>
    <n v="0"/>
    <x v="0"/>
    <x v="0"/>
    <x v="2"/>
    <x v="1"/>
  </r>
  <r>
    <n v="15623927"/>
    <s v="Alexander"/>
    <n v="576"/>
    <x v="0"/>
    <x v="1"/>
    <n v="55"/>
    <n v="9"/>
    <n v="0"/>
    <n v="2"/>
    <x v="0"/>
    <x v="0"/>
    <n v="94450.97"/>
    <n v="0"/>
    <x v="1"/>
    <x v="0"/>
    <x v="0"/>
    <x v="1"/>
  </r>
  <r>
    <n v="15681402"/>
    <s v="Ngozichukwuka"/>
    <n v="763"/>
    <x v="2"/>
    <x v="0"/>
    <n v="61"/>
    <n v="1"/>
    <n v="66101.89"/>
    <n v="1"/>
    <x v="0"/>
    <x v="0"/>
    <n v="143981.26999999999"/>
    <n v="0"/>
    <x v="1"/>
    <x v="1"/>
    <x v="1"/>
    <x v="1"/>
  </r>
  <r>
    <n v="15586264"/>
    <s v="Murray"/>
    <n v="572"/>
    <x v="0"/>
    <x v="1"/>
    <n v="43"/>
    <n v="2"/>
    <n v="140431.98000000001"/>
    <n v="1"/>
    <x v="0"/>
    <x v="1"/>
    <n v="26450.57"/>
    <n v="1"/>
    <x v="0"/>
    <x v="0"/>
    <x v="2"/>
    <x v="0"/>
  </r>
  <r>
    <n v="15594685"/>
    <s v="Hall"/>
    <n v="757"/>
    <x v="0"/>
    <x v="0"/>
    <n v="49"/>
    <n v="2"/>
    <n v="0"/>
    <n v="2"/>
    <x v="1"/>
    <x v="1"/>
    <n v="164482.92000000001"/>
    <n v="0"/>
    <x v="0"/>
    <x v="1"/>
    <x v="0"/>
    <x v="1"/>
  </r>
  <r>
    <n v="15812945"/>
    <s v="Padovesi"/>
    <n v="582"/>
    <x v="0"/>
    <x v="0"/>
    <n v="29"/>
    <n v="0"/>
    <n v="0"/>
    <n v="1"/>
    <x v="0"/>
    <x v="0"/>
    <n v="84012.81"/>
    <n v="0"/>
    <x v="2"/>
    <x v="0"/>
    <x v="0"/>
    <x v="1"/>
  </r>
  <r>
    <n v="15734628"/>
    <s v="Lysaght"/>
    <n v="623"/>
    <x v="0"/>
    <x v="0"/>
    <n v="35"/>
    <n v="5"/>
    <n v="0"/>
    <n v="2"/>
    <x v="0"/>
    <x v="1"/>
    <n v="101192.08"/>
    <n v="0"/>
    <x v="0"/>
    <x v="0"/>
    <x v="0"/>
    <x v="1"/>
  </r>
  <r>
    <n v="15629323"/>
    <s v="Kelechi"/>
    <n v="617"/>
    <x v="2"/>
    <x v="0"/>
    <n v="37"/>
    <n v="4"/>
    <n v="116471.43"/>
    <n v="2"/>
    <x v="0"/>
    <x v="1"/>
    <n v="175324.74"/>
    <n v="1"/>
    <x v="0"/>
    <x v="0"/>
    <x v="2"/>
    <x v="0"/>
  </r>
  <r>
    <n v="15666823"/>
    <s v="Nebechi"/>
    <n v="425"/>
    <x v="0"/>
    <x v="1"/>
    <n v="39"/>
    <n v="4"/>
    <n v="0"/>
    <n v="2"/>
    <x v="0"/>
    <x v="1"/>
    <n v="197226.32"/>
    <n v="0"/>
    <x v="0"/>
    <x v="2"/>
    <x v="0"/>
    <x v="1"/>
  </r>
  <r>
    <n v="15777553"/>
    <s v="Hanson"/>
    <n v="659"/>
    <x v="0"/>
    <x v="0"/>
    <n v="56"/>
    <n v="9"/>
    <n v="123785.24"/>
    <n v="1"/>
    <x v="0"/>
    <x v="1"/>
    <n v="99504.03"/>
    <n v="1"/>
    <x v="1"/>
    <x v="0"/>
    <x v="2"/>
    <x v="0"/>
  </r>
  <r>
    <n v="15613097"/>
    <s v="Kao"/>
    <n v="605"/>
    <x v="0"/>
    <x v="0"/>
    <n v="33"/>
    <n v="4"/>
    <n v="0"/>
    <n v="2"/>
    <x v="1"/>
    <x v="0"/>
    <n v="83700.66"/>
    <n v="0"/>
    <x v="0"/>
    <x v="0"/>
    <x v="0"/>
    <x v="1"/>
  </r>
  <r>
    <n v="15622217"/>
    <s v="Tu"/>
    <n v="538"/>
    <x v="0"/>
    <x v="0"/>
    <n v="38"/>
    <n v="8"/>
    <n v="88758.95"/>
    <n v="2"/>
    <x v="1"/>
    <x v="1"/>
    <n v="28226.15"/>
    <n v="1"/>
    <x v="0"/>
    <x v="0"/>
    <x v="1"/>
    <x v="0"/>
  </r>
  <r>
    <n v="15703588"/>
    <s v="Palerma"/>
    <n v="665"/>
    <x v="2"/>
    <x v="1"/>
    <n v="25"/>
    <n v="5"/>
    <n v="153611.82999999999"/>
    <n v="2"/>
    <x v="0"/>
    <x v="1"/>
    <n v="35321.65"/>
    <n v="0"/>
    <x v="2"/>
    <x v="0"/>
    <x v="2"/>
    <x v="1"/>
  </r>
  <r>
    <n v="15570835"/>
    <s v="Fallaci"/>
    <n v="491"/>
    <x v="2"/>
    <x v="0"/>
    <n v="57"/>
    <n v="4"/>
    <n v="112044.72"/>
    <n v="1"/>
    <x v="0"/>
    <x v="0"/>
    <n v="41229.730000000003"/>
    <n v="1"/>
    <x v="1"/>
    <x v="2"/>
    <x v="2"/>
    <x v="0"/>
  </r>
  <r>
    <n v="15679299"/>
    <s v="Shen"/>
    <n v="726"/>
    <x v="1"/>
    <x v="0"/>
    <n v="27"/>
    <n v="7"/>
    <n v="123826.07"/>
    <n v="1"/>
    <x v="1"/>
    <x v="0"/>
    <n v="78970.58"/>
    <n v="0"/>
    <x v="2"/>
    <x v="1"/>
    <x v="2"/>
    <x v="1"/>
  </r>
  <r>
    <n v="15808044"/>
    <s v="Ts'ui"/>
    <n v="580"/>
    <x v="0"/>
    <x v="0"/>
    <n v="65"/>
    <n v="9"/>
    <n v="106804.26"/>
    <n v="3"/>
    <x v="0"/>
    <x v="1"/>
    <n v="107890.69"/>
    <n v="1"/>
    <x v="1"/>
    <x v="0"/>
    <x v="2"/>
    <x v="0"/>
  </r>
  <r>
    <n v="15579208"/>
    <s v="Chikezie"/>
    <n v="550"/>
    <x v="0"/>
    <x v="0"/>
    <n v="48"/>
    <n v="6"/>
    <n v="0"/>
    <n v="2"/>
    <x v="0"/>
    <x v="0"/>
    <n v="191870.28"/>
    <n v="0"/>
    <x v="0"/>
    <x v="0"/>
    <x v="0"/>
    <x v="1"/>
  </r>
  <r>
    <n v="15684951"/>
    <s v="He"/>
    <n v="542"/>
    <x v="0"/>
    <x v="0"/>
    <n v="59"/>
    <n v="2"/>
    <n v="68892.77"/>
    <n v="2"/>
    <x v="0"/>
    <x v="1"/>
    <n v="7905.06"/>
    <n v="1"/>
    <x v="1"/>
    <x v="0"/>
    <x v="1"/>
    <x v="0"/>
  </r>
  <r>
    <n v="15667620"/>
    <s v="Dreyer"/>
    <n v="732"/>
    <x v="0"/>
    <x v="0"/>
    <n v="43"/>
    <n v="6"/>
    <n v="0"/>
    <n v="2"/>
    <x v="0"/>
    <x v="1"/>
    <n v="65731.53"/>
    <n v="0"/>
    <x v="0"/>
    <x v="1"/>
    <x v="0"/>
    <x v="1"/>
  </r>
  <r>
    <n v="15582960"/>
    <s v="Short"/>
    <n v="473"/>
    <x v="0"/>
    <x v="0"/>
    <n v="33"/>
    <n v="5"/>
    <n v="125827.43"/>
    <n v="1"/>
    <x v="1"/>
    <x v="0"/>
    <n v="145698.73000000001"/>
    <n v="0"/>
    <x v="0"/>
    <x v="2"/>
    <x v="2"/>
    <x v="1"/>
  </r>
  <r>
    <n v="15590730"/>
    <s v="Hunt"/>
    <n v="745"/>
    <x v="1"/>
    <x v="1"/>
    <n v="34"/>
    <n v="9"/>
    <n v="0"/>
    <n v="2"/>
    <x v="0"/>
    <x v="1"/>
    <n v="50046.25"/>
    <n v="0"/>
    <x v="0"/>
    <x v="1"/>
    <x v="0"/>
    <x v="1"/>
  </r>
  <r>
    <n v="15763747"/>
    <s v="Ricci"/>
    <n v="732"/>
    <x v="0"/>
    <x v="1"/>
    <n v="36"/>
    <n v="7"/>
    <n v="0"/>
    <n v="2"/>
    <x v="0"/>
    <x v="0"/>
    <n v="60830.239999999998"/>
    <n v="0"/>
    <x v="0"/>
    <x v="1"/>
    <x v="0"/>
    <x v="1"/>
  </r>
  <r>
    <n v="15778320"/>
    <s v="Teng"/>
    <n v="848"/>
    <x v="2"/>
    <x v="0"/>
    <n v="40"/>
    <n v="5"/>
    <n v="148495.64000000001"/>
    <n v="1"/>
    <x v="1"/>
    <x v="1"/>
    <n v="158853.98000000001"/>
    <n v="0"/>
    <x v="0"/>
    <x v="1"/>
    <x v="2"/>
    <x v="1"/>
  </r>
  <r>
    <n v="15642787"/>
    <s v="Ijendu"/>
    <n v="572"/>
    <x v="0"/>
    <x v="1"/>
    <n v="37"/>
    <n v="1"/>
    <n v="133043.66"/>
    <n v="1"/>
    <x v="1"/>
    <x v="1"/>
    <n v="111243.09"/>
    <n v="0"/>
    <x v="0"/>
    <x v="0"/>
    <x v="2"/>
    <x v="1"/>
  </r>
  <r>
    <n v="15624633"/>
    <s v="Kibby"/>
    <n v="702"/>
    <x v="0"/>
    <x v="1"/>
    <n v="45"/>
    <n v="9"/>
    <n v="74989.58"/>
    <n v="1"/>
    <x v="0"/>
    <x v="0"/>
    <n v="171014.69"/>
    <n v="0"/>
    <x v="0"/>
    <x v="1"/>
    <x v="1"/>
    <x v="1"/>
  </r>
  <r>
    <n v="15766765"/>
    <s v="Obiuto"/>
    <n v="664"/>
    <x v="2"/>
    <x v="1"/>
    <n v="39"/>
    <n v="7"/>
    <n v="60263.23"/>
    <n v="1"/>
    <x v="0"/>
    <x v="1"/>
    <n v="170835.32"/>
    <n v="0"/>
    <x v="0"/>
    <x v="0"/>
    <x v="1"/>
    <x v="1"/>
  </r>
  <r>
    <n v="15783615"/>
    <s v="Ramos"/>
    <n v="630"/>
    <x v="2"/>
    <x v="1"/>
    <n v="50"/>
    <n v="3"/>
    <n v="129370.91"/>
    <n v="4"/>
    <x v="0"/>
    <x v="0"/>
    <n v="47775.34"/>
    <n v="1"/>
    <x v="1"/>
    <x v="0"/>
    <x v="2"/>
    <x v="0"/>
  </r>
  <r>
    <n v="15640161"/>
    <s v="Calabrese"/>
    <n v="618"/>
    <x v="2"/>
    <x v="1"/>
    <n v="44"/>
    <n v="5"/>
    <n v="157955.82999999999"/>
    <n v="2"/>
    <x v="1"/>
    <x v="1"/>
    <n v="139297.71"/>
    <n v="0"/>
    <x v="0"/>
    <x v="0"/>
    <x v="2"/>
    <x v="1"/>
  </r>
  <r>
    <n v="15619889"/>
    <s v="Vasin"/>
    <n v="556"/>
    <x v="0"/>
    <x v="1"/>
    <n v="26"/>
    <n v="4"/>
    <n v="0"/>
    <n v="1"/>
    <x v="0"/>
    <x v="1"/>
    <n v="195167.38"/>
    <n v="0"/>
    <x v="2"/>
    <x v="0"/>
    <x v="0"/>
    <x v="1"/>
  </r>
  <r>
    <n v="15579166"/>
    <s v="Munro"/>
    <n v="619"/>
    <x v="0"/>
    <x v="0"/>
    <n v="30"/>
    <n v="7"/>
    <n v="70729.17"/>
    <n v="1"/>
    <x v="0"/>
    <x v="0"/>
    <n v="160948.87"/>
    <n v="0"/>
    <x v="0"/>
    <x v="0"/>
    <x v="1"/>
    <x v="1"/>
  </r>
  <r>
    <n v="15789097"/>
    <s v="Keeley"/>
    <n v="644"/>
    <x v="0"/>
    <x v="1"/>
    <n v="48"/>
    <n v="8"/>
    <n v="0"/>
    <n v="2"/>
    <x v="1"/>
    <x v="0"/>
    <n v="44965.54"/>
    <n v="1"/>
    <x v="0"/>
    <x v="0"/>
    <x v="0"/>
    <x v="0"/>
  </r>
  <r>
    <n v="15674880"/>
    <s v="Archer"/>
    <n v="658"/>
    <x v="1"/>
    <x v="1"/>
    <n v="50"/>
    <n v="2"/>
    <n v="0"/>
    <n v="2"/>
    <x v="0"/>
    <x v="1"/>
    <n v="52137.73"/>
    <n v="0"/>
    <x v="1"/>
    <x v="0"/>
    <x v="0"/>
    <x v="1"/>
  </r>
  <r>
    <n v="15778157"/>
    <s v="Murray"/>
    <n v="598"/>
    <x v="1"/>
    <x v="1"/>
    <n v="27"/>
    <n v="8"/>
    <n v="90721.52"/>
    <n v="2"/>
    <x v="0"/>
    <x v="1"/>
    <n v="109296.18"/>
    <n v="0"/>
    <x v="2"/>
    <x v="0"/>
    <x v="1"/>
    <x v="1"/>
  </r>
  <r>
    <n v="15779064"/>
    <s v="Chidiegwu"/>
    <n v="677"/>
    <x v="0"/>
    <x v="1"/>
    <n v="27"/>
    <n v="2"/>
    <n v="0"/>
    <n v="2"/>
    <x v="0"/>
    <x v="0"/>
    <n v="20092.89"/>
    <n v="0"/>
    <x v="2"/>
    <x v="0"/>
    <x v="0"/>
    <x v="1"/>
  </r>
  <r>
    <n v="15801265"/>
    <s v="Tang"/>
    <n v="689"/>
    <x v="1"/>
    <x v="0"/>
    <n v="45"/>
    <n v="0"/>
    <n v="57784.22"/>
    <n v="1"/>
    <x v="0"/>
    <x v="1"/>
    <n v="197804"/>
    <n v="1"/>
    <x v="0"/>
    <x v="0"/>
    <x v="1"/>
    <x v="0"/>
  </r>
  <r>
    <n v="15589204"/>
    <s v="Farrar"/>
    <n v="591"/>
    <x v="0"/>
    <x v="1"/>
    <n v="33"/>
    <n v="9"/>
    <n v="131765.72"/>
    <n v="1"/>
    <x v="0"/>
    <x v="1"/>
    <n v="118782.06"/>
    <n v="0"/>
    <x v="0"/>
    <x v="0"/>
    <x v="2"/>
    <x v="1"/>
  </r>
  <r>
    <n v="15664543"/>
    <s v="Shaw"/>
    <n v="699"/>
    <x v="0"/>
    <x v="1"/>
    <n v="40"/>
    <n v="7"/>
    <n v="0"/>
    <n v="1"/>
    <x v="1"/>
    <x v="0"/>
    <n v="152876.13"/>
    <n v="1"/>
    <x v="0"/>
    <x v="0"/>
    <x v="0"/>
    <x v="0"/>
  </r>
  <r>
    <n v="15582714"/>
    <s v="Napolitani"/>
    <n v="749"/>
    <x v="2"/>
    <x v="1"/>
    <n v="47"/>
    <n v="9"/>
    <n v="110022.74"/>
    <n v="1"/>
    <x v="1"/>
    <x v="0"/>
    <n v="135655.29"/>
    <n v="1"/>
    <x v="0"/>
    <x v="1"/>
    <x v="2"/>
    <x v="0"/>
  </r>
  <r>
    <n v="15797595"/>
    <s v="Greenhalgh"/>
    <n v="709"/>
    <x v="0"/>
    <x v="0"/>
    <n v="40"/>
    <n v="9"/>
    <n v="131569.63"/>
    <n v="1"/>
    <x v="0"/>
    <x v="0"/>
    <n v="103970.58"/>
    <n v="0"/>
    <x v="0"/>
    <x v="1"/>
    <x v="2"/>
    <x v="1"/>
  </r>
  <r>
    <n v="15614034"/>
    <s v="Martin"/>
    <n v="607"/>
    <x v="2"/>
    <x v="1"/>
    <n v="61"/>
    <n v="2"/>
    <n v="164523.5"/>
    <n v="2"/>
    <x v="0"/>
    <x v="0"/>
    <n v="35786.76"/>
    <n v="0"/>
    <x v="1"/>
    <x v="0"/>
    <x v="2"/>
    <x v="1"/>
  </r>
  <r>
    <n v="15763171"/>
    <s v="Hu"/>
    <n v="650"/>
    <x v="2"/>
    <x v="0"/>
    <n v="25"/>
    <n v="2"/>
    <n v="114330.95"/>
    <n v="1"/>
    <x v="0"/>
    <x v="0"/>
    <n v="25325.07"/>
    <n v="0"/>
    <x v="2"/>
    <x v="0"/>
    <x v="2"/>
    <x v="1"/>
  </r>
  <r>
    <n v="15647266"/>
    <s v="Y?an"/>
    <n v="651"/>
    <x v="1"/>
    <x v="0"/>
    <n v="45"/>
    <n v="10"/>
    <n v="135923.16"/>
    <n v="1"/>
    <x v="0"/>
    <x v="1"/>
    <n v="18732.84"/>
    <n v="0"/>
    <x v="0"/>
    <x v="0"/>
    <x v="2"/>
    <x v="1"/>
  </r>
  <r>
    <n v="15757577"/>
    <s v="Odili"/>
    <n v="676"/>
    <x v="0"/>
    <x v="0"/>
    <n v="61"/>
    <n v="8"/>
    <n v="0"/>
    <n v="2"/>
    <x v="0"/>
    <x v="0"/>
    <n v="118522.73"/>
    <n v="0"/>
    <x v="1"/>
    <x v="0"/>
    <x v="0"/>
    <x v="1"/>
  </r>
  <r>
    <n v="15736656"/>
    <s v="H?"/>
    <n v="723"/>
    <x v="0"/>
    <x v="0"/>
    <n v="49"/>
    <n v="4"/>
    <n v="0"/>
    <n v="2"/>
    <x v="1"/>
    <x v="0"/>
    <n v="89972.25"/>
    <n v="0"/>
    <x v="0"/>
    <x v="1"/>
    <x v="0"/>
    <x v="1"/>
  </r>
  <r>
    <n v="15635078"/>
    <s v="Chiemela"/>
    <n v="714"/>
    <x v="1"/>
    <x v="1"/>
    <n v="45"/>
    <n v="0"/>
    <n v="124693.48"/>
    <n v="1"/>
    <x v="1"/>
    <x v="0"/>
    <n v="187194.15"/>
    <n v="0"/>
    <x v="0"/>
    <x v="1"/>
    <x v="2"/>
    <x v="1"/>
  </r>
  <r>
    <n v="15680141"/>
    <s v="Yuan"/>
    <n v="759"/>
    <x v="1"/>
    <x v="0"/>
    <n v="35"/>
    <n v="7"/>
    <n v="147936.42000000001"/>
    <n v="1"/>
    <x v="0"/>
    <x v="0"/>
    <n v="106785.7"/>
    <n v="0"/>
    <x v="0"/>
    <x v="1"/>
    <x v="2"/>
    <x v="1"/>
  </r>
  <r>
    <n v="15576945"/>
    <s v="Clements"/>
    <n v="582"/>
    <x v="0"/>
    <x v="1"/>
    <n v="29"/>
    <n v="0"/>
    <n v="0"/>
    <n v="1"/>
    <x v="0"/>
    <x v="1"/>
    <n v="142516.35"/>
    <n v="0"/>
    <x v="2"/>
    <x v="0"/>
    <x v="0"/>
    <x v="1"/>
  </r>
  <r>
    <n v="15602034"/>
    <s v="Kolesnikov"/>
    <n v="697"/>
    <x v="0"/>
    <x v="0"/>
    <n v="34"/>
    <n v="2"/>
    <n v="126558.92"/>
    <n v="1"/>
    <x v="0"/>
    <x v="1"/>
    <n v="73334.429999999993"/>
    <n v="0"/>
    <x v="0"/>
    <x v="0"/>
    <x v="2"/>
    <x v="1"/>
  </r>
  <r>
    <n v="15732020"/>
    <s v="Rutherford"/>
    <n v="610"/>
    <x v="2"/>
    <x v="1"/>
    <n v="57"/>
    <n v="6"/>
    <n v="106938.11"/>
    <n v="2"/>
    <x v="1"/>
    <x v="0"/>
    <n v="186612.47"/>
    <n v="0"/>
    <x v="1"/>
    <x v="0"/>
    <x v="2"/>
    <x v="1"/>
  </r>
  <r>
    <n v="15611029"/>
    <s v="Hsiung"/>
    <n v="488"/>
    <x v="2"/>
    <x v="0"/>
    <n v="33"/>
    <n v="4"/>
    <n v="140002.35"/>
    <n v="1"/>
    <x v="0"/>
    <x v="1"/>
    <n v="123613.81"/>
    <n v="0"/>
    <x v="0"/>
    <x v="2"/>
    <x v="2"/>
    <x v="1"/>
  </r>
  <r>
    <n v="15621210"/>
    <s v="Angelo"/>
    <n v="599"/>
    <x v="2"/>
    <x v="1"/>
    <n v="46"/>
    <n v="9"/>
    <n v="123444.72"/>
    <n v="1"/>
    <x v="0"/>
    <x v="0"/>
    <n v="31368.080000000002"/>
    <n v="1"/>
    <x v="0"/>
    <x v="0"/>
    <x v="2"/>
    <x v="0"/>
  </r>
  <r>
    <n v="15569222"/>
    <s v="Mendes"/>
    <n v="781"/>
    <x v="0"/>
    <x v="1"/>
    <n v="32"/>
    <n v="6"/>
    <n v="147107.91"/>
    <n v="1"/>
    <x v="0"/>
    <x v="0"/>
    <n v="40066.949999999997"/>
    <n v="0"/>
    <x v="0"/>
    <x v="1"/>
    <x v="2"/>
    <x v="1"/>
  </r>
  <r>
    <n v="15664639"/>
    <s v="McGregor"/>
    <n v="645"/>
    <x v="0"/>
    <x v="1"/>
    <n v="19"/>
    <n v="9"/>
    <n v="128514.84"/>
    <n v="1"/>
    <x v="1"/>
    <x v="1"/>
    <n v="175969.19"/>
    <n v="0"/>
    <x v="2"/>
    <x v="0"/>
    <x v="2"/>
    <x v="1"/>
  </r>
  <r>
    <n v="15724223"/>
    <s v="Bronner"/>
    <n v="545"/>
    <x v="0"/>
    <x v="0"/>
    <n v="55"/>
    <n v="5"/>
    <n v="0"/>
    <n v="1"/>
    <x v="1"/>
    <x v="1"/>
    <n v="10034.77"/>
    <n v="1"/>
    <x v="1"/>
    <x v="0"/>
    <x v="0"/>
    <x v="0"/>
  </r>
  <r>
    <n v="15644621"/>
    <s v="Mironova"/>
    <n v="597"/>
    <x v="2"/>
    <x v="0"/>
    <n v="40"/>
    <n v="9"/>
    <n v="106756.01"/>
    <n v="2"/>
    <x v="0"/>
    <x v="1"/>
    <n v="151167.94"/>
    <n v="0"/>
    <x v="0"/>
    <x v="0"/>
    <x v="2"/>
    <x v="1"/>
  </r>
  <r>
    <n v="15756056"/>
    <s v="Ku"/>
    <n v="561"/>
    <x v="1"/>
    <x v="0"/>
    <n v="28"/>
    <n v="3"/>
    <n v="0"/>
    <n v="2"/>
    <x v="0"/>
    <x v="1"/>
    <n v="191387.76"/>
    <n v="0"/>
    <x v="2"/>
    <x v="0"/>
    <x v="0"/>
    <x v="1"/>
  </r>
  <r>
    <n v="15700353"/>
    <s v="Evans"/>
    <n v="662"/>
    <x v="0"/>
    <x v="0"/>
    <n v="37"/>
    <n v="6"/>
    <n v="0"/>
    <n v="2"/>
    <x v="0"/>
    <x v="1"/>
    <n v="51229.17"/>
    <n v="0"/>
    <x v="0"/>
    <x v="0"/>
    <x v="0"/>
    <x v="1"/>
  </r>
  <r>
    <n v="15624388"/>
    <s v="Henderson"/>
    <n v="649"/>
    <x v="2"/>
    <x v="0"/>
    <n v="50"/>
    <n v="5"/>
    <n v="155393.32"/>
    <n v="1"/>
    <x v="0"/>
    <x v="0"/>
    <n v="87351.42"/>
    <n v="1"/>
    <x v="1"/>
    <x v="0"/>
    <x v="2"/>
    <x v="0"/>
  </r>
  <r>
    <n v="15627212"/>
    <s v="Smith"/>
    <n v="630"/>
    <x v="0"/>
    <x v="0"/>
    <n v="36"/>
    <n v="2"/>
    <n v="110414.48"/>
    <n v="1"/>
    <x v="0"/>
    <x v="0"/>
    <n v="48984.95"/>
    <n v="0"/>
    <x v="0"/>
    <x v="0"/>
    <x v="2"/>
    <x v="1"/>
  </r>
  <r>
    <n v="15648005"/>
    <s v="Russell"/>
    <n v="672"/>
    <x v="1"/>
    <x v="1"/>
    <n v="33"/>
    <n v="2"/>
    <n v="0"/>
    <n v="2"/>
    <x v="0"/>
    <x v="0"/>
    <n v="182738"/>
    <n v="0"/>
    <x v="0"/>
    <x v="0"/>
    <x v="0"/>
    <x v="1"/>
  </r>
  <r>
    <n v="15681446"/>
    <s v="Sun"/>
    <n v="636"/>
    <x v="2"/>
    <x v="0"/>
    <n v="37"/>
    <n v="9"/>
    <n v="157098.51999999999"/>
    <n v="1"/>
    <x v="0"/>
    <x v="0"/>
    <n v="153535.26999999999"/>
    <n v="0"/>
    <x v="0"/>
    <x v="0"/>
    <x v="2"/>
    <x v="1"/>
  </r>
  <r>
    <n v="15775888"/>
    <s v="McDonald"/>
    <n v="593"/>
    <x v="2"/>
    <x v="0"/>
    <n v="38"/>
    <n v="5"/>
    <n v="85626.6"/>
    <n v="1"/>
    <x v="0"/>
    <x v="0"/>
    <n v="125079.65"/>
    <n v="0"/>
    <x v="0"/>
    <x v="0"/>
    <x v="1"/>
    <x v="1"/>
  </r>
  <r>
    <n v="15749019"/>
    <s v="Wong"/>
    <n v="545"/>
    <x v="2"/>
    <x v="1"/>
    <n v="45"/>
    <n v="6"/>
    <n v="93796.42"/>
    <n v="2"/>
    <x v="0"/>
    <x v="0"/>
    <n v="162321.26"/>
    <n v="0"/>
    <x v="0"/>
    <x v="0"/>
    <x v="1"/>
    <x v="1"/>
  </r>
  <r>
    <n v="15709928"/>
    <s v="Niu"/>
    <n v="567"/>
    <x v="1"/>
    <x v="0"/>
    <n v="41"/>
    <n v="1"/>
    <n v="0"/>
    <n v="2"/>
    <x v="0"/>
    <x v="1"/>
    <n v="3414.72"/>
    <n v="0"/>
    <x v="0"/>
    <x v="0"/>
    <x v="0"/>
    <x v="1"/>
  </r>
  <r>
    <n v="15784676"/>
    <s v="Fanucci"/>
    <n v="583"/>
    <x v="0"/>
    <x v="1"/>
    <n v="51"/>
    <n v="6"/>
    <n v="125268.03"/>
    <n v="2"/>
    <x v="0"/>
    <x v="1"/>
    <n v="165082.25"/>
    <n v="0"/>
    <x v="1"/>
    <x v="0"/>
    <x v="2"/>
    <x v="1"/>
  </r>
  <r>
    <n v="15748116"/>
    <s v="Zetticci"/>
    <n v="681"/>
    <x v="0"/>
    <x v="0"/>
    <n v="29"/>
    <n v="2"/>
    <n v="148143.84"/>
    <n v="1"/>
    <x v="0"/>
    <x v="0"/>
    <n v="52021.39"/>
    <n v="0"/>
    <x v="2"/>
    <x v="0"/>
    <x v="2"/>
    <x v="1"/>
  </r>
  <r>
    <n v="15612193"/>
    <s v="Hsia"/>
    <n v="762"/>
    <x v="1"/>
    <x v="1"/>
    <n v="29"/>
    <n v="10"/>
    <n v="115545.33"/>
    <n v="2"/>
    <x v="0"/>
    <x v="1"/>
    <n v="148256.43"/>
    <n v="0"/>
    <x v="2"/>
    <x v="1"/>
    <x v="2"/>
    <x v="1"/>
  </r>
  <r>
    <n v="15762984"/>
    <s v="McIntosh"/>
    <n v="648"/>
    <x v="1"/>
    <x v="1"/>
    <n v="35"/>
    <n v="7"/>
    <n v="0"/>
    <n v="2"/>
    <x v="1"/>
    <x v="1"/>
    <n v="122899.01"/>
    <n v="0"/>
    <x v="0"/>
    <x v="0"/>
    <x v="0"/>
    <x v="1"/>
  </r>
  <r>
    <n v="15613713"/>
    <s v="Kozlova"/>
    <n v="644"/>
    <x v="0"/>
    <x v="1"/>
    <n v="30"/>
    <n v="5"/>
    <n v="44928.88"/>
    <n v="1"/>
    <x v="0"/>
    <x v="0"/>
    <n v="10771.46"/>
    <n v="0"/>
    <x v="0"/>
    <x v="0"/>
    <x v="3"/>
    <x v="1"/>
  </r>
  <r>
    <n v="15664204"/>
    <s v="Meany"/>
    <n v="706"/>
    <x v="1"/>
    <x v="1"/>
    <n v="29"/>
    <n v="2"/>
    <n v="0"/>
    <n v="2"/>
    <x v="0"/>
    <x v="0"/>
    <n v="18255.509999999998"/>
    <n v="0"/>
    <x v="2"/>
    <x v="1"/>
    <x v="0"/>
    <x v="1"/>
  </r>
  <r>
    <n v="15639415"/>
    <s v="Thompson"/>
    <n v="850"/>
    <x v="0"/>
    <x v="1"/>
    <n v="35"/>
    <n v="3"/>
    <n v="162442.35"/>
    <n v="1"/>
    <x v="0"/>
    <x v="1"/>
    <n v="183566.78"/>
    <n v="0"/>
    <x v="0"/>
    <x v="1"/>
    <x v="2"/>
    <x v="1"/>
  </r>
  <r>
    <n v="15806332"/>
    <s v="Le Gallienne"/>
    <n v="484"/>
    <x v="1"/>
    <x v="0"/>
    <n v="39"/>
    <n v="5"/>
    <n v="0"/>
    <n v="2"/>
    <x v="0"/>
    <x v="0"/>
    <n v="175224.12"/>
    <n v="0"/>
    <x v="0"/>
    <x v="2"/>
    <x v="0"/>
    <x v="1"/>
  </r>
  <r>
    <n v="15614929"/>
    <s v="Cheng"/>
    <n v="508"/>
    <x v="2"/>
    <x v="1"/>
    <n v="28"/>
    <n v="0"/>
    <n v="96213.82"/>
    <n v="2"/>
    <x v="0"/>
    <x v="1"/>
    <n v="147913.56"/>
    <n v="0"/>
    <x v="2"/>
    <x v="0"/>
    <x v="1"/>
    <x v="1"/>
  </r>
  <r>
    <n v="15695492"/>
    <s v="P'eng"/>
    <n v="439"/>
    <x v="0"/>
    <x v="0"/>
    <n v="29"/>
    <n v="6"/>
    <n v="156569.43"/>
    <n v="1"/>
    <x v="0"/>
    <x v="1"/>
    <n v="180598.66"/>
    <n v="0"/>
    <x v="2"/>
    <x v="2"/>
    <x v="2"/>
    <x v="1"/>
  </r>
  <r>
    <n v="15635972"/>
    <s v="Lloyd"/>
    <n v="484"/>
    <x v="1"/>
    <x v="1"/>
    <n v="36"/>
    <n v="8"/>
    <n v="0"/>
    <n v="2"/>
    <x v="0"/>
    <x v="1"/>
    <n v="186136.48"/>
    <n v="0"/>
    <x v="0"/>
    <x v="2"/>
    <x v="0"/>
    <x v="1"/>
  </r>
  <r>
    <n v="15616380"/>
    <s v="Wheeler"/>
    <n v="803"/>
    <x v="1"/>
    <x v="0"/>
    <n v="37"/>
    <n v="1"/>
    <n v="0"/>
    <n v="2"/>
    <x v="1"/>
    <x v="1"/>
    <n v="7455.2"/>
    <n v="0"/>
    <x v="0"/>
    <x v="1"/>
    <x v="0"/>
    <x v="1"/>
  </r>
  <r>
    <n v="15581440"/>
    <s v="Christie"/>
    <n v="724"/>
    <x v="2"/>
    <x v="0"/>
    <n v="48"/>
    <n v="6"/>
    <n v="110463.25"/>
    <n v="2"/>
    <x v="0"/>
    <x v="0"/>
    <n v="80552.11"/>
    <n v="1"/>
    <x v="0"/>
    <x v="1"/>
    <x v="2"/>
    <x v="0"/>
  </r>
  <r>
    <n v="15654390"/>
    <s v="He"/>
    <n v="640"/>
    <x v="0"/>
    <x v="1"/>
    <n v="33"/>
    <n v="7"/>
    <n v="154575.76"/>
    <n v="1"/>
    <x v="0"/>
    <x v="1"/>
    <n v="25722.28"/>
    <n v="1"/>
    <x v="0"/>
    <x v="0"/>
    <x v="2"/>
    <x v="0"/>
  </r>
  <r>
    <n v="15660688"/>
    <s v="King"/>
    <n v="701"/>
    <x v="1"/>
    <x v="0"/>
    <n v="35"/>
    <n v="9"/>
    <n v="0"/>
    <n v="2"/>
    <x v="1"/>
    <x v="1"/>
    <n v="170996.86"/>
    <n v="0"/>
    <x v="0"/>
    <x v="1"/>
    <x v="0"/>
    <x v="1"/>
  </r>
  <r>
    <n v="15806307"/>
    <s v="Favors"/>
    <n v="537"/>
    <x v="0"/>
    <x v="1"/>
    <n v="37"/>
    <n v="3"/>
    <n v="0"/>
    <n v="2"/>
    <x v="0"/>
    <x v="0"/>
    <n v="20603.32"/>
    <n v="0"/>
    <x v="0"/>
    <x v="0"/>
    <x v="0"/>
    <x v="1"/>
  </r>
  <r>
    <n v="15647975"/>
    <s v="Vida"/>
    <n v="651"/>
    <x v="2"/>
    <x v="1"/>
    <n v="26"/>
    <n v="5"/>
    <n v="147037.32"/>
    <n v="1"/>
    <x v="1"/>
    <x v="1"/>
    <n v="141763.26"/>
    <n v="0"/>
    <x v="2"/>
    <x v="0"/>
    <x v="2"/>
    <x v="1"/>
  </r>
  <r>
    <n v="15595728"/>
    <s v="Thomas"/>
    <n v="523"/>
    <x v="2"/>
    <x v="1"/>
    <n v="41"/>
    <n v="0"/>
    <n v="119276.31"/>
    <n v="1"/>
    <x v="1"/>
    <x v="1"/>
    <n v="122284.38"/>
    <n v="1"/>
    <x v="0"/>
    <x v="0"/>
    <x v="2"/>
    <x v="0"/>
  </r>
  <r>
    <n v="15735388"/>
    <s v="Wayn"/>
    <n v="717"/>
    <x v="0"/>
    <x v="0"/>
    <n v="25"/>
    <n v="7"/>
    <n v="108664.85"/>
    <n v="2"/>
    <x v="0"/>
    <x v="1"/>
    <n v="190011.85"/>
    <n v="0"/>
    <x v="2"/>
    <x v="1"/>
    <x v="2"/>
    <x v="1"/>
  </r>
  <r>
    <n v="15788535"/>
    <s v="Tan"/>
    <n v="593"/>
    <x v="1"/>
    <x v="1"/>
    <n v="44"/>
    <n v="5"/>
    <n v="0"/>
    <n v="1"/>
    <x v="0"/>
    <x v="1"/>
    <n v="128046.98"/>
    <n v="0"/>
    <x v="0"/>
    <x v="0"/>
    <x v="0"/>
    <x v="1"/>
  </r>
  <r>
    <n v="15765902"/>
    <s v="Gibson"/>
    <n v="706"/>
    <x v="2"/>
    <x v="1"/>
    <n v="38"/>
    <n v="5"/>
    <n v="163034.82"/>
    <n v="2"/>
    <x v="0"/>
    <x v="0"/>
    <n v="135662.17000000001"/>
    <n v="0"/>
    <x v="0"/>
    <x v="1"/>
    <x v="2"/>
    <x v="1"/>
  </r>
  <r>
    <n v="15642345"/>
    <s v="Y?"/>
    <n v="714"/>
    <x v="2"/>
    <x v="0"/>
    <n v="49"/>
    <n v="4"/>
    <n v="93059.34"/>
    <n v="1"/>
    <x v="0"/>
    <x v="1"/>
    <n v="7571.51"/>
    <n v="1"/>
    <x v="0"/>
    <x v="1"/>
    <x v="1"/>
    <x v="0"/>
  </r>
  <r>
    <n v="15641250"/>
    <s v="Calabresi"/>
    <n v="794"/>
    <x v="1"/>
    <x v="1"/>
    <n v="38"/>
    <n v="9"/>
    <n v="179581.31"/>
    <n v="1"/>
    <x v="0"/>
    <x v="1"/>
    <n v="23596.240000000002"/>
    <n v="0"/>
    <x v="0"/>
    <x v="1"/>
    <x v="2"/>
    <x v="1"/>
  </r>
  <r>
    <n v="15706163"/>
    <s v="Enyinnaya"/>
    <n v="518"/>
    <x v="2"/>
    <x v="1"/>
    <n v="46"/>
    <n v="4"/>
    <n v="113625.93"/>
    <n v="1"/>
    <x v="1"/>
    <x v="1"/>
    <n v="92727.42"/>
    <n v="1"/>
    <x v="0"/>
    <x v="0"/>
    <x v="2"/>
    <x v="0"/>
  </r>
  <r>
    <n v="15746708"/>
    <s v="Ritchie"/>
    <n v="589"/>
    <x v="2"/>
    <x v="1"/>
    <n v="55"/>
    <n v="7"/>
    <n v="119961.48"/>
    <n v="1"/>
    <x v="0"/>
    <x v="1"/>
    <n v="65156.83"/>
    <n v="1"/>
    <x v="1"/>
    <x v="0"/>
    <x v="2"/>
    <x v="0"/>
  </r>
  <r>
    <n v="15775203"/>
    <s v="Chia"/>
    <n v="824"/>
    <x v="0"/>
    <x v="1"/>
    <n v="45"/>
    <n v="3"/>
    <n v="129209.48"/>
    <n v="1"/>
    <x v="1"/>
    <x v="1"/>
    <n v="60151.77"/>
    <n v="0"/>
    <x v="0"/>
    <x v="1"/>
    <x v="2"/>
    <x v="1"/>
  </r>
  <r>
    <n v="15787907"/>
    <s v="Wang"/>
    <n v="719"/>
    <x v="2"/>
    <x v="0"/>
    <n v="42"/>
    <n v="5"/>
    <n v="137227.04"/>
    <n v="3"/>
    <x v="0"/>
    <x v="1"/>
    <n v="149097.38"/>
    <n v="1"/>
    <x v="0"/>
    <x v="1"/>
    <x v="2"/>
    <x v="0"/>
  </r>
  <r>
    <n v="15646764"/>
    <s v="Lorenzo"/>
    <n v="617"/>
    <x v="2"/>
    <x v="0"/>
    <n v="58"/>
    <n v="3"/>
    <n v="119024.75"/>
    <n v="2"/>
    <x v="0"/>
    <x v="1"/>
    <n v="35199.24"/>
    <n v="1"/>
    <x v="1"/>
    <x v="0"/>
    <x v="2"/>
    <x v="0"/>
  </r>
  <r>
    <n v="15678284"/>
    <s v="Pai"/>
    <n v="651"/>
    <x v="0"/>
    <x v="1"/>
    <n v="35"/>
    <n v="7"/>
    <n v="74623.5"/>
    <n v="3"/>
    <x v="0"/>
    <x v="1"/>
    <n v="129451.29"/>
    <n v="1"/>
    <x v="0"/>
    <x v="0"/>
    <x v="1"/>
    <x v="0"/>
  </r>
  <r>
    <n v="15726791"/>
    <s v="Nuttall"/>
    <n v="637"/>
    <x v="1"/>
    <x v="0"/>
    <n v="45"/>
    <n v="2"/>
    <n v="157929.45000000001"/>
    <n v="1"/>
    <x v="0"/>
    <x v="0"/>
    <n v="145134.49"/>
    <n v="1"/>
    <x v="0"/>
    <x v="0"/>
    <x v="2"/>
    <x v="0"/>
  </r>
  <r>
    <n v="15813144"/>
    <s v="Osborne"/>
    <n v="554"/>
    <x v="0"/>
    <x v="0"/>
    <n v="26"/>
    <n v="7"/>
    <n v="92606.86"/>
    <n v="2"/>
    <x v="0"/>
    <x v="1"/>
    <n v="192709.69"/>
    <n v="0"/>
    <x v="2"/>
    <x v="0"/>
    <x v="1"/>
    <x v="1"/>
  </r>
  <r>
    <n v="15669342"/>
    <s v="Ferri"/>
    <n v="731"/>
    <x v="2"/>
    <x v="1"/>
    <n v="35"/>
    <n v="2"/>
    <n v="127862.93"/>
    <n v="2"/>
    <x v="0"/>
    <x v="1"/>
    <n v="139083.70000000001"/>
    <n v="0"/>
    <x v="0"/>
    <x v="1"/>
    <x v="2"/>
    <x v="1"/>
  </r>
  <r>
    <n v="15710366"/>
    <s v="Hamilton"/>
    <n v="569"/>
    <x v="1"/>
    <x v="0"/>
    <n v="42"/>
    <n v="1"/>
    <n v="0"/>
    <n v="1"/>
    <x v="0"/>
    <x v="0"/>
    <n v="83629.600000000006"/>
    <n v="1"/>
    <x v="0"/>
    <x v="0"/>
    <x v="0"/>
    <x v="0"/>
  </r>
  <r>
    <n v="15614934"/>
    <s v="McEwan"/>
    <n v="625"/>
    <x v="2"/>
    <x v="0"/>
    <n v="37"/>
    <n v="4"/>
    <n v="142711.81"/>
    <n v="1"/>
    <x v="0"/>
    <x v="1"/>
    <n v="35625.410000000003"/>
    <n v="0"/>
    <x v="0"/>
    <x v="0"/>
    <x v="2"/>
    <x v="1"/>
  </r>
  <r>
    <n v="15588701"/>
    <s v="Lai"/>
    <n v="592"/>
    <x v="0"/>
    <x v="0"/>
    <n v="38"/>
    <n v="4"/>
    <n v="0"/>
    <n v="2"/>
    <x v="0"/>
    <x v="1"/>
    <n v="35338.959999999999"/>
    <n v="0"/>
    <x v="0"/>
    <x v="0"/>
    <x v="0"/>
    <x v="1"/>
  </r>
  <r>
    <n v="15665438"/>
    <s v="Hs?"/>
    <n v="669"/>
    <x v="0"/>
    <x v="1"/>
    <n v="43"/>
    <n v="1"/>
    <n v="163159.85"/>
    <n v="1"/>
    <x v="1"/>
    <x v="0"/>
    <n v="15602.8"/>
    <n v="0"/>
    <x v="0"/>
    <x v="0"/>
    <x v="2"/>
    <x v="1"/>
  </r>
  <r>
    <n v="15644896"/>
    <s v="Thompson"/>
    <n v="663"/>
    <x v="2"/>
    <x v="1"/>
    <n v="32"/>
    <n v="3"/>
    <n v="108586.86"/>
    <n v="1"/>
    <x v="0"/>
    <x v="0"/>
    <n v="182355.21"/>
    <n v="0"/>
    <x v="0"/>
    <x v="0"/>
    <x v="2"/>
    <x v="1"/>
  </r>
  <r>
    <n v="15670205"/>
    <s v="Boyd"/>
    <n v="518"/>
    <x v="2"/>
    <x v="0"/>
    <n v="41"/>
    <n v="5"/>
    <n v="110624.99"/>
    <n v="1"/>
    <x v="0"/>
    <x v="1"/>
    <n v="89327.67"/>
    <n v="0"/>
    <x v="0"/>
    <x v="0"/>
    <x v="2"/>
    <x v="1"/>
  </r>
  <r>
    <n v="15635776"/>
    <s v="Trevisani"/>
    <n v="686"/>
    <x v="2"/>
    <x v="0"/>
    <n v="43"/>
    <n v="5"/>
    <n v="154846.24"/>
    <n v="2"/>
    <x v="0"/>
    <x v="0"/>
    <n v="151903.6"/>
    <n v="0"/>
    <x v="0"/>
    <x v="0"/>
    <x v="2"/>
    <x v="1"/>
  </r>
  <r>
    <n v="15791053"/>
    <s v="Lucciano"/>
    <n v="709"/>
    <x v="2"/>
    <x v="1"/>
    <n v="45"/>
    <n v="4"/>
    <n v="122917.71"/>
    <n v="1"/>
    <x v="0"/>
    <x v="0"/>
    <n v="11.58"/>
    <n v="1"/>
    <x v="0"/>
    <x v="1"/>
    <x v="2"/>
    <x v="0"/>
  </r>
  <r>
    <n v="15644005"/>
    <s v="Holman"/>
    <n v="571"/>
    <x v="0"/>
    <x v="0"/>
    <n v="33"/>
    <n v="9"/>
    <n v="0"/>
    <n v="2"/>
    <x v="1"/>
    <x v="0"/>
    <n v="77519.62"/>
    <n v="0"/>
    <x v="0"/>
    <x v="0"/>
    <x v="0"/>
    <x v="1"/>
  </r>
  <r>
    <n v="15796343"/>
    <s v="Bazhenov"/>
    <n v="707"/>
    <x v="0"/>
    <x v="0"/>
    <n v="31"/>
    <n v="2"/>
    <n v="82787.929999999993"/>
    <n v="2"/>
    <x v="1"/>
    <x v="1"/>
    <n v="91423.69"/>
    <n v="0"/>
    <x v="0"/>
    <x v="1"/>
    <x v="1"/>
    <x v="1"/>
  </r>
  <r>
    <n v="15751057"/>
    <s v="Douglas"/>
    <n v="701"/>
    <x v="2"/>
    <x v="1"/>
    <n v="32"/>
    <n v="5"/>
    <n v="102500.34"/>
    <n v="1"/>
    <x v="1"/>
    <x v="1"/>
    <n v="106287.77"/>
    <n v="0"/>
    <x v="0"/>
    <x v="1"/>
    <x v="2"/>
    <x v="1"/>
  </r>
  <r>
    <n v="15623430"/>
    <s v="Hill"/>
    <n v="672"/>
    <x v="0"/>
    <x v="1"/>
    <n v="34"/>
    <n v="9"/>
    <n v="0"/>
    <n v="2"/>
    <x v="0"/>
    <x v="1"/>
    <n v="161800.76999999999"/>
    <n v="0"/>
    <x v="0"/>
    <x v="0"/>
    <x v="0"/>
    <x v="1"/>
  </r>
  <r>
    <n v="15682600"/>
    <s v="Lo"/>
    <n v="620"/>
    <x v="2"/>
    <x v="1"/>
    <n v="39"/>
    <n v="9"/>
    <n v="159492.79"/>
    <n v="1"/>
    <x v="0"/>
    <x v="1"/>
    <n v="80582.34"/>
    <n v="1"/>
    <x v="0"/>
    <x v="0"/>
    <x v="2"/>
    <x v="0"/>
  </r>
  <r>
    <n v="15769312"/>
    <s v="Forbes"/>
    <n v="557"/>
    <x v="1"/>
    <x v="1"/>
    <n v="48"/>
    <n v="10"/>
    <n v="0"/>
    <n v="2"/>
    <x v="0"/>
    <x v="0"/>
    <n v="185094.48"/>
    <n v="0"/>
    <x v="0"/>
    <x v="0"/>
    <x v="0"/>
    <x v="1"/>
  </r>
  <r>
    <n v="15708212"/>
    <s v="Lin"/>
    <n v="648"/>
    <x v="1"/>
    <x v="0"/>
    <n v="54"/>
    <n v="7"/>
    <n v="118241.02"/>
    <n v="1"/>
    <x v="0"/>
    <x v="1"/>
    <n v="172586.89"/>
    <n v="1"/>
    <x v="1"/>
    <x v="0"/>
    <x v="2"/>
    <x v="0"/>
  </r>
  <r>
    <n v="15650258"/>
    <s v="Sinclair"/>
    <n v="479"/>
    <x v="0"/>
    <x v="0"/>
    <n v="35"/>
    <n v="2"/>
    <n v="113090.4"/>
    <n v="1"/>
    <x v="0"/>
    <x v="1"/>
    <n v="195649.79"/>
    <n v="0"/>
    <x v="0"/>
    <x v="2"/>
    <x v="2"/>
    <x v="1"/>
  </r>
  <r>
    <n v="15604345"/>
    <s v="Kemp"/>
    <n v="730"/>
    <x v="0"/>
    <x v="0"/>
    <n v="22"/>
    <n v="9"/>
    <n v="65763.570000000007"/>
    <n v="1"/>
    <x v="0"/>
    <x v="0"/>
    <n v="145792.01"/>
    <n v="0"/>
    <x v="2"/>
    <x v="1"/>
    <x v="1"/>
    <x v="1"/>
  </r>
  <r>
    <n v="15578297"/>
    <s v="Ebelegbulam"/>
    <n v="737"/>
    <x v="2"/>
    <x v="0"/>
    <n v="43"/>
    <n v="1"/>
    <n v="125537.38"/>
    <n v="1"/>
    <x v="0"/>
    <x v="1"/>
    <n v="138510.01"/>
    <n v="1"/>
    <x v="0"/>
    <x v="1"/>
    <x v="2"/>
    <x v="0"/>
  </r>
  <r>
    <n v="15671789"/>
    <s v="Woods"/>
    <n v="616"/>
    <x v="0"/>
    <x v="1"/>
    <n v="31"/>
    <n v="3"/>
    <n v="94263.91"/>
    <n v="2"/>
    <x v="0"/>
    <x v="1"/>
    <n v="168895.06"/>
    <n v="0"/>
    <x v="0"/>
    <x v="0"/>
    <x v="1"/>
    <x v="1"/>
  </r>
  <r>
    <n v="15726186"/>
    <s v="Genovese"/>
    <n v="639"/>
    <x v="1"/>
    <x v="1"/>
    <n v="29"/>
    <n v="4"/>
    <n v="133434.57"/>
    <n v="2"/>
    <x v="0"/>
    <x v="1"/>
    <n v="97983.44"/>
    <n v="0"/>
    <x v="2"/>
    <x v="0"/>
    <x v="2"/>
    <x v="1"/>
  </r>
  <r>
    <n v="15764618"/>
    <s v="Tseng"/>
    <n v="815"/>
    <x v="1"/>
    <x v="0"/>
    <n v="39"/>
    <n v="6"/>
    <n v="0"/>
    <n v="1"/>
    <x v="0"/>
    <x v="0"/>
    <n v="85167.88"/>
    <n v="0"/>
    <x v="0"/>
    <x v="1"/>
    <x v="0"/>
    <x v="1"/>
  </r>
  <r>
    <n v="15730738"/>
    <s v="Chiang"/>
    <n v="786"/>
    <x v="1"/>
    <x v="1"/>
    <n v="31"/>
    <n v="9"/>
    <n v="0"/>
    <n v="2"/>
    <x v="0"/>
    <x v="0"/>
    <n v="18210.36"/>
    <n v="0"/>
    <x v="0"/>
    <x v="1"/>
    <x v="0"/>
    <x v="1"/>
  </r>
  <r>
    <n v="15637650"/>
    <s v="Williams"/>
    <n v="549"/>
    <x v="0"/>
    <x v="1"/>
    <n v="50"/>
    <n v="9"/>
    <n v="94748.76"/>
    <n v="2"/>
    <x v="1"/>
    <x v="0"/>
    <n v="13608.18"/>
    <n v="0"/>
    <x v="1"/>
    <x v="0"/>
    <x v="1"/>
    <x v="1"/>
  </r>
  <r>
    <n v="15606267"/>
    <s v="Wilson"/>
    <n v="622"/>
    <x v="0"/>
    <x v="0"/>
    <n v="38"/>
    <n v="4"/>
    <n v="98640.74"/>
    <n v="1"/>
    <x v="0"/>
    <x v="0"/>
    <n v="110457.99"/>
    <n v="0"/>
    <x v="0"/>
    <x v="0"/>
    <x v="1"/>
    <x v="1"/>
  </r>
  <r>
    <n v="15625904"/>
    <s v="Wang"/>
    <n v="624"/>
    <x v="0"/>
    <x v="1"/>
    <n v="26"/>
    <n v="9"/>
    <n v="74681.899999999994"/>
    <n v="2"/>
    <x v="1"/>
    <x v="1"/>
    <n v="31231.35"/>
    <n v="0"/>
    <x v="2"/>
    <x v="0"/>
    <x v="1"/>
    <x v="1"/>
  </r>
  <r>
    <n v="15654463"/>
    <s v="Moore"/>
    <n v="841"/>
    <x v="0"/>
    <x v="1"/>
    <n v="34"/>
    <n v="4"/>
    <n v="0"/>
    <n v="2"/>
    <x v="0"/>
    <x v="1"/>
    <n v="141582.66"/>
    <n v="0"/>
    <x v="0"/>
    <x v="1"/>
    <x v="0"/>
    <x v="1"/>
  </r>
  <r>
    <n v="15774151"/>
    <s v="Iadanza"/>
    <n v="614"/>
    <x v="1"/>
    <x v="0"/>
    <n v="41"/>
    <n v="7"/>
    <n v="179915.85"/>
    <n v="1"/>
    <x v="1"/>
    <x v="1"/>
    <n v="14666.35"/>
    <n v="1"/>
    <x v="0"/>
    <x v="0"/>
    <x v="2"/>
    <x v="0"/>
  </r>
  <r>
    <n v="15693259"/>
    <s v="Wallace"/>
    <n v="676"/>
    <x v="0"/>
    <x v="1"/>
    <n v="30"/>
    <n v="1"/>
    <n v="128207.23"/>
    <n v="1"/>
    <x v="0"/>
    <x v="0"/>
    <n v="55400.17"/>
    <n v="0"/>
    <x v="0"/>
    <x v="0"/>
    <x v="2"/>
    <x v="1"/>
  </r>
  <r>
    <n v="15642468"/>
    <s v="Clark"/>
    <n v="697"/>
    <x v="0"/>
    <x v="1"/>
    <n v="42"/>
    <n v="9"/>
    <n v="132739.26"/>
    <n v="2"/>
    <x v="1"/>
    <x v="1"/>
    <n v="174667.65"/>
    <n v="0"/>
    <x v="0"/>
    <x v="0"/>
    <x v="2"/>
    <x v="1"/>
  </r>
  <r>
    <n v="15758531"/>
    <s v="Y?"/>
    <n v="732"/>
    <x v="0"/>
    <x v="0"/>
    <n v="40"/>
    <n v="10"/>
    <n v="0"/>
    <n v="2"/>
    <x v="0"/>
    <x v="1"/>
    <n v="154189.07999999999"/>
    <n v="0"/>
    <x v="0"/>
    <x v="1"/>
    <x v="0"/>
    <x v="1"/>
  </r>
  <r>
    <n v="15728352"/>
    <s v="Yermakov"/>
    <n v="623"/>
    <x v="0"/>
    <x v="1"/>
    <n v="27"/>
    <n v="4"/>
    <n v="120509.81"/>
    <n v="1"/>
    <x v="1"/>
    <x v="1"/>
    <n v="142170.44"/>
    <n v="0"/>
    <x v="2"/>
    <x v="0"/>
    <x v="2"/>
    <x v="1"/>
  </r>
  <r>
    <n v="15637240"/>
    <s v="Wei"/>
    <n v="541"/>
    <x v="0"/>
    <x v="1"/>
    <n v="46"/>
    <n v="4"/>
    <n v="124547.13"/>
    <n v="2"/>
    <x v="0"/>
    <x v="1"/>
    <n v="94499.06"/>
    <n v="0"/>
    <x v="0"/>
    <x v="0"/>
    <x v="2"/>
    <x v="1"/>
  </r>
  <r>
    <n v="15595588"/>
    <s v="Chukwunonso"/>
    <n v="773"/>
    <x v="1"/>
    <x v="0"/>
    <n v="39"/>
    <n v="4"/>
    <n v="0"/>
    <n v="2"/>
    <x v="1"/>
    <x v="0"/>
    <n v="182081.45"/>
    <n v="0"/>
    <x v="0"/>
    <x v="1"/>
    <x v="0"/>
    <x v="1"/>
  </r>
  <r>
    <n v="15778395"/>
    <s v="McIntyre"/>
    <n v="762"/>
    <x v="2"/>
    <x v="1"/>
    <n v="34"/>
    <n v="4"/>
    <n v="88815.56"/>
    <n v="2"/>
    <x v="0"/>
    <x v="1"/>
    <n v="68562.259999999995"/>
    <n v="1"/>
    <x v="0"/>
    <x v="1"/>
    <x v="1"/>
    <x v="0"/>
  </r>
  <r>
    <n v="15711825"/>
    <s v="Ts'ai"/>
    <n v="655"/>
    <x v="1"/>
    <x v="0"/>
    <n v="35"/>
    <n v="1"/>
    <n v="82231.509999999995"/>
    <n v="2"/>
    <x v="0"/>
    <x v="1"/>
    <n v="88798.02"/>
    <n v="0"/>
    <x v="0"/>
    <x v="0"/>
    <x v="1"/>
    <x v="1"/>
  </r>
  <r>
    <n v="15599251"/>
    <s v="Chung"/>
    <n v="602"/>
    <x v="2"/>
    <x v="1"/>
    <n v="32"/>
    <n v="7"/>
    <n v="184715.86"/>
    <n v="2"/>
    <x v="0"/>
    <x v="1"/>
    <n v="113781.99"/>
    <n v="0"/>
    <x v="0"/>
    <x v="0"/>
    <x v="2"/>
    <x v="1"/>
  </r>
  <r>
    <n v="15570004"/>
    <s v="Tsou"/>
    <n v="850"/>
    <x v="0"/>
    <x v="1"/>
    <n v="31"/>
    <n v="3"/>
    <n v="0"/>
    <n v="2"/>
    <x v="0"/>
    <x v="1"/>
    <n v="121866.87"/>
    <n v="0"/>
    <x v="0"/>
    <x v="1"/>
    <x v="0"/>
    <x v="1"/>
  </r>
  <r>
    <n v="15656912"/>
    <s v="Aitken"/>
    <n v="649"/>
    <x v="1"/>
    <x v="1"/>
    <n v="51"/>
    <n v="4"/>
    <n v="0"/>
    <n v="1"/>
    <x v="0"/>
    <x v="0"/>
    <n v="150390.57"/>
    <n v="0"/>
    <x v="1"/>
    <x v="0"/>
    <x v="0"/>
    <x v="1"/>
  </r>
  <r>
    <n v="15657342"/>
    <s v="Dawson"/>
    <n v="850"/>
    <x v="2"/>
    <x v="1"/>
    <n v="28"/>
    <n v="4"/>
    <n v="147972.19"/>
    <n v="1"/>
    <x v="0"/>
    <x v="1"/>
    <n v="60708.72"/>
    <n v="1"/>
    <x v="2"/>
    <x v="1"/>
    <x v="2"/>
    <x v="0"/>
  </r>
  <r>
    <n v="15716284"/>
    <s v="Ward"/>
    <n v="543"/>
    <x v="0"/>
    <x v="1"/>
    <n v="43"/>
    <n v="9"/>
    <n v="0"/>
    <n v="2"/>
    <x v="0"/>
    <x v="0"/>
    <n v="78858.070000000007"/>
    <n v="0"/>
    <x v="0"/>
    <x v="0"/>
    <x v="0"/>
    <x v="1"/>
  </r>
  <r>
    <n v="15672374"/>
    <s v="Pai"/>
    <n v="672"/>
    <x v="0"/>
    <x v="1"/>
    <n v="52"/>
    <n v="8"/>
    <n v="170008.84"/>
    <n v="1"/>
    <x v="1"/>
    <x v="1"/>
    <n v="56407.42"/>
    <n v="1"/>
    <x v="1"/>
    <x v="0"/>
    <x v="2"/>
    <x v="0"/>
  </r>
  <r>
    <n v="15732476"/>
    <s v="Ifeanyichukwu"/>
    <n v="600"/>
    <x v="0"/>
    <x v="0"/>
    <n v="27"/>
    <n v="3"/>
    <n v="0"/>
    <n v="2"/>
    <x v="1"/>
    <x v="0"/>
    <n v="125698.97"/>
    <n v="0"/>
    <x v="2"/>
    <x v="0"/>
    <x v="0"/>
    <x v="1"/>
  </r>
  <r>
    <n v="15747724"/>
    <s v="Briggs"/>
    <n v="671"/>
    <x v="1"/>
    <x v="0"/>
    <n v="34"/>
    <n v="10"/>
    <n v="0"/>
    <n v="1"/>
    <x v="0"/>
    <x v="1"/>
    <n v="23235.38"/>
    <n v="0"/>
    <x v="0"/>
    <x v="0"/>
    <x v="0"/>
    <x v="1"/>
  </r>
  <r>
    <n v="15633877"/>
    <s v="Morrison"/>
    <n v="706"/>
    <x v="1"/>
    <x v="0"/>
    <n v="42"/>
    <n v="8"/>
    <n v="95386.82"/>
    <n v="1"/>
    <x v="0"/>
    <x v="0"/>
    <n v="75732.25"/>
    <n v="0"/>
    <x v="0"/>
    <x v="1"/>
    <x v="1"/>
    <x v="1"/>
  </r>
  <r>
    <n v="15672516"/>
    <s v="Wall"/>
    <n v="541"/>
    <x v="2"/>
    <x v="1"/>
    <n v="51"/>
    <n v="7"/>
    <n v="90373.28"/>
    <n v="2"/>
    <x v="0"/>
    <x v="1"/>
    <n v="179861.79"/>
    <n v="0"/>
    <x v="1"/>
    <x v="0"/>
    <x v="1"/>
    <x v="1"/>
  </r>
  <r>
    <n v="15607827"/>
    <s v="Nebechukwu"/>
    <n v="711"/>
    <x v="2"/>
    <x v="1"/>
    <n v="34"/>
    <n v="4"/>
    <n v="133467.76999999999"/>
    <n v="2"/>
    <x v="0"/>
    <x v="0"/>
    <n v="42976.639999999999"/>
    <n v="0"/>
    <x v="0"/>
    <x v="1"/>
    <x v="2"/>
    <x v="1"/>
  </r>
  <r>
    <n v="15751336"/>
    <s v="Yao"/>
    <n v="630"/>
    <x v="1"/>
    <x v="1"/>
    <n v="30"/>
    <n v="3"/>
    <n v="0"/>
    <n v="2"/>
    <x v="1"/>
    <x v="0"/>
    <n v="10486.69"/>
    <n v="0"/>
    <x v="0"/>
    <x v="0"/>
    <x v="0"/>
    <x v="1"/>
  </r>
  <r>
    <n v="15646539"/>
    <s v="Liao"/>
    <n v="531"/>
    <x v="0"/>
    <x v="1"/>
    <n v="31"/>
    <n v="3"/>
    <n v="96288.26"/>
    <n v="1"/>
    <x v="0"/>
    <x v="1"/>
    <n v="56794.73"/>
    <n v="0"/>
    <x v="0"/>
    <x v="0"/>
    <x v="1"/>
    <x v="1"/>
  </r>
  <r>
    <n v="15756901"/>
    <s v="Ch'ang"/>
    <n v="641"/>
    <x v="0"/>
    <x v="0"/>
    <n v="26"/>
    <n v="4"/>
    <n v="91547.839999999997"/>
    <n v="2"/>
    <x v="1"/>
    <x v="0"/>
    <n v="28157.34"/>
    <n v="0"/>
    <x v="2"/>
    <x v="0"/>
    <x v="1"/>
    <x v="1"/>
  </r>
  <r>
    <n v="15809286"/>
    <s v="Burke"/>
    <n v="631"/>
    <x v="2"/>
    <x v="1"/>
    <n v="37"/>
    <n v="8"/>
    <n v="138292.64000000001"/>
    <n v="2"/>
    <x v="1"/>
    <x v="1"/>
    <n v="152422.91"/>
    <n v="1"/>
    <x v="0"/>
    <x v="0"/>
    <x v="2"/>
    <x v="0"/>
  </r>
  <r>
    <n v="15759021"/>
    <s v="Kay"/>
    <n v="685"/>
    <x v="0"/>
    <x v="1"/>
    <n v="35"/>
    <n v="9"/>
    <n v="0"/>
    <n v="1"/>
    <x v="0"/>
    <x v="1"/>
    <n v="167033.82999999999"/>
    <n v="0"/>
    <x v="0"/>
    <x v="0"/>
    <x v="0"/>
    <x v="1"/>
  </r>
  <r>
    <n v="15725039"/>
    <s v="McIntyre"/>
    <n v="702"/>
    <x v="1"/>
    <x v="1"/>
    <n v="32"/>
    <n v="8"/>
    <n v="71667.740000000005"/>
    <n v="1"/>
    <x v="0"/>
    <x v="0"/>
    <n v="126082.18"/>
    <n v="0"/>
    <x v="0"/>
    <x v="1"/>
    <x v="1"/>
    <x v="1"/>
  </r>
  <r>
    <n v="15579130"/>
    <s v="Chidiegwu"/>
    <n v="708"/>
    <x v="2"/>
    <x v="0"/>
    <n v="43"/>
    <n v="0"/>
    <n v="118994.84"/>
    <n v="1"/>
    <x v="0"/>
    <x v="1"/>
    <n v="181499.77"/>
    <n v="1"/>
    <x v="0"/>
    <x v="1"/>
    <x v="2"/>
    <x v="0"/>
  </r>
  <r>
    <n v="15754112"/>
    <s v="Musgrove"/>
    <n v="653"/>
    <x v="1"/>
    <x v="1"/>
    <n v="55"/>
    <n v="7"/>
    <n v="0"/>
    <n v="2"/>
    <x v="0"/>
    <x v="0"/>
    <n v="41967.03"/>
    <n v="0"/>
    <x v="1"/>
    <x v="0"/>
    <x v="0"/>
    <x v="1"/>
  </r>
  <r>
    <n v="15735522"/>
    <s v="Boulger"/>
    <n v="654"/>
    <x v="2"/>
    <x v="1"/>
    <n v="37"/>
    <n v="2"/>
    <n v="145610.07"/>
    <n v="2"/>
    <x v="1"/>
    <x v="1"/>
    <n v="186300.59"/>
    <n v="0"/>
    <x v="0"/>
    <x v="0"/>
    <x v="2"/>
    <x v="1"/>
  </r>
  <r>
    <n v="15613326"/>
    <s v="Gow"/>
    <n v="596"/>
    <x v="0"/>
    <x v="0"/>
    <n v="33"/>
    <n v="1"/>
    <n v="138162.81"/>
    <n v="1"/>
    <x v="0"/>
    <x v="1"/>
    <n v="85412.54"/>
    <n v="0"/>
    <x v="0"/>
    <x v="0"/>
    <x v="2"/>
    <x v="1"/>
  </r>
  <r>
    <n v="15739502"/>
    <s v="Amaechi"/>
    <n v="549"/>
    <x v="2"/>
    <x v="0"/>
    <n v="31"/>
    <n v="9"/>
    <n v="135020.21"/>
    <n v="2"/>
    <x v="0"/>
    <x v="0"/>
    <n v="23343.18"/>
    <n v="0"/>
    <x v="0"/>
    <x v="0"/>
    <x v="2"/>
    <x v="1"/>
  </r>
  <r>
    <n v="15670914"/>
    <s v="Robe"/>
    <n v="754"/>
    <x v="0"/>
    <x v="1"/>
    <n v="38"/>
    <n v="2"/>
    <n v="0"/>
    <n v="2"/>
    <x v="0"/>
    <x v="1"/>
    <n v="180698.32"/>
    <n v="0"/>
    <x v="0"/>
    <x v="1"/>
    <x v="0"/>
    <x v="1"/>
  </r>
  <r>
    <n v="15604073"/>
    <s v="Bibi"/>
    <n v="815"/>
    <x v="2"/>
    <x v="0"/>
    <n v="25"/>
    <n v="8"/>
    <n v="135161.67000000001"/>
    <n v="1"/>
    <x v="0"/>
    <x v="0"/>
    <n v="136071.04999999999"/>
    <n v="0"/>
    <x v="2"/>
    <x v="1"/>
    <x v="2"/>
    <x v="1"/>
  </r>
  <r>
    <n v="15806027"/>
    <s v="Niu"/>
    <n v="556"/>
    <x v="0"/>
    <x v="0"/>
    <n v="52"/>
    <n v="9"/>
    <n v="0"/>
    <n v="1"/>
    <x v="0"/>
    <x v="1"/>
    <n v="175149.2"/>
    <n v="1"/>
    <x v="1"/>
    <x v="0"/>
    <x v="0"/>
    <x v="0"/>
  </r>
  <r>
    <n v="15574886"/>
    <s v="Palerma"/>
    <n v="706"/>
    <x v="0"/>
    <x v="1"/>
    <n v="32"/>
    <n v="6"/>
    <n v="94486.47"/>
    <n v="1"/>
    <x v="0"/>
    <x v="0"/>
    <n v="146949.74"/>
    <n v="0"/>
    <x v="0"/>
    <x v="1"/>
    <x v="1"/>
    <x v="1"/>
  </r>
  <r>
    <n v="15707120"/>
    <s v="Cocci"/>
    <n v="850"/>
    <x v="0"/>
    <x v="1"/>
    <n v="46"/>
    <n v="9"/>
    <n v="117640.39"/>
    <n v="1"/>
    <x v="0"/>
    <x v="1"/>
    <n v="88920.68"/>
    <n v="0"/>
    <x v="0"/>
    <x v="1"/>
    <x v="2"/>
    <x v="1"/>
  </r>
  <r>
    <n v="15800845"/>
    <s v="Artemieva"/>
    <n v="732"/>
    <x v="1"/>
    <x v="0"/>
    <n v="33"/>
    <n v="8"/>
    <n v="111379.55"/>
    <n v="1"/>
    <x v="0"/>
    <x v="0"/>
    <n v="45098.62"/>
    <n v="0"/>
    <x v="0"/>
    <x v="1"/>
    <x v="2"/>
    <x v="1"/>
  </r>
  <r>
    <n v="15603914"/>
    <s v="Arcuri"/>
    <n v="614"/>
    <x v="0"/>
    <x v="1"/>
    <n v="40"/>
    <n v="6"/>
    <n v="0"/>
    <n v="1"/>
    <x v="0"/>
    <x v="0"/>
    <n v="20339.79"/>
    <n v="1"/>
    <x v="0"/>
    <x v="0"/>
    <x v="0"/>
    <x v="0"/>
  </r>
  <r>
    <n v="15722765"/>
    <s v="Owen"/>
    <n v="580"/>
    <x v="1"/>
    <x v="0"/>
    <n v="57"/>
    <n v="0"/>
    <n v="136820.99"/>
    <n v="1"/>
    <x v="1"/>
    <x v="0"/>
    <n v="108528.74"/>
    <n v="0"/>
    <x v="1"/>
    <x v="0"/>
    <x v="2"/>
    <x v="1"/>
  </r>
  <r>
    <n v="15783305"/>
    <s v="Franklin"/>
    <n v="593"/>
    <x v="0"/>
    <x v="0"/>
    <n v="46"/>
    <n v="7"/>
    <n v="98752.51"/>
    <n v="1"/>
    <x v="0"/>
    <x v="1"/>
    <n v="145560.38"/>
    <n v="0"/>
    <x v="0"/>
    <x v="0"/>
    <x v="1"/>
    <x v="1"/>
  </r>
  <r>
    <n v="15574842"/>
    <s v="Lorenzo"/>
    <n v="653"/>
    <x v="2"/>
    <x v="0"/>
    <n v="25"/>
    <n v="2"/>
    <n v="158266.42000000001"/>
    <n v="3"/>
    <x v="0"/>
    <x v="0"/>
    <n v="199357.24"/>
    <n v="0"/>
    <x v="2"/>
    <x v="0"/>
    <x v="2"/>
    <x v="1"/>
  </r>
  <r>
    <n v="15607837"/>
    <s v="Muriel"/>
    <n v="746"/>
    <x v="0"/>
    <x v="0"/>
    <n v="29"/>
    <n v="4"/>
    <n v="105599.67"/>
    <n v="1"/>
    <x v="0"/>
    <x v="0"/>
    <n v="43106.17"/>
    <n v="0"/>
    <x v="2"/>
    <x v="1"/>
    <x v="2"/>
    <x v="1"/>
  </r>
  <r>
    <n v="15714877"/>
    <s v="MacDevitt"/>
    <n v="662"/>
    <x v="0"/>
    <x v="0"/>
    <n v="29"/>
    <n v="10"/>
    <n v="0"/>
    <n v="2"/>
    <x v="0"/>
    <x v="1"/>
    <n v="137508.31"/>
    <n v="0"/>
    <x v="2"/>
    <x v="0"/>
    <x v="0"/>
    <x v="1"/>
  </r>
  <r>
    <n v="15782941"/>
    <s v="Chijindum"/>
    <n v="573"/>
    <x v="0"/>
    <x v="1"/>
    <n v="31"/>
    <n v="2"/>
    <n v="0"/>
    <n v="2"/>
    <x v="0"/>
    <x v="0"/>
    <n v="91957.39"/>
    <n v="0"/>
    <x v="0"/>
    <x v="0"/>
    <x v="0"/>
    <x v="1"/>
  </r>
  <r>
    <n v="15630167"/>
    <s v="Gibson"/>
    <n v="684"/>
    <x v="1"/>
    <x v="0"/>
    <n v="39"/>
    <n v="4"/>
    <n v="139723.9"/>
    <n v="1"/>
    <x v="0"/>
    <x v="0"/>
    <n v="120612.11"/>
    <n v="0"/>
    <x v="0"/>
    <x v="0"/>
    <x v="2"/>
    <x v="1"/>
  </r>
  <r>
    <n v="15759038"/>
    <s v="Whitehead"/>
    <n v="793"/>
    <x v="0"/>
    <x v="0"/>
    <n v="41"/>
    <n v="3"/>
    <n v="141806.46"/>
    <n v="1"/>
    <x v="0"/>
    <x v="1"/>
    <n v="102921.17"/>
    <n v="0"/>
    <x v="0"/>
    <x v="1"/>
    <x v="2"/>
    <x v="1"/>
  </r>
  <r>
    <n v="15661821"/>
    <s v="Johnstone"/>
    <n v="798"/>
    <x v="2"/>
    <x v="0"/>
    <n v="49"/>
    <n v="5"/>
    <n v="132571.67000000001"/>
    <n v="1"/>
    <x v="0"/>
    <x v="0"/>
    <n v="31686.33"/>
    <n v="1"/>
    <x v="0"/>
    <x v="1"/>
    <x v="2"/>
    <x v="0"/>
  </r>
  <r>
    <n v="15728006"/>
    <s v="Endrizzi"/>
    <n v="524"/>
    <x v="0"/>
    <x v="1"/>
    <n v="40"/>
    <n v="2"/>
    <n v="180516.9"/>
    <n v="1"/>
    <x v="0"/>
    <x v="1"/>
    <n v="180002.42"/>
    <n v="0"/>
    <x v="0"/>
    <x v="0"/>
    <x v="2"/>
    <x v="1"/>
  </r>
  <r>
    <n v="15712176"/>
    <s v="Burke"/>
    <n v="816"/>
    <x v="0"/>
    <x v="1"/>
    <n v="31"/>
    <n v="8"/>
    <n v="0"/>
    <n v="2"/>
    <x v="0"/>
    <x v="0"/>
    <n v="28407.4"/>
    <n v="0"/>
    <x v="0"/>
    <x v="1"/>
    <x v="0"/>
    <x v="1"/>
  </r>
  <r>
    <n v="15689351"/>
    <s v="Johnson"/>
    <n v="742"/>
    <x v="2"/>
    <x v="0"/>
    <n v="41"/>
    <n v="4"/>
    <n v="92805.72"/>
    <n v="1"/>
    <x v="1"/>
    <x v="0"/>
    <n v="73743.95"/>
    <n v="1"/>
    <x v="0"/>
    <x v="1"/>
    <x v="1"/>
    <x v="0"/>
  </r>
  <r>
    <n v="15782247"/>
    <s v="Yeh"/>
    <n v="540"/>
    <x v="0"/>
    <x v="1"/>
    <n v="22"/>
    <n v="4"/>
    <n v="0"/>
    <n v="3"/>
    <x v="0"/>
    <x v="0"/>
    <n v="186233.26"/>
    <n v="1"/>
    <x v="2"/>
    <x v="0"/>
    <x v="0"/>
    <x v="0"/>
  </r>
  <r>
    <n v="15769064"/>
    <s v="Marshall"/>
    <n v="537"/>
    <x v="2"/>
    <x v="1"/>
    <n v="39"/>
    <n v="3"/>
    <n v="135309.35999999999"/>
    <n v="1"/>
    <x v="0"/>
    <x v="1"/>
    <n v="31728.86"/>
    <n v="1"/>
    <x v="0"/>
    <x v="0"/>
    <x v="2"/>
    <x v="0"/>
  </r>
  <r>
    <n v="15718153"/>
    <s v="Kao"/>
    <n v="759"/>
    <x v="1"/>
    <x v="0"/>
    <n v="74"/>
    <n v="6"/>
    <n v="128917.84"/>
    <n v="1"/>
    <x v="0"/>
    <x v="0"/>
    <n v="48244.639999999999"/>
    <n v="0"/>
    <x v="1"/>
    <x v="1"/>
    <x v="2"/>
    <x v="1"/>
  </r>
  <r>
    <n v="15613189"/>
    <s v="Browne"/>
    <n v="774"/>
    <x v="0"/>
    <x v="0"/>
    <n v="52"/>
    <n v="2"/>
    <n v="56580.93"/>
    <n v="1"/>
    <x v="0"/>
    <x v="1"/>
    <n v="113266.28"/>
    <n v="1"/>
    <x v="1"/>
    <x v="1"/>
    <x v="1"/>
    <x v="0"/>
  </r>
  <r>
    <n v="15661734"/>
    <s v="Taylor"/>
    <n v="608"/>
    <x v="2"/>
    <x v="1"/>
    <n v="42"/>
    <n v="8"/>
    <n v="131390.75"/>
    <n v="2"/>
    <x v="0"/>
    <x v="1"/>
    <n v="71178.09"/>
    <n v="0"/>
    <x v="0"/>
    <x v="0"/>
    <x v="2"/>
    <x v="1"/>
  </r>
  <r>
    <n v="15592645"/>
    <s v="Gibbons"/>
    <n v="704"/>
    <x v="1"/>
    <x v="1"/>
    <n v="37"/>
    <n v="4"/>
    <n v="0"/>
    <n v="2"/>
    <x v="1"/>
    <x v="1"/>
    <n v="25684.93"/>
    <n v="0"/>
    <x v="0"/>
    <x v="1"/>
    <x v="0"/>
    <x v="1"/>
  </r>
  <r>
    <n v="15768387"/>
    <s v="Nott"/>
    <n v="581"/>
    <x v="0"/>
    <x v="1"/>
    <n v="41"/>
    <n v="8"/>
    <n v="0"/>
    <n v="2"/>
    <x v="1"/>
    <x v="1"/>
    <n v="29737.14"/>
    <n v="0"/>
    <x v="0"/>
    <x v="0"/>
    <x v="0"/>
    <x v="1"/>
  </r>
  <r>
    <n v="15792525"/>
    <s v="Lei"/>
    <n v="628"/>
    <x v="2"/>
    <x v="0"/>
    <n v="61"/>
    <n v="1"/>
    <n v="97361.66"/>
    <n v="1"/>
    <x v="0"/>
    <x v="0"/>
    <n v="149922.38"/>
    <n v="1"/>
    <x v="1"/>
    <x v="0"/>
    <x v="1"/>
    <x v="0"/>
  </r>
  <r>
    <n v="15586976"/>
    <s v="Alexeeva"/>
    <n v="566"/>
    <x v="0"/>
    <x v="0"/>
    <n v="42"/>
    <n v="6"/>
    <n v="0"/>
    <n v="1"/>
    <x v="0"/>
    <x v="1"/>
    <n v="180702.12"/>
    <n v="1"/>
    <x v="0"/>
    <x v="0"/>
    <x v="0"/>
    <x v="0"/>
  </r>
  <r>
    <n v="15790659"/>
    <s v="Sheets"/>
    <n v="701"/>
    <x v="1"/>
    <x v="1"/>
    <n v="59"/>
    <n v="7"/>
    <n v="0"/>
    <n v="2"/>
    <x v="1"/>
    <x v="0"/>
    <n v="27597.59"/>
    <n v="0"/>
    <x v="1"/>
    <x v="1"/>
    <x v="0"/>
    <x v="1"/>
  </r>
  <r>
    <n v="15691446"/>
    <s v="Tokaryev"/>
    <n v="735"/>
    <x v="1"/>
    <x v="1"/>
    <n v="29"/>
    <n v="10"/>
    <n v="0"/>
    <n v="2"/>
    <x v="0"/>
    <x v="0"/>
    <n v="95025.27"/>
    <n v="0"/>
    <x v="2"/>
    <x v="1"/>
    <x v="0"/>
    <x v="1"/>
  </r>
  <r>
    <n v="15772632"/>
    <s v="Ts'ui"/>
    <n v="680"/>
    <x v="0"/>
    <x v="0"/>
    <n v="34"/>
    <n v="1"/>
    <n v="0"/>
    <n v="2"/>
    <x v="0"/>
    <x v="1"/>
    <n v="167035.07"/>
    <n v="0"/>
    <x v="0"/>
    <x v="0"/>
    <x v="0"/>
    <x v="1"/>
  </r>
  <r>
    <n v="15706587"/>
    <s v="Johnston"/>
    <n v="560"/>
    <x v="0"/>
    <x v="1"/>
    <n v="57"/>
    <n v="0"/>
    <n v="0"/>
    <n v="2"/>
    <x v="1"/>
    <x v="0"/>
    <n v="116781.71"/>
    <n v="0"/>
    <x v="1"/>
    <x v="0"/>
    <x v="0"/>
    <x v="1"/>
  </r>
  <r>
    <n v="15572461"/>
    <s v="Kung"/>
    <n v="663"/>
    <x v="2"/>
    <x v="0"/>
    <n v="29"/>
    <n v="4"/>
    <n v="102714.65"/>
    <n v="2"/>
    <x v="1"/>
    <x v="1"/>
    <n v="21170.81"/>
    <n v="0"/>
    <x v="2"/>
    <x v="0"/>
    <x v="2"/>
    <x v="1"/>
  </r>
  <r>
    <n v="15654409"/>
    <s v="Unwin"/>
    <n v="665"/>
    <x v="0"/>
    <x v="0"/>
    <n v="34"/>
    <n v="5"/>
    <n v="67816.72"/>
    <n v="1"/>
    <x v="0"/>
    <x v="0"/>
    <n v="29641.58"/>
    <n v="0"/>
    <x v="0"/>
    <x v="0"/>
    <x v="1"/>
    <x v="1"/>
  </r>
  <r>
    <n v="15568025"/>
    <s v="Hsueh"/>
    <n v="758"/>
    <x v="0"/>
    <x v="1"/>
    <n v="51"/>
    <n v="8"/>
    <n v="81710.460000000006"/>
    <n v="1"/>
    <x v="0"/>
    <x v="0"/>
    <n v="116520.07"/>
    <n v="0"/>
    <x v="1"/>
    <x v="1"/>
    <x v="1"/>
    <x v="1"/>
  </r>
  <r>
    <n v="15715769"/>
    <s v="Hao"/>
    <n v="621"/>
    <x v="0"/>
    <x v="1"/>
    <n v="26"/>
    <n v="2"/>
    <n v="75237.539999999994"/>
    <n v="1"/>
    <x v="1"/>
    <x v="0"/>
    <n v="44220.4"/>
    <n v="0"/>
    <x v="2"/>
    <x v="0"/>
    <x v="1"/>
    <x v="1"/>
  </r>
  <r>
    <n v="15667458"/>
    <s v="L?"/>
    <n v="764"/>
    <x v="2"/>
    <x v="1"/>
    <n v="28"/>
    <n v="10"/>
    <n v="124023.18"/>
    <n v="1"/>
    <x v="0"/>
    <x v="1"/>
    <n v="166188.28"/>
    <n v="0"/>
    <x v="2"/>
    <x v="1"/>
    <x v="2"/>
    <x v="1"/>
  </r>
  <r>
    <n v="15567980"/>
    <s v="Frater"/>
    <n v="537"/>
    <x v="2"/>
    <x v="0"/>
    <n v="46"/>
    <n v="5"/>
    <n v="100727.5"/>
    <n v="1"/>
    <x v="1"/>
    <x v="0"/>
    <n v="140857.76"/>
    <n v="1"/>
    <x v="0"/>
    <x v="0"/>
    <x v="2"/>
    <x v="0"/>
  </r>
  <r>
    <n v="15679294"/>
    <s v="Brennan"/>
    <n v="589"/>
    <x v="0"/>
    <x v="0"/>
    <n v="46"/>
    <n v="10"/>
    <n v="107238.85"/>
    <n v="2"/>
    <x v="0"/>
    <x v="1"/>
    <n v="37024.28"/>
    <n v="0"/>
    <x v="0"/>
    <x v="0"/>
    <x v="2"/>
    <x v="1"/>
  </r>
  <r>
    <n v="15606507"/>
    <s v="Pisani"/>
    <n v="555"/>
    <x v="0"/>
    <x v="1"/>
    <n v="24"/>
    <n v="5"/>
    <n v="0"/>
    <n v="2"/>
    <x v="0"/>
    <x v="1"/>
    <n v="27513.47"/>
    <n v="0"/>
    <x v="2"/>
    <x v="0"/>
    <x v="0"/>
    <x v="1"/>
  </r>
  <r>
    <n v="15578825"/>
    <s v="Golubev"/>
    <n v="734"/>
    <x v="0"/>
    <x v="0"/>
    <n v="29"/>
    <n v="0"/>
    <n v="139994.66"/>
    <n v="1"/>
    <x v="0"/>
    <x v="1"/>
    <n v="17744.72"/>
    <n v="0"/>
    <x v="2"/>
    <x v="1"/>
    <x v="2"/>
    <x v="1"/>
  </r>
  <r>
    <n v="15619935"/>
    <s v="Vanmeter"/>
    <n v="783"/>
    <x v="1"/>
    <x v="0"/>
    <n v="59"/>
    <n v="9"/>
    <n v="126224.87"/>
    <n v="1"/>
    <x v="0"/>
    <x v="0"/>
    <n v="4423.63"/>
    <n v="0"/>
    <x v="1"/>
    <x v="1"/>
    <x v="2"/>
    <x v="1"/>
  </r>
  <r>
    <n v="15636089"/>
    <s v="Hs?"/>
    <n v="678"/>
    <x v="2"/>
    <x v="0"/>
    <n v="51"/>
    <n v="1"/>
    <n v="145751.03"/>
    <n v="1"/>
    <x v="1"/>
    <x v="1"/>
    <n v="109718.44"/>
    <n v="1"/>
    <x v="1"/>
    <x v="0"/>
    <x v="2"/>
    <x v="0"/>
  </r>
  <r>
    <n v="15727490"/>
    <s v="Scott"/>
    <n v="661"/>
    <x v="0"/>
    <x v="1"/>
    <n v="47"/>
    <n v="5"/>
    <n v="0"/>
    <n v="1"/>
    <x v="1"/>
    <x v="0"/>
    <n v="107243.31"/>
    <n v="1"/>
    <x v="0"/>
    <x v="0"/>
    <x v="0"/>
    <x v="0"/>
  </r>
  <r>
    <n v="15591766"/>
    <s v="Crawford"/>
    <n v="607"/>
    <x v="1"/>
    <x v="0"/>
    <n v="25"/>
    <n v="4"/>
    <n v="121166.89"/>
    <n v="1"/>
    <x v="1"/>
    <x v="0"/>
    <n v="115288.24"/>
    <n v="0"/>
    <x v="2"/>
    <x v="0"/>
    <x v="2"/>
    <x v="1"/>
  </r>
  <r>
    <n v="15641629"/>
    <s v="P'eng"/>
    <n v="537"/>
    <x v="1"/>
    <x v="0"/>
    <n v="38"/>
    <n v="1"/>
    <n v="0"/>
    <n v="2"/>
    <x v="1"/>
    <x v="0"/>
    <n v="41233.97"/>
    <n v="0"/>
    <x v="0"/>
    <x v="0"/>
    <x v="0"/>
    <x v="1"/>
  </r>
  <r>
    <n v="15813303"/>
    <s v="Rearick"/>
    <n v="513"/>
    <x v="1"/>
    <x v="1"/>
    <n v="88"/>
    <n v="10"/>
    <n v="0"/>
    <n v="2"/>
    <x v="0"/>
    <x v="0"/>
    <n v="52952.24"/>
    <n v="0"/>
    <x v="1"/>
    <x v="0"/>
    <x v="0"/>
    <x v="1"/>
  </r>
  <r>
    <n v="15756920"/>
    <s v="Genovesi"/>
    <n v="576"/>
    <x v="0"/>
    <x v="1"/>
    <n v="63"/>
    <n v="9"/>
    <n v="70655.48"/>
    <n v="1"/>
    <x v="1"/>
    <x v="1"/>
    <n v="78955.8"/>
    <n v="1"/>
    <x v="1"/>
    <x v="0"/>
    <x v="1"/>
    <x v="0"/>
  </r>
  <r>
    <n v="15726403"/>
    <s v="Glenny"/>
    <n v="660"/>
    <x v="2"/>
    <x v="1"/>
    <n v="41"/>
    <n v="1"/>
    <n v="129901.21"/>
    <n v="1"/>
    <x v="0"/>
    <x v="1"/>
    <n v="26025.599999999999"/>
    <n v="1"/>
    <x v="0"/>
    <x v="0"/>
    <x v="2"/>
    <x v="0"/>
  </r>
  <r>
    <n v="15592765"/>
    <s v="Marks"/>
    <n v="637"/>
    <x v="0"/>
    <x v="1"/>
    <n v="40"/>
    <n v="8"/>
    <n v="125470.81"/>
    <n v="1"/>
    <x v="0"/>
    <x v="0"/>
    <n v="174536.17"/>
    <n v="0"/>
    <x v="0"/>
    <x v="0"/>
    <x v="2"/>
    <x v="1"/>
  </r>
  <r>
    <n v="15704442"/>
    <s v="Fleming"/>
    <n v="672"/>
    <x v="0"/>
    <x v="0"/>
    <n v="53"/>
    <n v="9"/>
    <n v="169406.33"/>
    <n v="4"/>
    <x v="0"/>
    <x v="0"/>
    <n v="147311.47"/>
    <n v="1"/>
    <x v="1"/>
    <x v="0"/>
    <x v="2"/>
    <x v="0"/>
  </r>
  <r>
    <n v="15641136"/>
    <s v="Davison"/>
    <n v="629"/>
    <x v="0"/>
    <x v="1"/>
    <n v="32"/>
    <n v="2"/>
    <n v="0"/>
    <n v="2"/>
    <x v="1"/>
    <x v="0"/>
    <n v="77965.440000000002"/>
    <n v="0"/>
    <x v="0"/>
    <x v="0"/>
    <x v="0"/>
    <x v="1"/>
  </r>
  <r>
    <n v="15725818"/>
    <s v="Chibuzo"/>
    <n v="583"/>
    <x v="2"/>
    <x v="1"/>
    <n v="40"/>
    <n v="4"/>
    <n v="107041.3"/>
    <n v="1"/>
    <x v="0"/>
    <x v="0"/>
    <n v="5635.63"/>
    <n v="0"/>
    <x v="0"/>
    <x v="0"/>
    <x v="2"/>
    <x v="1"/>
  </r>
  <r>
    <n v="15612071"/>
    <s v="Wilson"/>
    <n v="763"/>
    <x v="1"/>
    <x v="0"/>
    <n v="32"/>
    <n v="10"/>
    <n v="95153.77"/>
    <n v="1"/>
    <x v="1"/>
    <x v="0"/>
    <n v="81310.100000000006"/>
    <n v="0"/>
    <x v="0"/>
    <x v="1"/>
    <x v="1"/>
    <x v="1"/>
  </r>
  <r>
    <n v="15719809"/>
    <s v="Endrizzi"/>
    <n v="516"/>
    <x v="2"/>
    <x v="1"/>
    <n v="32"/>
    <n v="3"/>
    <n v="145166.09"/>
    <n v="2"/>
    <x v="1"/>
    <x v="1"/>
    <n v="111421.45"/>
    <n v="0"/>
    <x v="0"/>
    <x v="0"/>
    <x v="2"/>
    <x v="1"/>
  </r>
  <r>
    <n v="15716518"/>
    <s v="Yuryeva"/>
    <n v="617"/>
    <x v="0"/>
    <x v="0"/>
    <n v="27"/>
    <n v="4"/>
    <n v="0"/>
    <n v="2"/>
    <x v="1"/>
    <x v="1"/>
    <n v="190269.21"/>
    <n v="0"/>
    <x v="2"/>
    <x v="0"/>
    <x v="0"/>
    <x v="1"/>
  </r>
  <r>
    <n v="15742210"/>
    <s v="Ugochukwu"/>
    <n v="700"/>
    <x v="0"/>
    <x v="1"/>
    <n v="38"/>
    <n v="9"/>
    <n v="65962.63"/>
    <n v="1"/>
    <x v="0"/>
    <x v="0"/>
    <n v="100950.48"/>
    <n v="0"/>
    <x v="0"/>
    <x v="1"/>
    <x v="1"/>
    <x v="1"/>
  </r>
  <r>
    <n v="15630617"/>
    <s v="Lo Duca"/>
    <n v="727"/>
    <x v="2"/>
    <x v="1"/>
    <n v="36"/>
    <n v="6"/>
    <n v="140418.81"/>
    <n v="1"/>
    <x v="0"/>
    <x v="0"/>
    <n v="113033.73"/>
    <n v="1"/>
    <x v="0"/>
    <x v="1"/>
    <x v="2"/>
    <x v="0"/>
  </r>
  <r>
    <n v="15720838"/>
    <s v="Gallo"/>
    <n v="689"/>
    <x v="1"/>
    <x v="0"/>
    <n v="31"/>
    <n v="3"/>
    <n v="139799.63"/>
    <n v="1"/>
    <x v="1"/>
    <x v="0"/>
    <n v="120663.57"/>
    <n v="0"/>
    <x v="0"/>
    <x v="0"/>
    <x v="2"/>
    <x v="1"/>
  </r>
  <r>
    <n v="15595537"/>
    <s v="Trout"/>
    <n v="626"/>
    <x v="2"/>
    <x v="1"/>
    <n v="49"/>
    <n v="9"/>
    <n v="171787.84"/>
    <n v="2"/>
    <x v="0"/>
    <x v="1"/>
    <n v="187192.23"/>
    <n v="0"/>
    <x v="0"/>
    <x v="0"/>
    <x v="2"/>
    <x v="1"/>
  </r>
  <r>
    <n v="15623196"/>
    <s v="Morley"/>
    <n v="686"/>
    <x v="0"/>
    <x v="1"/>
    <n v="38"/>
    <n v="6"/>
    <n v="149238.97"/>
    <n v="1"/>
    <x v="0"/>
    <x v="0"/>
    <n v="97825.23"/>
    <n v="0"/>
    <x v="0"/>
    <x v="0"/>
    <x v="2"/>
    <x v="1"/>
  </r>
  <r>
    <n v="15679249"/>
    <s v="Chou"/>
    <n v="351"/>
    <x v="2"/>
    <x v="0"/>
    <n v="57"/>
    <n v="4"/>
    <n v="163146.46"/>
    <n v="1"/>
    <x v="0"/>
    <x v="1"/>
    <n v="169621.69"/>
    <n v="1"/>
    <x v="1"/>
    <x v="2"/>
    <x v="2"/>
    <x v="0"/>
  </r>
  <r>
    <n v="15693199"/>
    <s v="Shao"/>
    <n v="739"/>
    <x v="0"/>
    <x v="0"/>
    <n v="37"/>
    <n v="8"/>
    <n v="0"/>
    <n v="2"/>
    <x v="0"/>
    <x v="1"/>
    <n v="191557.1"/>
    <n v="1"/>
    <x v="0"/>
    <x v="1"/>
    <x v="0"/>
    <x v="0"/>
  </r>
  <r>
    <n v="15661219"/>
    <s v="Trentino"/>
    <n v="627"/>
    <x v="0"/>
    <x v="1"/>
    <n v="32"/>
    <n v="10"/>
    <n v="0"/>
    <n v="2"/>
    <x v="0"/>
    <x v="1"/>
    <n v="103287.62"/>
    <n v="0"/>
    <x v="0"/>
    <x v="0"/>
    <x v="0"/>
    <x v="1"/>
  </r>
  <r>
    <n v="15617136"/>
    <s v="Mazzanti"/>
    <n v="451"/>
    <x v="2"/>
    <x v="0"/>
    <n v="38"/>
    <n v="9"/>
    <n v="61482.47"/>
    <n v="1"/>
    <x v="0"/>
    <x v="0"/>
    <n v="167538.66"/>
    <n v="0"/>
    <x v="0"/>
    <x v="2"/>
    <x v="1"/>
    <x v="1"/>
  </r>
  <r>
    <n v="15760294"/>
    <s v="Endrizzi"/>
    <n v="512"/>
    <x v="0"/>
    <x v="0"/>
    <n v="41"/>
    <n v="8"/>
    <n v="145150.28"/>
    <n v="1"/>
    <x v="0"/>
    <x v="1"/>
    <n v="64869.32"/>
    <n v="1"/>
    <x v="0"/>
    <x v="0"/>
    <x v="2"/>
    <x v="0"/>
  </r>
  <r>
    <n v="15652808"/>
    <s v="Monaldo"/>
    <n v="774"/>
    <x v="0"/>
    <x v="0"/>
    <n v="41"/>
    <n v="5"/>
    <n v="126670.37"/>
    <n v="1"/>
    <x v="0"/>
    <x v="1"/>
    <n v="102426.06"/>
    <n v="0"/>
    <x v="0"/>
    <x v="1"/>
    <x v="2"/>
    <x v="1"/>
  </r>
  <r>
    <n v="15657139"/>
    <s v="Otutodilinna"/>
    <n v="652"/>
    <x v="0"/>
    <x v="0"/>
    <n v="40"/>
    <n v="8"/>
    <n v="84390.8"/>
    <n v="2"/>
    <x v="1"/>
    <x v="0"/>
    <n v="107876.2"/>
    <n v="0"/>
    <x v="0"/>
    <x v="0"/>
    <x v="1"/>
    <x v="1"/>
  </r>
  <r>
    <n v="15803790"/>
    <s v="Allen"/>
    <n v="638"/>
    <x v="2"/>
    <x v="1"/>
    <n v="37"/>
    <n v="2"/>
    <n v="89728.86"/>
    <n v="2"/>
    <x v="0"/>
    <x v="0"/>
    <n v="37294.879999999997"/>
    <n v="0"/>
    <x v="0"/>
    <x v="0"/>
    <x v="1"/>
    <x v="1"/>
  </r>
  <r>
    <n v="15764105"/>
    <s v="Milne"/>
    <n v="475"/>
    <x v="0"/>
    <x v="0"/>
    <n v="57"/>
    <n v="1"/>
    <n v="0"/>
    <n v="2"/>
    <x v="0"/>
    <x v="1"/>
    <n v="89248.99"/>
    <n v="0"/>
    <x v="1"/>
    <x v="2"/>
    <x v="0"/>
    <x v="1"/>
  </r>
  <r>
    <n v="15672610"/>
    <s v="Somadina"/>
    <n v="567"/>
    <x v="1"/>
    <x v="1"/>
    <n v="40"/>
    <n v="4"/>
    <n v="118628.8"/>
    <n v="1"/>
    <x v="1"/>
    <x v="1"/>
    <n v="91973.63"/>
    <n v="0"/>
    <x v="0"/>
    <x v="0"/>
    <x v="2"/>
    <x v="1"/>
  </r>
  <r>
    <n v="15766896"/>
    <s v="Chieloka"/>
    <n v="750"/>
    <x v="0"/>
    <x v="1"/>
    <n v="37"/>
    <n v="3"/>
    <n v="0"/>
    <n v="2"/>
    <x v="0"/>
    <x v="1"/>
    <n v="16870.2"/>
    <n v="0"/>
    <x v="0"/>
    <x v="1"/>
    <x v="0"/>
    <x v="1"/>
  </r>
  <r>
    <n v="15587735"/>
    <s v="Chukwuebuka"/>
    <n v="850"/>
    <x v="0"/>
    <x v="1"/>
    <n v="39"/>
    <n v="6"/>
    <n v="96863.13"/>
    <n v="1"/>
    <x v="0"/>
    <x v="0"/>
    <n v="121681.19"/>
    <n v="0"/>
    <x v="0"/>
    <x v="1"/>
    <x v="1"/>
    <x v="1"/>
  </r>
  <r>
    <n v="15659501"/>
    <s v="Chioke"/>
    <n v="753"/>
    <x v="0"/>
    <x v="0"/>
    <n v="38"/>
    <n v="6"/>
    <n v="142263.45000000001"/>
    <n v="1"/>
    <x v="1"/>
    <x v="0"/>
    <n v="33730.43"/>
    <n v="0"/>
    <x v="0"/>
    <x v="1"/>
    <x v="2"/>
    <x v="1"/>
  </r>
  <r>
    <n v="15745001"/>
    <s v="Kovalev"/>
    <n v="683"/>
    <x v="1"/>
    <x v="0"/>
    <n v="36"/>
    <n v="7"/>
    <n v="0"/>
    <n v="2"/>
    <x v="0"/>
    <x v="1"/>
    <n v="104786.59"/>
    <n v="0"/>
    <x v="0"/>
    <x v="0"/>
    <x v="0"/>
    <x v="1"/>
  </r>
  <r>
    <n v="15651140"/>
    <s v="Doherty"/>
    <n v="710"/>
    <x v="0"/>
    <x v="0"/>
    <n v="32"/>
    <n v="3"/>
    <n v="0"/>
    <n v="1"/>
    <x v="0"/>
    <x v="1"/>
    <n v="94790.34"/>
    <n v="0"/>
    <x v="0"/>
    <x v="1"/>
    <x v="0"/>
    <x v="1"/>
  </r>
  <r>
    <n v="15571148"/>
    <s v="Baranov"/>
    <n v="645"/>
    <x v="1"/>
    <x v="0"/>
    <n v="21"/>
    <n v="1"/>
    <n v="0"/>
    <n v="2"/>
    <x v="1"/>
    <x v="1"/>
    <n v="28726.07"/>
    <n v="0"/>
    <x v="2"/>
    <x v="0"/>
    <x v="0"/>
    <x v="1"/>
  </r>
  <r>
    <n v="15776824"/>
    <s v="Rossi"/>
    <n v="714"/>
    <x v="0"/>
    <x v="1"/>
    <n v="28"/>
    <n v="6"/>
    <n v="122724.37"/>
    <n v="1"/>
    <x v="0"/>
    <x v="0"/>
    <n v="67057.27"/>
    <n v="0"/>
    <x v="2"/>
    <x v="1"/>
    <x v="2"/>
    <x v="1"/>
  </r>
  <r>
    <n v="15633141"/>
    <s v="Robinson"/>
    <n v="696"/>
    <x v="2"/>
    <x v="0"/>
    <n v="35"/>
    <n v="4"/>
    <n v="174902.26"/>
    <n v="1"/>
    <x v="0"/>
    <x v="1"/>
    <n v="69079.850000000006"/>
    <n v="0"/>
    <x v="0"/>
    <x v="0"/>
    <x v="2"/>
    <x v="1"/>
  </r>
  <r>
    <n v="15764174"/>
    <s v="Bidencope"/>
    <n v="612"/>
    <x v="1"/>
    <x v="0"/>
    <n v="26"/>
    <n v="4"/>
    <n v="0"/>
    <n v="2"/>
    <x v="0"/>
    <x v="0"/>
    <n v="179780.74"/>
    <n v="0"/>
    <x v="2"/>
    <x v="0"/>
    <x v="0"/>
    <x v="1"/>
  </r>
  <r>
    <n v="15778155"/>
    <s v="T'ien"/>
    <n v="520"/>
    <x v="2"/>
    <x v="0"/>
    <n v="31"/>
    <n v="3"/>
    <n v="108914.17"/>
    <n v="1"/>
    <x v="0"/>
    <x v="0"/>
    <n v="183572.39"/>
    <n v="1"/>
    <x v="0"/>
    <x v="0"/>
    <x v="2"/>
    <x v="0"/>
  </r>
  <r>
    <n v="15715920"/>
    <s v="De Bernales"/>
    <n v="782"/>
    <x v="1"/>
    <x v="1"/>
    <n v="23"/>
    <n v="10"/>
    <n v="98052.66"/>
    <n v="1"/>
    <x v="0"/>
    <x v="0"/>
    <n v="142587.32"/>
    <n v="0"/>
    <x v="2"/>
    <x v="1"/>
    <x v="1"/>
    <x v="1"/>
  </r>
  <r>
    <n v="15671917"/>
    <s v="Wade"/>
    <n v="666"/>
    <x v="0"/>
    <x v="1"/>
    <n v="46"/>
    <n v="5"/>
    <n v="123873.19"/>
    <n v="1"/>
    <x v="0"/>
    <x v="0"/>
    <n v="177844.06"/>
    <n v="0"/>
    <x v="0"/>
    <x v="0"/>
    <x v="2"/>
    <x v="1"/>
  </r>
  <r>
    <n v="15666548"/>
    <s v="Chung"/>
    <n v="466"/>
    <x v="2"/>
    <x v="0"/>
    <n v="56"/>
    <n v="2"/>
    <n v="111920.13"/>
    <n v="3"/>
    <x v="0"/>
    <x v="1"/>
    <n v="197634.11"/>
    <n v="1"/>
    <x v="1"/>
    <x v="2"/>
    <x v="2"/>
    <x v="0"/>
  </r>
  <r>
    <n v="15625623"/>
    <s v="Stevenson"/>
    <n v="567"/>
    <x v="0"/>
    <x v="0"/>
    <n v="45"/>
    <n v="4"/>
    <n v="0"/>
    <n v="2"/>
    <x v="1"/>
    <x v="0"/>
    <n v="121053.19"/>
    <n v="0"/>
    <x v="0"/>
    <x v="0"/>
    <x v="0"/>
    <x v="1"/>
  </r>
  <r>
    <n v="15748123"/>
    <s v="Chienezie"/>
    <n v="613"/>
    <x v="0"/>
    <x v="1"/>
    <n v="20"/>
    <n v="3"/>
    <n v="0"/>
    <n v="2"/>
    <x v="0"/>
    <x v="0"/>
    <n v="149613.76999999999"/>
    <n v="0"/>
    <x v="2"/>
    <x v="0"/>
    <x v="0"/>
    <x v="1"/>
  </r>
  <r>
    <n v="15648735"/>
    <s v="Cashin"/>
    <n v="718"/>
    <x v="0"/>
    <x v="1"/>
    <n v="37"/>
    <n v="8"/>
    <n v="0"/>
    <n v="2"/>
    <x v="0"/>
    <x v="0"/>
    <n v="142.81"/>
    <n v="0"/>
    <x v="0"/>
    <x v="1"/>
    <x v="0"/>
    <x v="1"/>
  </r>
  <r>
    <n v="15634974"/>
    <s v="Seppelt"/>
    <n v="614"/>
    <x v="0"/>
    <x v="0"/>
    <n v="37"/>
    <n v="8"/>
    <n v="75150.34"/>
    <n v="4"/>
    <x v="1"/>
    <x v="0"/>
    <n v="131766.67000000001"/>
    <n v="1"/>
    <x v="0"/>
    <x v="0"/>
    <x v="1"/>
    <x v="0"/>
  </r>
  <r>
    <n v="15713378"/>
    <s v="Brownless"/>
    <n v="711"/>
    <x v="0"/>
    <x v="1"/>
    <n v="38"/>
    <n v="10"/>
    <n v="0"/>
    <n v="2"/>
    <x v="1"/>
    <x v="1"/>
    <n v="53311.78"/>
    <n v="0"/>
    <x v="0"/>
    <x v="1"/>
    <x v="0"/>
    <x v="1"/>
  </r>
  <r>
    <n v="15753370"/>
    <s v="McDonald"/>
    <n v="691"/>
    <x v="2"/>
    <x v="0"/>
    <n v="38"/>
    <n v="5"/>
    <n v="114753.76"/>
    <n v="1"/>
    <x v="0"/>
    <x v="1"/>
    <n v="107665.02"/>
    <n v="0"/>
    <x v="0"/>
    <x v="0"/>
    <x v="2"/>
    <x v="1"/>
  </r>
  <r>
    <n v="15782659"/>
    <s v="Mamelu"/>
    <n v="527"/>
    <x v="0"/>
    <x v="1"/>
    <n v="32"/>
    <n v="0"/>
    <n v="0"/>
    <n v="1"/>
    <x v="0"/>
    <x v="1"/>
    <n v="109523.88"/>
    <n v="0"/>
    <x v="0"/>
    <x v="0"/>
    <x v="0"/>
    <x v="1"/>
  </r>
  <r>
    <n v="15583364"/>
    <s v="McGregor"/>
    <n v="476"/>
    <x v="0"/>
    <x v="0"/>
    <n v="32"/>
    <n v="6"/>
    <n v="111871.93"/>
    <n v="1"/>
    <x v="1"/>
    <x v="1"/>
    <n v="112132.86"/>
    <n v="0"/>
    <x v="0"/>
    <x v="2"/>
    <x v="2"/>
    <x v="1"/>
  </r>
  <r>
    <n v="15625942"/>
    <s v="McDonald"/>
    <n v="619"/>
    <x v="1"/>
    <x v="0"/>
    <n v="45"/>
    <n v="0"/>
    <n v="0"/>
    <n v="2"/>
    <x v="1"/>
    <x v="1"/>
    <n v="113645.4"/>
    <n v="0"/>
    <x v="0"/>
    <x v="0"/>
    <x v="0"/>
    <x v="1"/>
  </r>
  <r>
    <n v="15720284"/>
    <s v="Crawford"/>
    <n v="607"/>
    <x v="2"/>
    <x v="0"/>
    <n v="37"/>
    <n v="4"/>
    <n v="135927.06"/>
    <n v="1"/>
    <x v="1"/>
    <x v="1"/>
    <n v="180890.4"/>
    <n v="0"/>
    <x v="0"/>
    <x v="0"/>
    <x v="2"/>
    <x v="1"/>
  </r>
  <r>
    <n v="15679642"/>
    <s v="Feng"/>
    <n v="695"/>
    <x v="1"/>
    <x v="1"/>
    <n v="44"/>
    <n v="8"/>
    <n v="0"/>
    <n v="2"/>
    <x v="0"/>
    <x v="0"/>
    <n v="70974.13"/>
    <n v="0"/>
    <x v="0"/>
    <x v="0"/>
    <x v="0"/>
    <x v="1"/>
  </r>
  <r>
    <n v="15628007"/>
    <s v="Genovese"/>
    <n v="653"/>
    <x v="0"/>
    <x v="1"/>
    <n v="33"/>
    <n v="1"/>
    <n v="0"/>
    <n v="2"/>
    <x v="1"/>
    <x v="1"/>
    <n v="53379.519999999997"/>
    <n v="0"/>
    <x v="0"/>
    <x v="0"/>
    <x v="0"/>
    <x v="1"/>
  </r>
  <r>
    <n v="15661974"/>
    <s v="Pirozzi"/>
    <n v="677"/>
    <x v="0"/>
    <x v="1"/>
    <n v="46"/>
    <n v="2"/>
    <n v="57037.74"/>
    <n v="1"/>
    <x v="0"/>
    <x v="0"/>
    <n v="158531.01"/>
    <n v="0"/>
    <x v="0"/>
    <x v="0"/>
    <x v="1"/>
    <x v="1"/>
  </r>
  <r>
    <n v="15689341"/>
    <s v="Gibbs"/>
    <n v="655"/>
    <x v="0"/>
    <x v="0"/>
    <n v="50"/>
    <n v="10"/>
    <n v="0"/>
    <n v="4"/>
    <x v="0"/>
    <x v="1"/>
    <n v="179267.94"/>
    <n v="1"/>
    <x v="1"/>
    <x v="0"/>
    <x v="0"/>
    <x v="0"/>
  </r>
  <r>
    <n v="15607993"/>
    <s v="Milne"/>
    <n v="625"/>
    <x v="0"/>
    <x v="0"/>
    <n v="52"/>
    <n v="2"/>
    <n v="79468.960000000006"/>
    <n v="1"/>
    <x v="0"/>
    <x v="0"/>
    <n v="84606.03"/>
    <n v="0"/>
    <x v="1"/>
    <x v="0"/>
    <x v="1"/>
    <x v="1"/>
  </r>
  <r>
    <n v="15693267"/>
    <s v="Dickson"/>
    <n v="679"/>
    <x v="2"/>
    <x v="0"/>
    <n v="34"/>
    <n v="7"/>
    <n v="121063.85"/>
    <n v="1"/>
    <x v="0"/>
    <x v="1"/>
    <n v="56984.58"/>
    <n v="0"/>
    <x v="0"/>
    <x v="0"/>
    <x v="2"/>
    <x v="1"/>
  </r>
  <r>
    <n v="15769522"/>
    <s v="O'Connor"/>
    <n v="734"/>
    <x v="0"/>
    <x v="1"/>
    <n v="51"/>
    <n v="1"/>
    <n v="118537.47"/>
    <n v="1"/>
    <x v="0"/>
    <x v="0"/>
    <n v="116912.45"/>
    <n v="0"/>
    <x v="1"/>
    <x v="1"/>
    <x v="2"/>
    <x v="1"/>
  </r>
  <r>
    <n v="15755825"/>
    <s v="McGuirk"/>
    <n v="666"/>
    <x v="0"/>
    <x v="1"/>
    <n v="39"/>
    <n v="10"/>
    <n v="0"/>
    <n v="2"/>
    <x v="0"/>
    <x v="1"/>
    <n v="102999.33"/>
    <n v="0"/>
    <x v="0"/>
    <x v="0"/>
    <x v="0"/>
    <x v="1"/>
  </r>
  <r>
    <n v="15598175"/>
    <s v="Toscani"/>
    <n v="592"/>
    <x v="2"/>
    <x v="0"/>
    <n v="26"/>
    <n v="4"/>
    <n v="105082.07"/>
    <n v="2"/>
    <x v="0"/>
    <x v="1"/>
    <n v="132801.57"/>
    <n v="0"/>
    <x v="2"/>
    <x v="0"/>
    <x v="2"/>
    <x v="1"/>
  </r>
  <r>
    <n v="15744327"/>
    <s v="Ruth"/>
    <n v="564"/>
    <x v="0"/>
    <x v="1"/>
    <n v="40"/>
    <n v="4"/>
    <n v="0"/>
    <n v="1"/>
    <x v="0"/>
    <x v="1"/>
    <n v="85455.62"/>
    <n v="1"/>
    <x v="0"/>
    <x v="0"/>
    <x v="0"/>
    <x v="0"/>
  </r>
  <r>
    <n v="15798666"/>
    <s v="Hughes"/>
    <n v="814"/>
    <x v="0"/>
    <x v="0"/>
    <n v="36"/>
    <n v="6"/>
    <n v="0"/>
    <n v="2"/>
    <x v="0"/>
    <x v="0"/>
    <n v="98657.01"/>
    <n v="0"/>
    <x v="0"/>
    <x v="1"/>
    <x v="0"/>
    <x v="1"/>
  </r>
  <r>
    <n v="15577064"/>
    <s v="Onyekaozulu"/>
    <n v="592"/>
    <x v="2"/>
    <x v="1"/>
    <n v="36"/>
    <n v="2"/>
    <n v="104702.65"/>
    <n v="2"/>
    <x v="0"/>
    <x v="1"/>
    <n v="107948.72"/>
    <n v="0"/>
    <x v="0"/>
    <x v="0"/>
    <x v="2"/>
    <x v="1"/>
  </r>
  <r>
    <n v="15759436"/>
    <s v="Aksenov"/>
    <n v="758"/>
    <x v="0"/>
    <x v="0"/>
    <n v="50"/>
    <n v="2"/>
    <n v="95813.759999999995"/>
    <n v="3"/>
    <x v="0"/>
    <x v="0"/>
    <n v="67944.09"/>
    <n v="1"/>
    <x v="1"/>
    <x v="1"/>
    <x v="1"/>
    <x v="0"/>
  </r>
  <r>
    <n v="15690231"/>
    <s v="K'ung"/>
    <n v="612"/>
    <x v="1"/>
    <x v="0"/>
    <n v="62"/>
    <n v="0"/>
    <n v="167026.60999999999"/>
    <n v="2"/>
    <x v="0"/>
    <x v="0"/>
    <n v="192892.05"/>
    <n v="0"/>
    <x v="1"/>
    <x v="0"/>
    <x v="2"/>
    <x v="1"/>
  </r>
  <r>
    <n v="15751561"/>
    <s v="Meng"/>
    <n v="498"/>
    <x v="2"/>
    <x v="1"/>
    <n v="61"/>
    <n v="7"/>
    <n v="102453.26"/>
    <n v="1"/>
    <x v="0"/>
    <x v="1"/>
    <n v="187247.56"/>
    <n v="1"/>
    <x v="1"/>
    <x v="2"/>
    <x v="2"/>
    <x v="0"/>
  </r>
  <r>
    <n v="15739068"/>
    <s v="Nwoye"/>
    <n v="638"/>
    <x v="2"/>
    <x v="1"/>
    <n v="25"/>
    <n v="4"/>
    <n v="148045.45000000001"/>
    <n v="2"/>
    <x v="0"/>
    <x v="0"/>
    <n v="114722.42"/>
    <n v="0"/>
    <x v="2"/>
    <x v="0"/>
    <x v="2"/>
    <x v="1"/>
  </r>
  <r>
    <n v="15758056"/>
    <s v="Calabresi"/>
    <n v="558"/>
    <x v="0"/>
    <x v="1"/>
    <n v="35"/>
    <n v="1"/>
    <n v="0"/>
    <n v="2"/>
    <x v="1"/>
    <x v="1"/>
    <n v="111687.57"/>
    <n v="0"/>
    <x v="0"/>
    <x v="0"/>
    <x v="0"/>
    <x v="1"/>
  </r>
  <r>
    <n v="15742269"/>
    <s v="Milano"/>
    <n v="756"/>
    <x v="0"/>
    <x v="0"/>
    <n v="24"/>
    <n v="1"/>
    <n v="0"/>
    <n v="2"/>
    <x v="0"/>
    <x v="1"/>
    <n v="184182.25"/>
    <n v="0"/>
    <x v="2"/>
    <x v="1"/>
    <x v="0"/>
    <x v="1"/>
  </r>
  <r>
    <n v="15726490"/>
    <s v="Kirby"/>
    <n v="782"/>
    <x v="1"/>
    <x v="1"/>
    <n v="52"/>
    <n v="4"/>
    <n v="0"/>
    <n v="1"/>
    <x v="0"/>
    <x v="0"/>
    <n v="52759.82"/>
    <n v="1"/>
    <x v="1"/>
    <x v="1"/>
    <x v="0"/>
    <x v="0"/>
  </r>
  <r>
    <n v="15738411"/>
    <s v="Ho"/>
    <n v="505"/>
    <x v="0"/>
    <x v="1"/>
    <n v="34"/>
    <n v="10"/>
    <n v="104498.79"/>
    <n v="1"/>
    <x v="1"/>
    <x v="0"/>
    <n v="126451.14"/>
    <n v="0"/>
    <x v="0"/>
    <x v="0"/>
    <x v="2"/>
    <x v="1"/>
  </r>
  <r>
    <n v="15727919"/>
    <s v="Chukwuemeka"/>
    <n v="671"/>
    <x v="1"/>
    <x v="0"/>
    <n v="29"/>
    <n v="6"/>
    <n v="0"/>
    <n v="2"/>
    <x v="1"/>
    <x v="1"/>
    <n v="12048.67"/>
    <n v="0"/>
    <x v="2"/>
    <x v="0"/>
    <x v="0"/>
    <x v="1"/>
  </r>
  <r>
    <n v="15709396"/>
    <s v="Hale"/>
    <n v="801"/>
    <x v="0"/>
    <x v="1"/>
    <n v="42"/>
    <n v="6"/>
    <n v="0"/>
    <n v="2"/>
    <x v="0"/>
    <x v="0"/>
    <n v="95804.33"/>
    <n v="0"/>
    <x v="0"/>
    <x v="1"/>
    <x v="0"/>
    <x v="1"/>
  </r>
  <r>
    <n v="15654106"/>
    <s v="K?"/>
    <n v="604"/>
    <x v="0"/>
    <x v="1"/>
    <n v="26"/>
    <n v="8"/>
    <n v="149542.51999999999"/>
    <n v="2"/>
    <x v="1"/>
    <x v="0"/>
    <n v="197911.52"/>
    <n v="0"/>
    <x v="2"/>
    <x v="0"/>
    <x v="2"/>
    <x v="1"/>
  </r>
  <r>
    <n v="15621653"/>
    <s v="Rice"/>
    <n v="716"/>
    <x v="0"/>
    <x v="0"/>
    <n v="29"/>
    <n v="10"/>
    <n v="87946.39"/>
    <n v="1"/>
    <x v="0"/>
    <x v="0"/>
    <n v="182531.74"/>
    <n v="0"/>
    <x v="2"/>
    <x v="1"/>
    <x v="1"/>
    <x v="1"/>
  </r>
  <r>
    <n v="15598086"/>
    <s v="Brown"/>
    <n v="624"/>
    <x v="0"/>
    <x v="0"/>
    <n v="45"/>
    <n v="3"/>
    <n v="68639.570000000007"/>
    <n v="1"/>
    <x v="0"/>
    <x v="1"/>
    <n v="168002.31"/>
    <n v="1"/>
    <x v="0"/>
    <x v="0"/>
    <x v="1"/>
    <x v="0"/>
  </r>
  <r>
    <n v="15752300"/>
    <s v="Sagese"/>
    <n v="607"/>
    <x v="2"/>
    <x v="1"/>
    <n v="47"/>
    <n v="4"/>
    <n v="148826.32"/>
    <n v="1"/>
    <x v="0"/>
    <x v="0"/>
    <n v="79450.61"/>
    <n v="0"/>
    <x v="0"/>
    <x v="0"/>
    <x v="2"/>
    <x v="1"/>
  </r>
  <r>
    <n v="15658693"/>
    <s v="Aksyonova"/>
    <n v="827"/>
    <x v="0"/>
    <x v="0"/>
    <n v="60"/>
    <n v="2"/>
    <n v="0"/>
    <n v="2"/>
    <x v="1"/>
    <x v="0"/>
    <n v="60615.83"/>
    <n v="0"/>
    <x v="1"/>
    <x v="1"/>
    <x v="0"/>
    <x v="1"/>
  </r>
  <r>
    <n v="15631838"/>
    <s v="Findlay"/>
    <n v="606"/>
    <x v="0"/>
    <x v="1"/>
    <n v="61"/>
    <n v="5"/>
    <n v="108166.09"/>
    <n v="2"/>
    <x v="1"/>
    <x v="0"/>
    <n v="8643.2099999999991"/>
    <n v="0"/>
    <x v="1"/>
    <x v="0"/>
    <x v="2"/>
    <x v="1"/>
  </r>
  <r>
    <n v="15803804"/>
    <s v="Walker"/>
    <n v="717"/>
    <x v="2"/>
    <x v="0"/>
    <n v="35"/>
    <n v="5"/>
    <n v="103214.71"/>
    <n v="1"/>
    <x v="0"/>
    <x v="1"/>
    <n v="172172.7"/>
    <n v="0"/>
    <x v="0"/>
    <x v="1"/>
    <x v="2"/>
    <x v="1"/>
  </r>
  <r>
    <n v="15578809"/>
    <s v="Hao"/>
    <n v="651"/>
    <x v="2"/>
    <x v="1"/>
    <n v="40"/>
    <n v="1"/>
    <n v="134760.21"/>
    <n v="2"/>
    <x v="1"/>
    <x v="1"/>
    <n v="174434.06"/>
    <n v="1"/>
    <x v="0"/>
    <x v="0"/>
    <x v="2"/>
    <x v="0"/>
  </r>
  <r>
    <n v="15752026"/>
    <s v="Hammer"/>
    <n v="691"/>
    <x v="0"/>
    <x v="1"/>
    <n v="58"/>
    <n v="3"/>
    <n v="0"/>
    <n v="1"/>
    <x v="1"/>
    <x v="0"/>
    <n v="194930.3"/>
    <n v="1"/>
    <x v="1"/>
    <x v="0"/>
    <x v="0"/>
    <x v="0"/>
  </r>
  <r>
    <n v="15723706"/>
    <s v="Abbott"/>
    <n v="573"/>
    <x v="0"/>
    <x v="0"/>
    <n v="33"/>
    <n v="0"/>
    <n v="90124.64"/>
    <n v="1"/>
    <x v="0"/>
    <x v="1"/>
    <n v="137476.71"/>
    <n v="0"/>
    <x v="0"/>
    <x v="0"/>
    <x v="1"/>
    <x v="1"/>
  </r>
  <r>
    <n v="15752838"/>
    <s v="Lucas"/>
    <n v="723"/>
    <x v="1"/>
    <x v="1"/>
    <n v="38"/>
    <n v="6"/>
    <n v="0"/>
    <n v="2"/>
    <x v="0"/>
    <x v="0"/>
    <n v="94415.6"/>
    <n v="0"/>
    <x v="0"/>
    <x v="1"/>
    <x v="0"/>
    <x v="1"/>
  </r>
  <r>
    <n v="15569571"/>
    <s v="Davydova"/>
    <n v="584"/>
    <x v="2"/>
    <x v="0"/>
    <n v="46"/>
    <n v="6"/>
    <n v="87361.02"/>
    <n v="2"/>
    <x v="0"/>
    <x v="1"/>
    <n v="120376.87"/>
    <n v="1"/>
    <x v="0"/>
    <x v="0"/>
    <x v="1"/>
    <x v="0"/>
  </r>
  <r>
    <n v="15769703"/>
    <s v="West"/>
    <n v="550"/>
    <x v="2"/>
    <x v="0"/>
    <n v="45"/>
    <n v="8"/>
    <n v="111257.59"/>
    <n v="1"/>
    <x v="1"/>
    <x v="1"/>
    <n v="97623.42"/>
    <n v="1"/>
    <x v="0"/>
    <x v="0"/>
    <x v="2"/>
    <x v="0"/>
  </r>
  <r>
    <n v="15679770"/>
    <s v="Smith"/>
    <n v="611"/>
    <x v="0"/>
    <x v="0"/>
    <n v="61"/>
    <n v="3"/>
    <n v="131583.59"/>
    <n v="4"/>
    <x v="1"/>
    <x v="0"/>
    <n v="66238.23"/>
    <n v="1"/>
    <x v="1"/>
    <x v="0"/>
    <x v="2"/>
    <x v="0"/>
  </r>
  <r>
    <n v="15791102"/>
    <s v="Mai"/>
    <n v="549"/>
    <x v="2"/>
    <x v="1"/>
    <n v="41"/>
    <n v="9"/>
    <n v="95020.800000000003"/>
    <n v="3"/>
    <x v="0"/>
    <x v="0"/>
    <n v="131710.59"/>
    <n v="1"/>
    <x v="0"/>
    <x v="0"/>
    <x v="1"/>
    <x v="0"/>
  </r>
  <r>
    <n v="15655192"/>
    <s v="Fiorentino"/>
    <n v="850"/>
    <x v="1"/>
    <x v="0"/>
    <n v="24"/>
    <n v="1"/>
    <n v="0"/>
    <n v="2"/>
    <x v="1"/>
    <x v="0"/>
    <n v="69052.87"/>
    <n v="0"/>
    <x v="2"/>
    <x v="1"/>
    <x v="0"/>
    <x v="1"/>
  </r>
  <r>
    <n v="15709487"/>
    <s v="Freeman"/>
    <n v="668"/>
    <x v="2"/>
    <x v="1"/>
    <n v="34"/>
    <n v="5"/>
    <n v="80242.37"/>
    <n v="2"/>
    <x v="1"/>
    <x v="1"/>
    <n v="56780.97"/>
    <n v="0"/>
    <x v="0"/>
    <x v="0"/>
    <x v="1"/>
    <x v="1"/>
  </r>
  <r>
    <n v="15687130"/>
    <s v="Nkemjika"/>
    <n v="686"/>
    <x v="0"/>
    <x v="0"/>
    <n v="43"/>
    <n v="0"/>
    <n v="0"/>
    <n v="1"/>
    <x v="0"/>
    <x v="0"/>
    <n v="170072.9"/>
    <n v="0"/>
    <x v="0"/>
    <x v="0"/>
    <x v="0"/>
    <x v="1"/>
  </r>
  <r>
    <n v="15755178"/>
    <s v="Ramos"/>
    <n v="660"/>
    <x v="0"/>
    <x v="1"/>
    <n v="50"/>
    <n v="1"/>
    <n v="0"/>
    <n v="3"/>
    <x v="0"/>
    <x v="0"/>
    <n v="191849.15"/>
    <n v="1"/>
    <x v="1"/>
    <x v="0"/>
    <x v="0"/>
    <x v="0"/>
  </r>
  <r>
    <n v="15634772"/>
    <s v="Mario"/>
    <n v="682"/>
    <x v="1"/>
    <x v="0"/>
    <n v="59"/>
    <n v="0"/>
    <n v="122661.39"/>
    <n v="1"/>
    <x v="1"/>
    <x v="0"/>
    <n v="84803.76"/>
    <n v="0"/>
    <x v="1"/>
    <x v="0"/>
    <x v="2"/>
    <x v="1"/>
  </r>
  <r>
    <n v="15617197"/>
    <s v="Chien"/>
    <n v="524"/>
    <x v="0"/>
    <x v="1"/>
    <n v="50"/>
    <n v="4"/>
    <n v="0"/>
    <n v="2"/>
    <x v="0"/>
    <x v="0"/>
    <n v="31840.59"/>
    <n v="1"/>
    <x v="1"/>
    <x v="0"/>
    <x v="0"/>
    <x v="0"/>
  </r>
  <r>
    <n v="15631240"/>
    <s v="Dubinina"/>
    <n v="645"/>
    <x v="0"/>
    <x v="0"/>
    <n v="36"/>
    <n v="8"/>
    <n v="0"/>
    <n v="2"/>
    <x v="0"/>
    <x v="0"/>
    <n v="12096.61"/>
    <n v="1"/>
    <x v="0"/>
    <x v="0"/>
    <x v="0"/>
    <x v="0"/>
  </r>
  <r>
    <n v="15784301"/>
    <s v="Wang"/>
    <n v="850"/>
    <x v="0"/>
    <x v="1"/>
    <n v="42"/>
    <n v="0"/>
    <n v="0"/>
    <n v="2"/>
    <x v="0"/>
    <x v="1"/>
    <n v="44165.84"/>
    <n v="0"/>
    <x v="0"/>
    <x v="1"/>
    <x v="0"/>
    <x v="1"/>
  </r>
  <r>
    <n v="15631310"/>
    <s v="Hsieh"/>
    <n v="537"/>
    <x v="0"/>
    <x v="0"/>
    <n v="53"/>
    <n v="3"/>
    <n v="0"/>
    <n v="1"/>
    <x v="0"/>
    <x v="0"/>
    <n v="91406.62"/>
    <n v="0"/>
    <x v="1"/>
    <x v="0"/>
    <x v="0"/>
    <x v="1"/>
  </r>
  <r>
    <n v="15756560"/>
    <s v="Moran"/>
    <n v="599"/>
    <x v="1"/>
    <x v="0"/>
    <n v="46"/>
    <n v="7"/>
    <n v="81742.84"/>
    <n v="2"/>
    <x v="0"/>
    <x v="1"/>
    <n v="83282.210000000006"/>
    <n v="0"/>
    <x v="0"/>
    <x v="0"/>
    <x v="1"/>
    <x v="1"/>
  </r>
  <r>
    <n v="15732270"/>
    <s v="Hung"/>
    <n v="727"/>
    <x v="1"/>
    <x v="1"/>
    <n v="71"/>
    <n v="8"/>
    <n v="0"/>
    <n v="1"/>
    <x v="0"/>
    <x v="0"/>
    <n v="198446.91"/>
    <n v="1"/>
    <x v="1"/>
    <x v="1"/>
    <x v="0"/>
    <x v="0"/>
  </r>
  <r>
    <n v="15739357"/>
    <s v="Moss"/>
    <n v="756"/>
    <x v="1"/>
    <x v="1"/>
    <n v="30"/>
    <n v="2"/>
    <n v="145127.85"/>
    <n v="1"/>
    <x v="1"/>
    <x v="1"/>
    <n v="7554.68"/>
    <n v="0"/>
    <x v="0"/>
    <x v="1"/>
    <x v="2"/>
    <x v="1"/>
  </r>
  <r>
    <n v="15771540"/>
    <s v="Fedorova"/>
    <n v="755"/>
    <x v="0"/>
    <x v="1"/>
    <n v="38"/>
    <n v="9"/>
    <n v="148912.44"/>
    <n v="1"/>
    <x v="0"/>
    <x v="1"/>
    <n v="80416.160000000003"/>
    <n v="0"/>
    <x v="0"/>
    <x v="1"/>
    <x v="2"/>
    <x v="1"/>
  </r>
  <r>
    <n v="15567486"/>
    <s v="Li"/>
    <n v="634"/>
    <x v="1"/>
    <x v="0"/>
    <n v="41"/>
    <n v="4"/>
    <n v="0"/>
    <n v="2"/>
    <x v="0"/>
    <x v="0"/>
    <n v="164549.74"/>
    <n v="0"/>
    <x v="0"/>
    <x v="0"/>
    <x v="0"/>
    <x v="1"/>
  </r>
  <r>
    <n v="15714634"/>
    <s v="Nebechi"/>
    <n v="837"/>
    <x v="0"/>
    <x v="1"/>
    <n v="26"/>
    <n v="4"/>
    <n v="89900.24"/>
    <n v="2"/>
    <x v="0"/>
    <x v="1"/>
    <n v="175477.03"/>
    <n v="0"/>
    <x v="2"/>
    <x v="1"/>
    <x v="1"/>
    <x v="1"/>
  </r>
  <r>
    <n v="15727021"/>
    <s v="Obialo"/>
    <n v="727"/>
    <x v="2"/>
    <x v="0"/>
    <n v="30"/>
    <n v="8"/>
    <n v="119027.28"/>
    <n v="2"/>
    <x v="0"/>
    <x v="0"/>
    <n v="137903.54"/>
    <n v="0"/>
    <x v="0"/>
    <x v="1"/>
    <x v="2"/>
    <x v="1"/>
  </r>
  <r>
    <n v="15650670"/>
    <s v="Bateson"/>
    <n v="567"/>
    <x v="2"/>
    <x v="0"/>
    <n v="40"/>
    <n v="2"/>
    <n v="105222.86"/>
    <n v="2"/>
    <x v="0"/>
    <x v="1"/>
    <n v="93795.86"/>
    <n v="0"/>
    <x v="0"/>
    <x v="0"/>
    <x v="2"/>
    <x v="1"/>
  </r>
  <r>
    <n v="15711834"/>
    <s v="Long"/>
    <n v="650"/>
    <x v="1"/>
    <x v="0"/>
    <n v="30"/>
    <n v="6"/>
    <n v="0"/>
    <n v="1"/>
    <x v="1"/>
    <x v="1"/>
    <n v="67997.13"/>
    <n v="1"/>
    <x v="0"/>
    <x v="0"/>
    <x v="0"/>
    <x v="0"/>
  </r>
  <r>
    <n v="15729763"/>
    <s v="Nelson"/>
    <n v="655"/>
    <x v="1"/>
    <x v="1"/>
    <n v="34"/>
    <n v="1"/>
    <n v="116114.93"/>
    <n v="1"/>
    <x v="0"/>
    <x v="0"/>
    <n v="49492.15"/>
    <n v="0"/>
    <x v="0"/>
    <x v="0"/>
    <x v="2"/>
    <x v="1"/>
  </r>
  <r>
    <n v="15646566"/>
    <s v="Bell"/>
    <n v="763"/>
    <x v="0"/>
    <x v="0"/>
    <n v="58"/>
    <n v="9"/>
    <n v="187911.55"/>
    <n v="1"/>
    <x v="1"/>
    <x v="0"/>
    <n v="35825.18"/>
    <n v="0"/>
    <x v="1"/>
    <x v="1"/>
    <x v="2"/>
    <x v="1"/>
  </r>
  <r>
    <n v="15645463"/>
    <s v="Udinese"/>
    <n v="843"/>
    <x v="0"/>
    <x v="0"/>
    <n v="27"/>
    <n v="5"/>
    <n v="0"/>
    <n v="2"/>
    <x v="0"/>
    <x v="0"/>
    <n v="67494.23"/>
    <n v="0"/>
    <x v="2"/>
    <x v="1"/>
    <x v="0"/>
    <x v="1"/>
  </r>
  <r>
    <n v="15672144"/>
    <s v="Mao"/>
    <n v="667"/>
    <x v="0"/>
    <x v="0"/>
    <n v="38"/>
    <n v="6"/>
    <n v="144432.04"/>
    <n v="1"/>
    <x v="0"/>
    <x v="0"/>
    <n v="73963.17"/>
    <n v="1"/>
    <x v="0"/>
    <x v="0"/>
    <x v="2"/>
    <x v="0"/>
  </r>
  <r>
    <n v="15596088"/>
    <s v="Fanucci"/>
    <n v="705"/>
    <x v="0"/>
    <x v="0"/>
    <n v="50"/>
    <n v="4"/>
    <n v="77065.899999999994"/>
    <n v="2"/>
    <x v="1"/>
    <x v="0"/>
    <n v="145159.26"/>
    <n v="0"/>
    <x v="1"/>
    <x v="1"/>
    <x v="1"/>
    <x v="1"/>
  </r>
  <r>
    <n v="15614878"/>
    <s v="Yeh"/>
    <n v="660"/>
    <x v="2"/>
    <x v="0"/>
    <n v="29"/>
    <n v="6"/>
    <n v="180520.29"/>
    <n v="1"/>
    <x v="0"/>
    <x v="0"/>
    <n v="123850.58"/>
    <n v="0"/>
    <x v="2"/>
    <x v="0"/>
    <x v="2"/>
    <x v="1"/>
  </r>
  <r>
    <n v="15635240"/>
    <s v="Onuoha"/>
    <n v="553"/>
    <x v="0"/>
    <x v="1"/>
    <n v="42"/>
    <n v="1"/>
    <n v="0"/>
    <n v="2"/>
    <x v="1"/>
    <x v="1"/>
    <n v="23822.04"/>
    <n v="0"/>
    <x v="0"/>
    <x v="0"/>
    <x v="0"/>
    <x v="1"/>
  </r>
  <r>
    <n v="15775905"/>
    <s v="Moore"/>
    <n v="612"/>
    <x v="2"/>
    <x v="0"/>
    <n v="47"/>
    <n v="6"/>
    <n v="130024.87"/>
    <n v="1"/>
    <x v="0"/>
    <x v="0"/>
    <n v="45750.21"/>
    <n v="1"/>
    <x v="0"/>
    <x v="0"/>
    <x v="2"/>
    <x v="0"/>
  </r>
  <r>
    <n v="15700657"/>
    <s v="Thornton"/>
    <n v="641"/>
    <x v="2"/>
    <x v="0"/>
    <n v="40"/>
    <n v="2"/>
    <n v="110086.69"/>
    <n v="1"/>
    <x v="0"/>
    <x v="1"/>
    <n v="159773.14000000001"/>
    <n v="0"/>
    <x v="0"/>
    <x v="0"/>
    <x v="2"/>
    <x v="1"/>
  </r>
  <r>
    <n v="15611905"/>
    <s v="Warlow-Davies"/>
    <n v="513"/>
    <x v="1"/>
    <x v="0"/>
    <n v="31"/>
    <n v="5"/>
    <n v="174853.46"/>
    <n v="1"/>
    <x v="0"/>
    <x v="1"/>
    <n v="84238.63"/>
    <n v="0"/>
    <x v="0"/>
    <x v="0"/>
    <x v="2"/>
    <x v="1"/>
  </r>
  <r>
    <n v="15652527"/>
    <s v="Champion"/>
    <n v="680"/>
    <x v="0"/>
    <x v="1"/>
    <n v="44"/>
    <n v="7"/>
    <n v="108724.98"/>
    <n v="1"/>
    <x v="1"/>
    <x v="0"/>
    <n v="72330.460000000006"/>
    <n v="0"/>
    <x v="0"/>
    <x v="0"/>
    <x v="2"/>
    <x v="1"/>
  </r>
  <r>
    <n v="15785865"/>
    <s v="Mazzanti"/>
    <n v="711"/>
    <x v="0"/>
    <x v="1"/>
    <n v="58"/>
    <n v="9"/>
    <n v="91285.13"/>
    <n v="2"/>
    <x v="0"/>
    <x v="0"/>
    <n v="26767.85"/>
    <n v="0"/>
    <x v="1"/>
    <x v="1"/>
    <x v="1"/>
    <x v="1"/>
  </r>
  <r>
    <n v="15645942"/>
    <s v="Macleod"/>
    <n v="689"/>
    <x v="1"/>
    <x v="1"/>
    <n v="40"/>
    <n v="2"/>
    <n v="0"/>
    <n v="2"/>
    <x v="0"/>
    <x v="0"/>
    <n v="164768.82"/>
    <n v="0"/>
    <x v="0"/>
    <x v="0"/>
    <x v="0"/>
    <x v="1"/>
  </r>
  <r>
    <n v="15688691"/>
    <s v="Lei"/>
    <n v="665"/>
    <x v="2"/>
    <x v="0"/>
    <n v="51"/>
    <n v="9"/>
    <n v="110610.41"/>
    <n v="2"/>
    <x v="1"/>
    <x v="0"/>
    <n v="1112.76"/>
    <n v="1"/>
    <x v="1"/>
    <x v="0"/>
    <x v="2"/>
    <x v="0"/>
  </r>
  <r>
    <n v="15592736"/>
    <s v="Lucchese"/>
    <n v="551"/>
    <x v="2"/>
    <x v="1"/>
    <n v="54"/>
    <n v="5"/>
    <n v="102994.04"/>
    <n v="1"/>
    <x v="0"/>
    <x v="1"/>
    <n v="176680.16"/>
    <n v="1"/>
    <x v="1"/>
    <x v="0"/>
    <x v="2"/>
    <x v="0"/>
  </r>
  <r>
    <n v="15673529"/>
    <s v="Lombardo"/>
    <n v="645"/>
    <x v="1"/>
    <x v="1"/>
    <n v="36"/>
    <n v="4"/>
    <n v="59893.85"/>
    <n v="2"/>
    <x v="0"/>
    <x v="1"/>
    <n v="43999.64"/>
    <n v="0"/>
    <x v="0"/>
    <x v="0"/>
    <x v="1"/>
    <x v="1"/>
  </r>
  <r>
    <n v="15724145"/>
    <s v="William"/>
    <n v="616"/>
    <x v="2"/>
    <x v="1"/>
    <n v="29"/>
    <n v="8"/>
    <n v="149318.54999999999"/>
    <n v="1"/>
    <x v="0"/>
    <x v="1"/>
    <n v="140746.13"/>
    <n v="0"/>
    <x v="2"/>
    <x v="0"/>
    <x v="2"/>
    <x v="1"/>
  </r>
  <r>
    <n v="15704629"/>
    <s v="Wright"/>
    <n v="582"/>
    <x v="0"/>
    <x v="0"/>
    <n v="32"/>
    <n v="1"/>
    <n v="116409.55"/>
    <n v="1"/>
    <x v="1"/>
    <x v="0"/>
    <n v="152790.92000000001"/>
    <n v="0"/>
    <x v="0"/>
    <x v="0"/>
    <x v="2"/>
    <x v="1"/>
  </r>
  <r>
    <n v="15597896"/>
    <s v="Ozoemena"/>
    <n v="365"/>
    <x v="2"/>
    <x v="1"/>
    <n v="30"/>
    <n v="0"/>
    <n v="127760.07"/>
    <n v="1"/>
    <x v="0"/>
    <x v="1"/>
    <n v="81537.850000000006"/>
    <n v="1"/>
    <x v="0"/>
    <x v="2"/>
    <x v="2"/>
    <x v="0"/>
  </r>
  <r>
    <n v="15731790"/>
    <s v="Boyle"/>
    <n v="697"/>
    <x v="2"/>
    <x v="0"/>
    <n v="38"/>
    <n v="6"/>
    <n v="132591.35999999999"/>
    <n v="1"/>
    <x v="0"/>
    <x v="0"/>
    <n v="7387.8"/>
    <n v="1"/>
    <x v="0"/>
    <x v="0"/>
    <x v="2"/>
    <x v="0"/>
  </r>
  <r>
    <n v="15634719"/>
    <s v="Chinwendu"/>
    <n v="704"/>
    <x v="0"/>
    <x v="1"/>
    <n v="31"/>
    <n v="0"/>
    <n v="0"/>
    <n v="2"/>
    <x v="0"/>
    <x v="1"/>
    <n v="183038.33"/>
    <n v="0"/>
    <x v="0"/>
    <x v="1"/>
    <x v="0"/>
    <x v="1"/>
  </r>
  <r>
    <n v="15703205"/>
    <s v="Uwaezuoke"/>
    <n v="656"/>
    <x v="0"/>
    <x v="0"/>
    <n v="46"/>
    <n v="5"/>
    <n v="113402.14"/>
    <n v="2"/>
    <x v="0"/>
    <x v="0"/>
    <n v="138849.06"/>
    <n v="0"/>
    <x v="0"/>
    <x v="0"/>
    <x v="2"/>
    <x v="1"/>
  </r>
  <r>
    <n v="15567333"/>
    <s v="Archambault"/>
    <n v="712"/>
    <x v="0"/>
    <x v="0"/>
    <n v="31"/>
    <n v="7"/>
    <n v="0"/>
    <n v="2"/>
    <x v="0"/>
    <x v="1"/>
    <n v="170333.38"/>
    <n v="0"/>
    <x v="0"/>
    <x v="1"/>
    <x v="0"/>
    <x v="1"/>
  </r>
  <r>
    <n v="15754537"/>
    <s v="Ko"/>
    <n v="748"/>
    <x v="0"/>
    <x v="1"/>
    <n v="40"/>
    <n v="0"/>
    <n v="0"/>
    <n v="1"/>
    <x v="1"/>
    <x v="1"/>
    <n v="60416.76"/>
    <n v="0"/>
    <x v="0"/>
    <x v="1"/>
    <x v="0"/>
    <x v="1"/>
  </r>
  <r>
    <n v="15612030"/>
    <s v="Udegbulam"/>
    <n v="724"/>
    <x v="0"/>
    <x v="1"/>
    <n v="28"/>
    <n v="9"/>
    <n v="0"/>
    <n v="2"/>
    <x v="0"/>
    <x v="0"/>
    <n v="100240.2"/>
    <n v="0"/>
    <x v="2"/>
    <x v="1"/>
    <x v="0"/>
    <x v="1"/>
  </r>
  <r>
    <n v="15573242"/>
    <s v="Greene"/>
    <n v="691"/>
    <x v="0"/>
    <x v="1"/>
    <n v="50"/>
    <n v="6"/>
    <n v="136953.47"/>
    <n v="1"/>
    <x v="0"/>
    <x v="0"/>
    <n v="2704.98"/>
    <n v="0"/>
    <x v="1"/>
    <x v="0"/>
    <x v="2"/>
    <x v="1"/>
  </r>
  <r>
    <n v="15601892"/>
    <s v="Hunter"/>
    <n v="563"/>
    <x v="0"/>
    <x v="1"/>
    <n v="33"/>
    <n v="8"/>
    <n v="0"/>
    <n v="2"/>
    <x v="1"/>
    <x v="0"/>
    <n v="68815.05"/>
    <n v="0"/>
    <x v="0"/>
    <x v="0"/>
    <x v="0"/>
    <x v="1"/>
  </r>
  <r>
    <n v="15663885"/>
    <s v="Blinova"/>
    <n v="741"/>
    <x v="0"/>
    <x v="1"/>
    <n v="32"/>
    <n v="5"/>
    <n v="0"/>
    <n v="1"/>
    <x v="0"/>
    <x v="0"/>
    <n v="64839.23"/>
    <n v="0"/>
    <x v="0"/>
    <x v="1"/>
    <x v="0"/>
    <x v="1"/>
  </r>
  <r>
    <n v="15701096"/>
    <s v="De Garis"/>
    <n v="778"/>
    <x v="0"/>
    <x v="1"/>
    <n v="44"/>
    <n v="8"/>
    <n v="123863.64"/>
    <n v="1"/>
    <x v="0"/>
    <x v="1"/>
    <n v="144494.94"/>
    <n v="0"/>
    <x v="0"/>
    <x v="1"/>
    <x v="2"/>
    <x v="1"/>
  </r>
  <r>
    <n v="15710450"/>
    <s v="Okwudiliolisa"/>
    <n v="848"/>
    <x v="1"/>
    <x v="1"/>
    <n v="22"/>
    <n v="7"/>
    <n v="120811.89"/>
    <n v="1"/>
    <x v="0"/>
    <x v="0"/>
    <n v="185510.34"/>
    <n v="0"/>
    <x v="2"/>
    <x v="1"/>
    <x v="2"/>
    <x v="1"/>
  </r>
  <r>
    <n v="15790846"/>
    <s v="Ts'ai"/>
    <n v="634"/>
    <x v="2"/>
    <x v="1"/>
    <n v="38"/>
    <n v="2"/>
    <n v="148430.54999999999"/>
    <n v="1"/>
    <x v="0"/>
    <x v="0"/>
    <n v="56055.72"/>
    <n v="0"/>
    <x v="0"/>
    <x v="0"/>
    <x v="2"/>
    <x v="1"/>
  </r>
  <r>
    <n v="15658956"/>
    <s v="Tuan"/>
    <n v="505"/>
    <x v="2"/>
    <x v="1"/>
    <n v="40"/>
    <n v="6"/>
    <n v="47869.69"/>
    <n v="2"/>
    <x v="0"/>
    <x v="0"/>
    <n v="155061.97"/>
    <n v="0"/>
    <x v="0"/>
    <x v="0"/>
    <x v="3"/>
    <x v="1"/>
  </r>
  <r>
    <n v="15755223"/>
    <s v="Tseng"/>
    <n v="692"/>
    <x v="2"/>
    <x v="1"/>
    <n v="53"/>
    <n v="7"/>
    <n v="150926.99"/>
    <n v="2"/>
    <x v="1"/>
    <x v="1"/>
    <n v="119817.19"/>
    <n v="0"/>
    <x v="1"/>
    <x v="0"/>
    <x v="2"/>
    <x v="1"/>
  </r>
  <r>
    <n v="15787318"/>
    <s v="Holmwood"/>
    <n v="537"/>
    <x v="2"/>
    <x v="0"/>
    <n v="47"/>
    <n v="6"/>
    <n v="103163.35"/>
    <n v="1"/>
    <x v="0"/>
    <x v="1"/>
    <n v="16259.64"/>
    <n v="1"/>
    <x v="0"/>
    <x v="0"/>
    <x v="2"/>
    <x v="0"/>
  </r>
  <r>
    <n v="15737310"/>
    <s v="Thompson"/>
    <n v="633"/>
    <x v="0"/>
    <x v="1"/>
    <n v="29"/>
    <n v="10"/>
    <n v="130206.28"/>
    <n v="1"/>
    <x v="0"/>
    <x v="1"/>
    <n v="184654.87"/>
    <n v="0"/>
    <x v="2"/>
    <x v="0"/>
    <x v="2"/>
    <x v="1"/>
  </r>
  <r>
    <n v="15763665"/>
    <s v="Y?"/>
    <n v="833"/>
    <x v="0"/>
    <x v="0"/>
    <n v="28"/>
    <n v="4"/>
    <n v="136674.51"/>
    <n v="2"/>
    <x v="1"/>
    <x v="1"/>
    <n v="5278.78"/>
    <n v="0"/>
    <x v="2"/>
    <x v="1"/>
    <x v="2"/>
    <x v="1"/>
  </r>
  <r>
    <n v="15668818"/>
    <s v="Chidubem"/>
    <n v="592"/>
    <x v="1"/>
    <x v="0"/>
    <n v="40"/>
    <n v="2"/>
    <n v="200322.45"/>
    <n v="1"/>
    <x v="0"/>
    <x v="0"/>
    <n v="113244.73"/>
    <n v="0"/>
    <x v="0"/>
    <x v="0"/>
    <x v="2"/>
    <x v="1"/>
  </r>
  <r>
    <n v="15765812"/>
    <s v="Trevisani"/>
    <n v="587"/>
    <x v="1"/>
    <x v="1"/>
    <n v="48"/>
    <n v="1"/>
    <n v="0"/>
    <n v="2"/>
    <x v="0"/>
    <x v="0"/>
    <n v="8908"/>
    <n v="0"/>
    <x v="0"/>
    <x v="0"/>
    <x v="0"/>
    <x v="1"/>
  </r>
  <r>
    <n v="15704844"/>
    <s v="Hsiung"/>
    <n v="550"/>
    <x v="1"/>
    <x v="1"/>
    <n v="62"/>
    <n v="7"/>
    <n v="80927.56"/>
    <n v="1"/>
    <x v="1"/>
    <x v="0"/>
    <n v="64490.67"/>
    <n v="0"/>
    <x v="1"/>
    <x v="0"/>
    <x v="1"/>
    <x v="1"/>
  </r>
  <r>
    <n v="15744582"/>
    <s v="Randall"/>
    <n v="680"/>
    <x v="0"/>
    <x v="0"/>
    <n v="24"/>
    <n v="10"/>
    <n v="0"/>
    <n v="3"/>
    <x v="0"/>
    <x v="1"/>
    <n v="154971.63"/>
    <n v="1"/>
    <x v="2"/>
    <x v="0"/>
    <x v="0"/>
    <x v="0"/>
  </r>
  <r>
    <n v="15616700"/>
    <s v="Leach"/>
    <n v="622"/>
    <x v="1"/>
    <x v="0"/>
    <n v="41"/>
    <n v="9"/>
    <n v="0"/>
    <n v="2"/>
    <x v="0"/>
    <x v="0"/>
    <n v="155786.39000000001"/>
    <n v="0"/>
    <x v="0"/>
    <x v="0"/>
    <x v="0"/>
    <x v="1"/>
  </r>
  <r>
    <n v="15683521"/>
    <s v="Godfrey"/>
    <n v="594"/>
    <x v="2"/>
    <x v="1"/>
    <n v="28"/>
    <n v="0"/>
    <n v="142574.71"/>
    <n v="2"/>
    <x v="0"/>
    <x v="1"/>
    <n v="129084.82"/>
    <n v="0"/>
    <x v="2"/>
    <x v="0"/>
    <x v="2"/>
    <x v="1"/>
  </r>
  <r>
    <n v="15583049"/>
    <s v="Wallace"/>
    <n v="643"/>
    <x v="2"/>
    <x v="0"/>
    <n v="34"/>
    <n v="7"/>
    <n v="160426.07"/>
    <n v="1"/>
    <x v="1"/>
    <x v="0"/>
    <n v="188533.11"/>
    <n v="0"/>
    <x v="0"/>
    <x v="0"/>
    <x v="2"/>
    <x v="1"/>
  </r>
  <r>
    <n v="15643752"/>
    <s v="Wei"/>
    <n v="540"/>
    <x v="0"/>
    <x v="1"/>
    <n v="25"/>
    <n v="5"/>
    <n v="116160.23"/>
    <n v="1"/>
    <x v="0"/>
    <x v="1"/>
    <n v="13411.67"/>
    <n v="0"/>
    <x v="2"/>
    <x v="0"/>
    <x v="2"/>
    <x v="1"/>
  </r>
  <r>
    <n v="15620398"/>
    <s v="Mitchell"/>
    <n v="635"/>
    <x v="1"/>
    <x v="0"/>
    <n v="34"/>
    <n v="5"/>
    <n v="98683.47"/>
    <n v="2"/>
    <x v="0"/>
    <x v="1"/>
    <n v="15733.19"/>
    <n v="0"/>
    <x v="0"/>
    <x v="0"/>
    <x v="1"/>
    <x v="1"/>
  </r>
  <r>
    <n v="15715707"/>
    <s v="Light"/>
    <n v="657"/>
    <x v="0"/>
    <x v="1"/>
    <n v="32"/>
    <n v="3"/>
    <n v="118829.03"/>
    <n v="2"/>
    <x v="0"/>
    <x v="0"/>
    <n v="73127.61"/>
    <n v="0"/>
    <x v="0"/>
    <x v="0"/>
    <x v="2"/>
    <x v="1"/>
  </r>
  <r>
    <n v="15814209"/>
    <s v="Capon"/>
    <n v="814"/>
    <x v="0"/>
    <x v="1"/>
    <n v="31"/>
    <n v="1"/>
    <n v="118870.92"/>
    <n v="1"/>
    <x v="0"/>
    <x v="1"/>
    <n v="101704.19"/>
    <n v="0"/>
    <x v="0"/>
    <x v="1"/>
    <x v="2"/>
    <x v="1"/>
  </r>
  <r>
    <n v="15733768"/>
    <s v="Hou"/>
    <n v="600"/>
    <x v="0"/>
    <x v="1"/>
    <n v="32"/>
    <n v="1"/>
    <n v="0"/>
    <n v="1"/>
    <x v="0"/>
    <x v="0"/>
    <n v="101986.16"/>
    <n v="0"/>
    <x v="0"/>
    <x v="0"/>
    <x v="0"/>
    <x v="1"/>
  </r>
  <r>
    <n v="15755242"/>
    <s v="Rowe"/>
    <n v="682"/>
    <x v="0"/>
    <x v="0"/>
    <n v="46"/>
    <n v="2"/>
    <n v="0"/>
    <n v="1"/>
    <x v="0"/>
    <x v="0"/>
    <n v="114442.66"/>
    <n v="0"/>
    <x v="0"/>
    <x v="0"/>
    <x v="0"/>
    <x v="1"/>
  </r>
  <r>
    <n v="15729412"/>
    <s v="Holloway"/>
    <n v="682"/>
    <x v="0"/>
    <x v="1"/>
    <n v="38"/>
    <n v="4"/>
    <n v="107192.38"/>
    <n v="1"/>
    <x v="0"/>
    <x v="0"/>
    <n v="15669.17"/>
    <n v="0"/>
    <x v="0"/>
    <x v="0"/>
    <x v="2"/>
    <x v="1"/>
  </r>
  <r>
    <n v="15746564"/>
    <s v="O'Sullivan"/>
    <n v="566"/>
    <x v="0"/>
    <x v="1"/>
    <n v="42"/>
    <n v="3"/>
    <n v="108010.78"/>
    <n v="1"/>
    <x v="0"/>
    <x v="0"/>
    <n v="157486.1"/>
    <n v="0"/>
    <x v="0"/>
    <x v="0"/>
    <x v="2"/>
    <x v="1"/>
  </r>
  <r>
    <n v="15588446"/>
    <s v="Udinesi"/>
    <n v="550"/>
    <x v="1"/>
    <x v="1"/>
    <n v="34"/>
    <n v="3"/>
    <n v="0"/>
    <n v="2"/>
    <x v="1"/>
    <x v="1"/>
    <n v="131281.28"/>
    <n v="0"/>
    <x v="0"/>
    <x v="0"/>
    <x v="0"/>
    <x v="1"/>
  </r>
  <r>
    <n v="15665221"/>
    <s v="Nwebube"/>
    <n v="630"/>
    <x v="0"/>
    <x v="1"/>
    <n v="26"/>
    <n v="7"/>
    <n v="129837.72"/>
    <n v="2"/>
    <x v="1"/>
    <x v="0"/>
    <n v="197001.15"/>
    <n v="0"/>
    <x v="2"/>
    <x v="0"/>
    <x v="2"/>
    <x v="1"/>
  </r>
  <r>
    <n v="15640846"/>
    <s v="Chibueze"/>
    <n v="546"/>
    <x v="2"/>
    <x v="0"/>
    <n v="58"/>
    <n v="3"/>
    <n v="106458.31"/>
    <n v="4"/>
    <x v="0"/>
    <x v="1"/>
    <n v="128881.87"/>
    <n v="1"/>
    <x v="1"/>
    <x v="0"/>
    <x v="2"/>
    <x v="0"/>
  </r>
  <r>
    <n v="15700209"/>
    <s v="Walker"/>
    <n v="486"/>
    <x v="0"/>
    <x v="1"/>
    <n v="63"/>
    <n v="9"/>
    <n v="97009.15"/>
    <n v="1"/>
    <x v="0"/>
    <x v="0"/>
    <n v="85101"/>
    <n v="0"/>
    <x v="1"/>
    <x v="2"/>
    <x v="1"/>
    <x v="1"/>
  </r>
  <r>
    <n v="15658360"/>
    <s v="Gregory"/>
    <n v="762"/>
    <x v="1"/>
    <x v="1"/>
    <n v="35"/>
    <n v="9"/>
    <n v="122929.42"/>
    <n v="2"/>
    <x v="1"/>
    <x v="1"/>
    <n v="149822.04"/>
    <n v="0"/>
    <x v="0"/>
    <x v="1"/>
    <x v="2"/>
    <x v="1"/>
  </r>
  <r>
    <n v="15602735"/>
    <s v="Kuo"/>
    <n v="692"/>
    <x v="2"/>
    <x v="1"/>
    <n v="45"/>
    <n v="6"/>
    <n v="152296.82999999999"/>
    <n v="4"/>
    <x v="1"/>
    <x v="0"/>
    <n v="108040.86"/>
    <n v="1"/>
    <x v="0"/>
    <x v="0"/>
    <x v="2"/>
    <x v="0"/>
  </r>
  <r>
    <n v="15724834"/>
    <s v="Wilson"/>
    <n v="498"/>
    <x v="0"/>
    <x v="0"/>
    <n v="30"/>
    <n v="1"/>
    <n v="0"/>
    <n v="2"/>
    <x v="1"/>
    <x v="1"/>
    <n v="135795.53"/>
    <n v="0"/>
    <x v="0"/>
    <x v="2"/>
    <x v="0"/>
    <x v="1"/>
  </r>
  <r>
    <n v="15800062"/>
    <s v="Lanford"/>
    <n v="850"/>
    <x v="1"/>
    <x v="1"/>
    <n v="49"/>
    <n v="8"/>
    <n v="0"/>
    <n v="1"/>
    <x v="1"/>
    <x v="1"/>
    <n v="25867.67"/>
    <n v="1"/>
    <x v="0"/>
    <x v="1"/>
    <x v="0"/>
    <x v="0"/>
  </r>
  <r>
    <n v="15685300"/>
    <s v="Meng"/>
    <n v="603"/>
    <x v="0"/>
    <x v="1"/>
    <n v="35"/>
    <n v="6"/>
    <n v="128993.76"/>
    <n v="2"/>
    <x v="0"/>
    <x v="1"/>
    <n v="130483.56"/>
    <n v="0"/>
    <x v="0"/>
    <x v="0"/>
    <x v="2"/>
    <x v="1"/>
  </r>
  <r>
    <n v="15760102"/>
    <s v="Yeh"/>
    <n v="551"/>
    <x v="0"/>
    <x v="0"/>
    <n v="36"/>
    <n v="5"/>
    <n v="0"/>
    <n v="1"/>
    <x v="0"/>
    <x v="1"/>
    <n v="183479.12"/>
    <n v="0"/>
    <x v="0"/>
    <x v="0"/>
    <x v="0"/>
    <x v="1"/>
  </r>
  <r>
    <n v="15787026"/>
    <s v="Onwuatuegwu"/>
    <n v="627"/>
    <x v="2"/>
    <x v="1"/>
    <n v="27"/>
    <n v="0"/>
    <n v="185267.45"/>
    <n v="2"/>
    <x v="0"/>
    <x v="0"/>
    <n v="77027.34"/>
    <n v="0"/>
    <x v="2"/>
    <x v="0"/>
    <x v="2"/>
    <x v="1"/>
  </r>
  <r>
    <n v="15653696"/>
    <s v="Goliwe"/>
    <n v="515"/>
    <x v="0"/>
    <x v="0"/>
    <n v="28"/>
    <n v="9"/>
    <n v="0"/>
    <n v="2"/>
    <x v="1"/>
    <x v="1"/>
    <n v="94141.75"/>
    <n v="0"/>
    <x v="2"/>
    <x v="0"/>
    <x v="0"/>
    <x v="1"/>
  </r>
  <r>
    <n v="15788946"/>
    <s v="Anthony"/>
    <n v="605"/>
    <x v="1"/>
    <x v="0"/>
    <n v="29"/>
    <n v="3"/>
    <n v="116805.82"/>
    <n v="1"/>
    <x v="1"/>
    <x v="1"/>
    <n v="4092.75"/>
    <n v="0"/>
    <x v="2"/>
    <x v="0"/>
    <x v="2"/>
    <x v="1"/>
  </r>
  <r>
    <n v="15600724"/>
    <s v="Scott"/>
    <n v="567"/>
    <x v="2"/>
    <x v="1"/>
    <n v="29"/>
    <n v="5"/>
    <n v="129750.68"/>
    <n v="1"/>
    <x v="0"/>
    <x v="1"/>
    <n v="109257.59"/>
    <n v="0"/>
    <x v="2"/>
    <x v="0"/>
    <x v="2"/>
    <x v="1"/>
  </r>
  <r>
    <n v="15574324"/>
    <s v="Genovese"/>
    <n v="568"/>
    <x v="2"/>
    <x v="0"/>
    <n v="29"/>
    <n v="2"/>
    <n v="129177.01"/>
    <n v="2"/>
    <x v="1"/>
    <x v="0"/>
    <n v="104617.99"/>
    <n v="0"/>
    <x v="2"/>
    <x v="0"/>
    <x v="2"/>
    <x v="1"/>
  </r>
  <r>
    <n v="15707144"/>
    <s v="Onyeorulu"/>
    <n v="571"/>
    <x v="2"/>
    <x v="1"/>
    <n v="25"/>
    <n v="6"/>
    <n v="82506.720000000001"/>
    <n v="2"/>
    <x v="0"/>
    <x v="1"/>
    <n v="167705.07"/>
    <n v="0"/>
    <x v="2"/>
    <x v="0"/>
    <x v="1"/>
    <x v="1"/>
  </r>
  <r>
    <n v="15775891"/>
    <s v="Myers"/>
    <n v="634"/>
    <x v="2"/>
    <x v="1"/>
    <n v="48"/>
    <n v="2"/>
    <n v="107247.69"/>
    <n v="1"/>
    <x v="0"/>
    <x v="0"/>
    <n v="103712.05"/>
    <n v="1"/>
    <x v="0"/>
    <x v="0"/>
    <x v="2"/>
    <x v="0"/>
  </r>
  <r>
    <n v="15711789"/>
    <s v="Davey"/>
    <n v="768"/>
    <x v="1"/>
    <x v="0"/>
    <n v="42"/>
    <n v="3"/>
    <n v="0"/>
    <n v="1"/>
    <x v="1"/>
    <x v="1"/>
    <n v="161242.99"/>
    <n v="1"/>
    <x v="0"/>
    <x v="1"/>
    <x v="0"/>
    <x v="0"/>
  </r>
  <r>
    <n v="15600879"/>
    <s v="Parsons"/>
    <n v="554"/>
    <x v="2"/>
    <x v="0"/>
    <n v="36"/>
    <n v="3"/>
    <n v="157780.93"/>
    <n v="2"/>
    <x v="0"/>
    <x v="1"/>
    <n v="6089.13"/>
    <n v="0"/>
    <x v="0"/>
    <x v="0"/>
    <x v="2"/>
    <x v="1"/>
  </r>
  <r>
    <n v="15681196"/>
    <s v="Chikere"/>
    <n v="629"/>
    <x v="0"/>
    <x v="1"/>
    <n v="35"/>
    <n v="1"/>
    <n v="172170.36"/>
    <n v="1"/>
    <x v="0"/>
    <x v="0"/>
    <n v="159777.37"/>
    <n v="0"/>
    <x v="0"/>
    <x v="0"/>
    <x v="2"/>
    <x v="1"/>
  </r>
  <r>
    <n v="15716000"/>
    <s v="Hs?eh"/>
    <n v="638"/>
    <x v="1"/>
    <x v="1"/>
    <n v="48"/>
    <n v="2"/>
    <n v="0"/>
    <n v="2"/>
    <x v="0"/>
    <x v="0"/>
    <n v="7919.08"/>
    <n v="0"/>
    <x v="0"/>
    <x v="0"/>
    <x v="0"/>
    <x v="1"/>
  </r>
  <r>
    <n v="15766776"/>
    <s v="Sal"/>
    <n v="576"/>
    <x v="0"/>
    <x v="1"/>
    <n v="41"/>
    <n v="1"/>
    <n v="0"/>
    <n v="1"/>
    <x v="0"/>
    <x v="0"/>
    <n v="188274.6"/>
    <n v="0"/>
    <x v="0"/>
    <x v="0"/>
    <x v="0"/>
    <x v="1"/>
  </r>
  <r>
    <n v="15680278"/>
    <s v="Ts'ai"/>
    <n v="661"/>
    <x v="1"/>
    <x v="0"/>
    <n v="42"/>
    <n v="9"/>
    <n v="75361.440000000002"/>
    <n v="1"/>
    <x v="0"/>
    <x v="1"/>
    <n v="27608.12"/>
    <n v="1"/>
    <x v="0"/>
    <x v="0"/>
    <x v="1"/>
    <x v="0"/>
  </r>
  <r>
    <n v="15688637"/>
    <s v="Witt"/>
    <n v="592"/>
    <x v="0"/>
    <x v="0"/>
    <n v="27"/>
    <n v="4"/>
    <n v="0"/>
    <n v="2"/>
    <x v="0"/>
    <x v="0"/>
    <n v="183569.25"/>
    <n v="0"/>
    <x v="2"/>
    <x v="0"/>
    <x v="0"/>
    <x v="1"/>
  </r>
  <r>
    <n v="15591179"/>
    <s v="Skelton"/>
    <n v="702"/>
    <x v="1"/>
    <x v="1"/>
    <n v="30"/>
    <n v="2"/>
    <n v="0"/>
    <n v="2"/>
    <x v="0"/>
    <x v="0"/>
    <n v="145537.32"/>
    <n v="0"/>
    <x v="0"/>
    <x v="1"/>
    <x v="0"/>
    <x v="1"/>
  </r>
  <r>
    <n v="15677435"/>
    <s v="Kazantseva"/>
    <n v="647"/>
    <x v="0"/>
    <x v="0"/>
    <n v="29"/>
    <n v="0"/>
    <n v="98263.46"/>
    <n v="2"/>
    <x v="0"/>
    <x v="1"/>
    <n v="164717.95000000001"/>
    <n v="0"/>
    <x v="2"/>
    <x v="0"/>
    <x v="1"/>
    <x v="1"/>
  </r>
  <r>
    <n v="15698619"/>
    <s v="Bowhay"/>
    <n v="593"/>
    <x v="0"/>
    <x v="1"/>
    <n v="43"/>
    <n v="9"/>
    <n v="0"/>
    <n v="2"/>
    <x v="0"/>
    <x v="0"/>
    <n v="76357.429999999993"/>
    <n v="0"/>
    <x v="0"/>
    <x v="0"/>
    <x v="0"/>
    <x v="1"/>
  </r>
  <r>
    <n v="15581036"/>
    <s v="Beyer"/>
    <n v="712"/>
    <x v="2"/>
    <x v="0"/>
    <n v="40"/>
    <n v="3"/>
    <n v="109308.79"/>
    <n v="2"/>
    <x v="0"/>
    <x v="1"/>
    <n v="120158.72"/>
    <n v="1"/>
    <x v="0"/>
    <x v="1"/>
    <x v="2"/>
    <x v="0"/>
  </r>
  <r>
    <n v="15622117"/>
    <s v="Fries"/>
    <n v="625"/>
    <x v="1"/>
    <x v="0"/>
    <n v="31"/>
    <n v="8"/>
    <n v="0"/>
    <n v="2"/>
    <x v="0"/>
    <x v="1"/>
    <n v="151843.54"/>
    <n v="0"/>
    <x v="0"/>
    <x v="0"/>
    <x v="0"/>
    <x v="1"/>
  </r>
  <r>
    <n v="15599301"/>
    <s v="Tao"/>
    <n v="538"/>
    <x v="2"/>
    <x v="0"/>
    <n v="28"/>
    <n v="6"/>
    <n v="164365.44"/>
    <n v="1"/>
    <x v="1"/>
    <x v="0"/>
    <n v="5698.97"/>
    <n v="0"/>
    <x v="2"/>
    <x v="0"/>
    <x v="2"/>
    <x v="1"/>
  </r>
  <r>
    <n v="15581548"/>
    <s v="Kaodilinakachukwu"/>
    <n v="637"/>
    <x v="1"/>
    <x v="0"/>
    <n v="22"/>
    <n v="5"/>
    <n v="98800"/>
    <n v="1"/>
    <x v="0"/>
    <x v="1"/>
    <n v="122865.55"/>
    <n v="0"/>
    <x v="2"/>
    <x v="0"/>
    <x v="1"/>
    <x v="1"/>
  </r>
  <r>
    <n v="15586870"/>
    <s v="Ni"/>
    <n v="632"/>
    <x v="0"/>
    <x v="1"/>
    <n v="27"/>
    <n v="4"/>
    <n v="193125.85"/>
    <n v="1"/>
    <x v="0"/>
    <x v="0"/>
    <n v="152665.85"/>
    <n v="0"/>
    <x v="2"/>
    <x v="0"/>
    <x v="2"/>
    <x v="1"/>
  </r>
  <r>
    <n v="15735263"/>
    <s v="Hsueh"/>
    <n v="736"/>
    <x v="0"/>
    <x v="1"/>
    <n v="27"/>
    <n v="5"/>
    <n v="51522.75"/>
    <n v="1"/>
    <x v="1"/>
    <x v="0"/>
    <n v="192131.77"/>
    <n v="0"/>
    <x v="2"/>
    <x v="1"/>
    <x v="1"/>
    <x v="1"/>
  </r>
  <r>
    <n v="15765322"/>
    <s v="Connely"/>
    <n v="755"/>
    <x v="0"/>
    <x v="1"/>
    <n v="23"/>
    <n v="5"/>
    <n v="84284.479999999996"/>
    <n v="2"/>
    <x v="0"/>
    <x v="0"/>
    <n v="62851.6"/>
    <n v="0"/>
    <x v="2"/>
    <x v="1"/>
    <x v="1"/>
    <x v="1"/>
  </r>
  <r>
    <n v="15582944"/>
    <s v="Becker"/>
    <n v="425"/>
    <x v="1"/>
    <x v="0"/>
    <n v="39"/>
    <n v="5"/>
    <n v="0"/>
    <n v="2"/>
    <x v="0"/>
    <x v="1"/>
    <n v="140941.47"/>
    <n v="0"/>
    <x v="0"/>
    <x v="2"/>
    <x v="0"/>
    <x v="1"/>
  </r>
  <r>
    <n v="15687162"/>
    <s v="Clayton"/>
    <n v="461"/>
    <x v="0"/>
    <x v="1"/>
    <n v="51"/>
    <n v="9"/>
    <n v="119889.84"/>
    <n v="1"/>
    <x v="1"/>
    <x v="1"/>
    <n v="56767.67"/>
    <n v="1"/>
    <x v="1"/>
    <x v="2"/>
    <x v="2"/>
    <x v="0"/>
  </r>
  <r>
    <n v="15644962"/>
    <s v="Connolly"/>
    <n v="745"/>
    <x v="0"/>
    <x v="1"/>
    <n v="21"/>
    <n v="4"/>
    <n v="137910.45000000001"/>
    <n v="1"/>
    <x v="0"/>
    <x v="0"/>
    <n v="177235.23"/>
    <n v="0"/>
    <x v="2"/>
    <x v="1"/>
    <x v="2"/>
    <x v="1"/>
  </r>
  <r>
    <n v="15612615"/>
    <s v="Graham"/>
    <n v="616"/>
    <x v="0"/>
    <x v="0"/>
    <n v="37"/>
    <n v="6"/>
    <n v="0"/>
    <n v="2"/>
    <x v="0"/>
    <x v="1"/>
    <n v="86242.18"/>
    <n v="0"/>
    <x v="0"/>
    <x v="0"/>
    <x v="0"/>
    <x v="1"/>
  </r>
  <r>
    <n v="15813439"/>
    <s v="Ch'ien"/>
    <n v="587"/>
    <x v="0"/>
    <x v="1"/>
    <n v="33"/>
    <n v="5"/>
    <n v="100116.82"/>
    <n v="1"/>
    <x v="0"/>
    <x v="1"/>
    <n v="34215.58"/>
    <n v="0"/>
    <x v="0"/>
    <x v="0"/>
    <x v="2"/>
    <x v="1"/>
  </r>
  <r>
    <n v="15604544"/>
    <s v="Manfrin"/>
    <n v="850"/>
    <x v="2"/>
    <x v="1"/>
    <n v="40"/>
    <n v="4"/>
    <n v="166082.15"/>
    <n v="2"/>
    <x v="1"/>
    <x v="0"/>
    <n v="44406.17"/>
    <n v="0"/>
    <x v="0"/>
    <x v="1"/>
    <x v="2"/>
    <x v="1"/>
  </r>
  <r>
    <n v="15761348"/>
    <s v="Kuo"/>
    <n v="601"/>
    <x v="0"/>
    <x v="0"/>
    <n v="38"/>
    <n v="0"/>
    <n v="0"/>
    <n v="2"/>
    <x v="0"/>
    <x v="1"/>
    <n v="165196.65"/>
    <n v="0"/>
    <x v="0"/>
    <x v="0"/>
    <x v="0"/>
    <x v="1"/>
  </r>
  <r>
    <n v="15785078"/>
    <s v="Fomin"/>
    <n v="730"/>
    <x v="1"/>
    <x v="1"/>
    <n v="26"/>
    <n v="3"/>
    <n v="0"/>
    <n v="1"/>
    <x v="0"/>
    <x v="1"/>
    <n v="34542.410000000003"/>
    <n v="0"/>
    <x v="2"/>
    <x v="1"/>
    <x v="0"/>
    <x v="1"/>
  </r>
  <r>
    <n v="15759874"/>
    <s v="Chamberlain"/>
    <n v="532"/>
    <x v="0"/>
    <x v="1"/>
    <n v="44"/>
    <n v="3"/>
    <n v="148595.54999999999"/>
    <n v="1"/>
    <x v="0"/>
    <x v="1"/>
    <n v="74838.64"/>
    <n v="1"/>
    <x v="0"/>
    <x v="0"/>
    <x v="2"/>
    <x v="0"/>
  </r>
  <r>
    <n v="15643658"/>
    <s v="Barber"/>
    <n v="850"/>
    <x v="2"/>
    <x v="1"/>
    <n v="53"/>
    <n v="2"/>
    <n v="94078.97"/>
    <n v="2"/>
    <x v="0"/>
    <x v="1"/>
    <n v="36980.54"/>
    <n v="0"/>
    <x v="1"/>
    <x v="1"/>
    <x v="1"/>
    <x v="1"/>
  </r>
  <r>
    <n v="15713267"/>
    <s v="Zimmer"/>
    <n v="779"/>
    <x v="1"/>
    <x v="0"/>
    <n v="34"/>
    <n v="5"/>
    <n v="0"/>
    <n v="2"/>
    <x v="1"/>
    <x v="0"/>
    <n v="111676.63"/>
    <n v="0"/>
    <x v="0"/>
    <x v="1"/>
    <x v="0"/>
    <x v="1"/>
  </r>
  <r>
    <n v="15737782"/>
    <s v="Brazenor"/>
    <n v="562"/>
    <x v="0"/>
    <x v="1"/>
    <n v="29"/>
    <n v="9"/>
    <n v="0"/>
    <n v="1"/>
    <x v="0"/>
    <x v="0"/>
    <n v="25858.68"/>
    <n v="0"/>
    <x v="2"/>
    <x v="0"/>
    <x v="0"/>
    <x v="1"/>
  </r>
  <r>
    <n v="15815490"/>
    <s v="Cocci"/>
    <n v="670"/>
    <x v="2"/>
    <x v="1"/>
    <n v="40"/>
    <n v="2"/>
    <n v="164948.98000000001"/>
    <n v="3"/>
    <x v="1"/>
    <x v="1"/>
    <n v="177028"/>
    <n v="1"/>
    <x v="0"/>
    <x v="0"/>
    <x v="2"/>
    <x v="0"/>
  </r>
  <r>
    <n v="15679410"/>
    <s v="Caldwell"/>
    <n v="729"/>
    <x v="0"/>
    <x v="0"/>
    <n v="62"/>
    <n v="4"/>
    <n v="140549.4"/>
    <n v="1"/>
    <x v="0"/>
    <x v="1"/>
    <n v="30990.16"/>
    <n v="1"/>
    <x v="1"/>
    <x v="1"/>
    <x v="2"/>
    <x v="0"/>
  </r>
  <r>
    <n v="15756241"/>
    <s v="Yirawala"/>
    <n v="767"/>
    <x v="0"/>
    <x v="0"/>
    <n v="44"/>
    <n v="2"/>
    <n v="152509.25"/>
    <n v="1"/>
    <x v="0"/>
    <x v="0"/>
    <n v="136915.15"/>
    <n v="0"/>
    <x v="0"/>
    <x v="1"/>
    <x v="2"/>
    <x v="1"/>
  </r>
  <r>
    <n v="15688409"/>
    <s v="Donaldson"/>
    <n v="742"/>
    <x v="0"/>
    <x v="0"/>
    <n v="28"/>
    <n v="2"/>
    <n v="191864.51"/>
    <n v="1"/>
    <x v="0"/>
    <x v="1"/>
    <n v="108457.99"/>
    <n v="1"/>
    <x v="2"/>
    <x v="1"/>
    <x v="2"/>
    <x v="0"/>
  </r>
  <r>
    <n v="15742272"/>
    <s v="Ozerova"/>
    <n v="669"/>
    <x v="0"/>
    <x v="0"/>
    <n v="44"/>
    <n v="8"/>
    <n v="96418.09"/>
    <n v="1"/>
    <x v="1"/>
    <x v="1"/>
    <n v="131609.48000000001"/>
    <n v="1"/>
    <x v="0"/>
    <x v="0"/>
    <x v="1"/>
    <x v="0"/>
  </r>
  <r>
    <n v="15717898"/>
    <s v="Bruce"/>
    <n v="542"/>
    <x v="1"/>
    <x v="1"/>
    <n v="32"/>
    <n v="2"/>
    <n v="131945.94"/>
    <n v="1"/>
    <x v="1"/>
    <x v="0"/>
    <n v="159737.56"/>
    <n v="0"/>
    <x v="0"/>
    <x v="0"/>
    <x v="2"/>
    <x v="1"/>
  </r>
  <r>
    <n v="15769582"/>
    <s v="Kang"/>
    <n v="586"/>
    <x v="0"/>
    <x v="1"/>
    <n v="29"/>
    <n v="3"/>
    <n v="0"/>
    <n v="2"/>
    <x v="0"/>
    <x v="0"/>
    <n v="142238.54"/>
    <n v="0"/>
    <x v="2"/>
    <x v="0"/>
    <x v="0"/>
    <x v="1"/>
  </r>
  <r>
    <n v="15635660"/>
    <s v="Rossi"/>
    <n v="612"/>
    <x v="2"/>
    <x v="1"/>
    <n v="30"/>
    <n v="9"/>
    <n v="142910.15"/>
    <n v="1"/>
    <x v="0"/>
    <x v="1"/>
    <n v="105890.55"/>
    <n v="1"/>
    <x v="0"/>
    <x v="0"/>
    <x v="2"/>
    <x v="0"/>
  </r>
  <r>
    <n v="15576723"/>
    <s v="Ts'ai"/>
    <n v="740"/>
    <x v="0"/>
    <x v="0"/>
    <n v="37"/>
    <n v="7"/>
    <n v="0"/>
    <n v="2"/>
    <x v="0"/>
    <x v="0"/>
    <n v="194270.91"/>
    <n v="0"/>
    <x v="0"/>
    <x v="1"/>
    <x v="0"/>
    <x v="1"/>
  </r>
  <r>
    <n v="15591577"/>
    <s v="Moran"/>
    <n v="584"/>
    <x v="0"/>
    <x v="1"/>
    <n v="35"/>
    <n v="3"/>
    <n v="146311.57999999999"/>
    <n v="1"/>
    <x v="0"/>
    <x v="0"/>
    <n v="105443.47"/>
    <n v="0"/>
    <x v="0"/>
    <x v="0"/>
    <x v="2"/>
    <x v="1"/>
  </r>
  <r>
    <n v="15582325"/>
    <s v="Jennings"/>
    <n v="524"/>
    <x v="0"/>
    <x v="1"/>
    <n v="52"/>
    <n v="2"/>
    <n v="87894.26"/>
    <n v="1"/>
    <x v="0"/>
    <x v="1"/>
    <n v="173899.42"/>
    <n v="1"/>
    <x v="1"/>
    <x v="0"/>
    <x v="1"/>
    <x v="0"/>
  </r>
  <r>
    <n v="15693947"/>
    <s v="Tokareva"/>
    <n v="614"/>
    <x v="0"/>
    <x v="0"/>
    <n v="19"/>
    <n v="5"/>
    <n v="97445.49"/>
    <n v="2"/>
    <x v="0"/>
    <x v="1"/>
    <n v="122823.34"/>
    <n v="0"/>
    <x v="2"/>
    <x v="0"/>
    <x v="1"/>
    <x v="1"/>
  </r>
  <r>
    <n v="15760446"/>
    <s v="Pagnotto"/>
    <n v="598"/>
    <x v="0"/>
    <x v="0"/>
    <n v="64"/>
    <n v="9"/>
    <n v="0"/>
    <n v="1"/>
    <x v="1"/>
    <x v="0"/>
    <n v="13181.37"/>
    <n v="1"/>
    <x v="1"/>
    <x v="0"/>
    <x v="0"/>
    <x v="0"/>
  </r>
  <r>
    <n v="15611105"/>
    <s v="Castella"/>
    <n v="799"/>
    <x v="1"/>
    <x v="1"/>
    <n v="35"/>
    <n v="7"/>
    <n v="0"/>
    <n v="2"/>
    <x v="1"/>
    <x v="0"/>
    <n v="140780.79999999999"/>
    <n v="0"/>
    <x v="0"/>
    <x v="1"/>
    <x v="0"/>
    <x v="1"/>
  </r>
  <r>
    <n v="15630920"/>
    <s v="Du Cane"/>
    <n v="724"/>
    <x v="0"/>
    <x v="1"/>
    <n v="34"/>
    <n v="2"/>
    <n v="154485.74"/>
    <n v="2"/>
    <x v="1"/>
    <x v="1"/>
    <n v="78560.639999999999"/>
    <n v="0"/>
    <x v="0"/>
    <x v="1"/>
    <x v="2"/>
    <x v="1"/>
  </r>
  <r>
    <n v="15574910"/>
    <s v="Ferguson"/>
    <n v="601"/>
    <x v="0"/>
    <x v="1"/>
    <n v="50"/>
    <n v="2"/>
    <n v="115625.07"/>
    <n v="1"/>
    <x v="0"/>
    <x v="1"/>
    <n v="185855.21"/>
    <n v="0"/>
    <x v="1"/>
    <x v="0"/>
    <x v="2"/>
    <x v="1"/>
  </r>
  <r>
    <n v="15756472"/>
    <s v="Odinakachukwu"/>
    <n v="804"/>
    <x v="0"/>
    <x v="1"/>
    <n v="25"/>
    <n v="7"/>
    <n v="108396.67"/>
    <n v="1"/>
    <x v="0"/>
    <x v="1"/>
    <n v="128276.95"/>
    <n v="0"/>
    <x v="2"/>
    <x v="1"/>
    <x v="2"/>
    <x v="1"/>
  </r>
  <r>
    <n v="15682890"/>
    <s v="Woronoff"/>
    <n v="745"/>
    <x v="2"/>
    <x v="1"/>
    <n v="38"/>
    <n v="5"/>
    <n v="65095.41"/>
    <n v="2"/>
    <x v="0"/>
    <x v="0"/>
    <n v="140197.42000000001"/>
    <n v="0"/>
    <x v="0"/>
    <x v="1"/>
    <x v="1"/>
    <x v="1"/>
  </r>
  <r>
    <n v="15641994"/>
    <s v="Meng"/>
    <n v="667"/>
    <x v="2"/>
    <x v="1"/>
    <n v="43"/>
    <n v="1"/>
    <n v="103018.45"/>
    <n v="1"/>
    <x v="0"/>
    <x v="1"/>
    <n v="32462.39"/>
    <n v="1"/>
    <x v="0"/>
    <x v="0"/>
    <x v="2"/>
    <x v="0"/>
  </r>
  <r>
    <n v="15733297"/>
    <s v="Sinclair"/>
    <n v="518"/>
    <x v="0"/>
    <x v="0"/>
    <n v="38"/>
    <n v="10"/>
    <n v="84764.79"/>
    <n v="1"/>
    <x v="0"/>
    <x v="0"/>
    <n v="162253.9"/>
    <n v="0"/>
    <x v="0"/>
    <x v="0"/>
    <x v="1"/>
    <x v="1"/>
  </r>
  <r>
    <n v="15767793"/>
    <s v="Hsu"/>
    <n v="819"/>
    <x v="0"/>
    <x v="0"/>
    <n v="38"/>
    <n v="10"/>
    <n v="0"/>
    <n v="2"/>
    <x v="0"/>
    <x v="1"/>
    <n v="30498.7"/>
    <n v="0"/>
    <x v="0"/>
    <x v="1"/>
    <x v="0"/>
    <x v="1"/>
  </r>
  <r>
    <n v="15725698"/>
    <s v="Panicucci"/>
    <n v="520"/>
    <x v="1"/>
    <x v="0"/>
    <n v="35"/>
    <n v="4"/>
    <n v="115680.81"/>
    <n v="1"/>
    <x v="0"/>
    <x v="0"/>
    <n v="90280.7"/>
    <n v="0"/>
    <x v="0"/>
    <x v="0"/>
    <x v="2"/>
    <x v="1"/>
  </r>
  <r>
    <n v="15813532"/>
    <s v="Burns"/>
    <n v="625"/>
    <x v="0"/>
    <x v="0"/>
    <n v="39"/>
    <n v="5"/>
    <n v="0"/>
    <n v="2"/>
    <x v="0"/>
    <x v="1"/>
    <n v="32615.21"/>
    <n v="0"/>
    <x v="0"/>
    <x v="0"/>
    <x v="0"/>
    <x v="1"/>
  </r>
  <r>
    <n v="15576760"/>
    <s v="Onodugoadiegbemma"/>
    <n v="673"/>
    <x v="2"/>
    <x v="1"/>
    <n v="36"/>
    <n v="5"/>
    <n v="73088.06"/>
    <n v="2"/>
    <x v="1"/>
    <x v="1"/>
    <n v="196142.26"/>
    <n v="0"/>
    <x v="0"/>
    <x v="0"/>
    <x v="1"/>
    <x v="1"/>
  </r>
  <r>
    <n v="15732102"/>
    <s v="Darling"/>
    <n v="656"/>
    <x v="2"/>
    <x v="0"/>
    <n v="27"/>
    <n v="3"/>
    <n v="150905.03"/>
    <n v="2"/>
    <x v="0"/>
    <x v="1"/>
    <n v="16998.72"/>
    <n v="0"/>
    <x v="2"/>
    <x v="0"/>
    <x v="2"/>
    <x v="1"/>
  </r>
  <r>
    <n v="15739046"/>
    <s v="Maggard"/>
    <n v="850"/>
    <x v="1"/>
    <x v="0"/>
    <n v="23"/>
    <n v="9"/>
    <n v="143054.85"/>
    <n v="1"/>
    <x v="1"/>
    <x v="0"/>
    <n v="62980.959999999999"/>
    <n v="0"/>
    <x v="2"/>
    <x v="1"/>
    <x v="2"/>
    <x v="1"/>
  </r>
  <r>
    <n v="15631927"/>
    <s v="Thomas"/>
    <n v="574"/>
    <x v="1"/>
    <x v="0"/>
    <n v="28"/>
    <n v="7"/>
    <n v="0"/>
    <n v="2"/>
    <x v="1"/>
    <x v="1"/>
    <n v="185660.3"/>
    <n v="0"/>
    <x v="2"/>
    <x v="0"/>
    <x v="0"/>
    <x v="1"/>
  </r>
  <r>
    <n v="15672115"/>
    <s v="Lettiere"/>
    <n v="679"/>
    <x v="0"/>
    <x v="1"/>
    <n v="60"/>
    <n v="6"/>
    <n v="0"/>
    <n v="2"/>
    <x v="0"/>
    <x v="0"/>
    <n v="77331.77"/>
    <n v="0"/>
    <x v="1"/>
    <x v="0"/>
    <x v="0"/>
    <x v="1"/>
  </r>
  <r>
    <n v="15618765"/>
    <s v="Ponomaryov"/>
    <n v="530"/>
    <x v="2"/>
    <x v="0"/>
    <n v="42"/>
    <n v="0"/>
    <n v="99948.45"/>
    <n v="1"/>
    <x v="1"/>
    <x v="0"/>
    <n v="97338.62"/>
    <n v="0"/>
    <x v="0"/>
    <x v="0"/>
    <x v="1"/>
    <x v="1"/>
  </r>
  <r>
    <n v="15679148"/>
    <s v="Oliver"/>
    <n v="508"/>
    <x v="0"/>
    <x v="1"/>
    <n v="44"/>
    <n v="3"/>
    <n v="115451.05"/>
    <n v="2"/>
    <x v="1"/>
    <x v="1"/>
    <n v="67234.33"/>
    <n v="0"/>
    <x v="0"/>
    <x v="0"/>
    <x v="2"/>
    <x v="1"/>
  </r>
  <r>
    <n v="15728474"/>
    <s v="Chienezie"/>
    <n v="558"/>
    <x v="2"/>
    <x v="1"/>
    <n v="32"/>
    <n v="4"/>
    <n v="108235.91"/>
    <n v="1"/>
    <x v="0"/>
    <x v="0"/>
    <n v="143783.28"/>
    <n v="0"/>
    <x v="0"/>
    <x v="0"/>
    <x v="2"/>
    <x v="1"/>
  </r>
  <r>
    <n v="15636999"/>
    <s v="Mao"/>
    <n v="414"/>
    <x v="0"/>
    <x v="1"/>
    <n v="38"/>
    <n v="8"/>
    <n v="0"/>
    <n v="1"/>
    <x v="1"/>
    <x v="0"/>
    <n v="77661.119999999995"/>
    <n v="1"/>
    <x v="0"/>
    <x v="2"/>
    <x v="0"/>
    <x v="0"/>
  </r>
  <r>
    <n v="15754261"/>
    <s v="Ho"/>
    <n v="648"/>
    <x v="1"/>
    <x v="1"/>
    <n v="42"/>
    <n v="2"/>
    <n v="98795.61"/>
    <n v="2"/>
    <x v="0"/>
    <x v="1"/>
    <n v="89123.99"/>
    <n v="0"/>
    <x v="0"/>
    <x v="0"/>
    <x v="1"/>
    <x v="1"/>
  </r>
  <r>
    <n v="15629150"/>
    <s v="Lucchese"/>
    <n v="721"/>
    <x v="0"/>
    <x v="0"/>
    <n v="37"/>
    <n v="1"/>
    <n v="0"/>
    <n v="2"/>
    <x v="0"/>
    <x v="1"/>
    <n v="70810.8"/>
    <n v="0"/>
    <x v="0"/>
    <x v="1"/>
    <x v="0"/>
    <x v="1"/>
  </r>
  <r>
    <n v="15736274"/>
    <s v="Prokhorova"/>
    <n v="751"/>
    <x v="0"/>
    <x v="1"/>
    <n v="31"/>
    <n v="8"/>
    <n v="0"/>
    <n v="2"/>
    <x v="1"/>
    <x v="1"/>
    <n v="17550.490000000002"/>
    <n v="0"/>
    <x v="0"/>
    <x v="1"/>
    <x v="0"/>
    <x v="1"/>
  </r>
  <r>
    <n v="15627697"/>
    <s v="Alekseyeva"/>
    <n v="662"/>
    <x v="0"/>
    <x v="1"/>
    <n v="34"/>
    <n v="2"/>
    <n v="0"/>
    <n v="2"/>
    <x v="1"/>
    <x v="0"/>
    <n v="21497.27"/>
    <n v="0"/>
    <x v="0"/>
    <x v="0"/>
    <x v="0"/>
    <x v="1"/>
  </r>
  <r>
    <n v="15721585"/>
    <s v="Blacklock"/>
    <n v="628"/>
    <x v="2"/>
    <x v="1"/>
    <n v="29"/>
    <n v="3"/>
    <n v="113146.98"/>
    <n v="2"/>
    <x v="1"/>
    <x v="0"/>
    <n v="124749.08"/>
    <n v="0"/>
    <x v="2"/>
    <x v="0"/>
    <x v="2"/>
    <x v="1"/>
  </r>
  <r>
    <n v="15639946"/>
    <s v="Sazonova"/>
    <n v="597"/>
    <x v="2"/>
    <x v="0"/>
    <n v="39"/>
    <n v="8"/>
    <n v="162532.14000000001"/>
    <n v="3"/>
    <x v="0"/>
    <x v="1"/>
    <n v="36051.46"/>
    <n v="1"/>
    <x v="0"/>
    <x v="0"/>
    <x v="2"/>
    <x v="0"/>
  </r>
  <r>
    <n v="15792176"/>
    <s v="Henty"/>
    <n v="698"/>
    <x v="1"/>
    <x v="0"/>
    <n v="40"/>
    <n v="0"/>
    <n v="92053.440000000002"/>
    <n v="1"/>
    <x v="0"/>
    <x v="0"/>
    <n v="143681.82999999999"/>
    <n v="0"/>
    <x v="0"/>
    <x v="0"/>
    <x v="1"/>
    <x v="1"/>
  </r>
  <r>
    <n v="15699450"/>
    <s v="Li"/>
    <n v="723"/>
    <x v="0"/>
    <x v="1"/>
    <n v="48"/>
    <n v="7"/>
    <n v="0"/>
    <n v="2"/>
    <x v="0"/>
    <x v="0"/>
    <n v="150694.57999999999"/>
    <n v="0"/>
    <x v="0"/>
    <x v="1"/>
    <x v="0"/>
    <x v="1"/>
  </r>
  <r>
    <n v="15729954"/>
    <s v="Azuka"/>
    <n v="586"/>
    <x v="0"/>
    <x v="0"/>
    <n v="28"/>
    <n v="5"/>
    <n v="0"/>
    <n v="3"/>
    <x v="0"/>
    <x v="1"/>
    <n v="170487.4"/>
    <n v="1"/>
    <x v="2"/>
    <x v="0"/>
    <x v="0"/>
    <x v="0"/>
  </r>
  <r>
    <n v="15600103"/>
    <s v="Alexander"/>
    <n v="633"/>
    <x v="2"/>
    <x v="0"/>
    <n v="29"/>
    <n v="8"/>
    <n v="104944.1"/>
    <n v="1"/>
    <x v="0"/>
    <x v="0"/>
    <n v="97684.46"/>
    <n v="0"/>
    <x v="2"/>
    <x v="0"/>
    <x v="2"/>
    <x v="1"/>
  </r>
  <r>
    <n v="15786200"/>
    <s v="Brock"/>
    <n v="564"/>
    <x v="0"/>
    <x v="1"/>
    <n v="31"/>
    <n v="4"/>
    <n v="0"/>
    <n v="2"/>
    <x v="0"/>
    <x v="1"/>
    <n v="53520.03"/>
    <n v="0"/>
    <x v="0"/>
    <x v="0"/>
    <x v="0"/>
    <x v="1"/>
  </r>
  <r>
    <n v="15797010"/>
    <s v="Shen"/>
    <n v="649"/>
    <x v="0"/>
    <x v="0"/>
    <n v="31"/>
    <n v="2"/>
    <n v="0"/>
    <n v="2"/>
    <x v="0"/>
    <x v="1"/>
    <n v="15200.61"/>
    <n v="0"/>
    <x v="0"/>
    <x v="0"/>
    <x v="0"/>
    <x v="1"/>
  </r>
  <r>
    <n v="15670172"/>
    <s v="Padovesi"/>
    <n v="622"/>
    <x v="0"/>
    <x v="0"/>
    <n v="30"/>
    <n v="4"/>
    <n v="107879.03999999999"/>
    <n v="1"/>
    <x v="1"/>
    <x v="0"/>
    <n v="196894.62"/>
    <n v="0"/>
    <x v="0"/>
    <x v="0"/>
    <x v="2"/>
    <x v="1"/>
  </r>
  <r>
    <n v="15627352"/>
    <s v="Bulgakov"/>
    <n v="459"/>
    <x v="2"/>
    <x v="1"/>
    <n v="46"/>
    <n v="7"/>
    <n v="110356.42"/>
    <n v="1"/>
    <x v="0"/>
    <x v="1"/>
    <n v="4969.13"/>
    <n v="1"/>
    <x v="0"/>
    <x v="2"/>
    <x v="2"/>
    <x v="0"/>
  </r>
  <r>
    <n v="15622494"/>
    <s v="Mazzanti"/>
    <n v="718"/>
    <x v="0"/>
    <x v="1"/>
    <n v="27"/>
    <n v="2"/>
    <n v="0"/>
    <n v="2"/>
    <x v="1"/>
    <x v="1"/>
    <n v="26229.24"/>
    <n v="0"/>
    <x v="2"/>
    <x v="1"/>
    <x v="0"/>
    <x v="1"/>
  </r>
  <r>
    <n v="15585835"/>
    <s v="Lord"/>
    <n v="655"/>
    <x v="1"/>
    <x v="0"/>
    <n v="34"/>
    <n v="4"/>
    <n v="109783.69"/>
    <n v="2"/>
    <x v="0"/>
    <x v="1"/>
    <n v="134034.32"/>
    <n v="0"/>
    <x v="0"/>
    <x v="0"/>
    <x v="2"/>
    <x v="1"/>
  </r>
  <r>
    <n v="15595071"/>
    <s v="Ramos"/>
    <n v="696"/>
    <x v="0"/>
    <x v="1"/>
    <n v="22"/>
    <n v="9"/>
    <n v="149777"/>
    <n v="1"/>
    <x v="0"/>
    <x v="0"/>
    <n v="198032.93"/>
    <n v="0"/>
    <x v="2"/>
    <x v="0"/>
    <x v="2"/>
    <x v="1"/>
  </r>
  <r>
    <n v="15628203"/>
    <s v="Pai"/>
    <n v="637"/>
    <x v="0"/>
    <x v="0"/>
    <n v="38"/>
    <n v="3"/>
    <n v="104339.56"/>
    <n v="1"/>
    <x v="1"/>
    <x v="1"/>
    <n v="119882.86"/>
    <n v="0"/>
    <x v="0"/>
    <x v="0"/>
    <x v="2"/>
    <x v="1"/>
  </r>
  <r>
    <n v="15667190"/>
    <s v="Yuan"/>
    <n v="630"/>
    <x v="1"/>
    <x v="0"/>
    <n v="21"/>
    <n v="1"/>
    <n v="85818.18"/>
    <n v="1"/>
    <x v="0"/>
    <x v="0"/>
    <n v="133102.29999999999"/>
    <n v="0"/>
    <x v="2"/>
    <x v="0"/>
    <x v="1"/>
    <x v="1"/>
  </r>
  <r>
    <n v="15780212"/>
    <s v="Mao"/>
    <n v="592"/>
    <x v="0"/>
    <x v="1"/>
    <n v="37"/>
    <n v="4"/>
    <n v="212692.97"/>
    <n v="1"/>
    <x v="1"/>
    <x v="1"/>
    <n v="176395.02"/>
    <n v="0"/>
    <x v="0"/>
    <x v="0"/>
    <x v="2"/>
    <x v="1"/>
  </r>
  <r>
    <n v="15766869"/>
    <s v="Uspenskaya"/>
    <n v="634"/>
    <x v="2"/>
    <x v="1"/>
    <n v="37"/>
    <n v="1"/>
    <n v="89696.84"/>
    <n v="2"/>
    <x v="0"/>
    <x v="0"/>
    <n v="193179.88"/>
    <n v="0"/>
    <x v="0"/>
    <x v="0"/>
    <x v="1"/>
    <x v="1"/>
  </r>
  <r>
    <n v="15775741"/>
    <s v="Powell"/>
    <n v="608"/>
    <x v="0"/>
    <x v="0"/>
    <n v="28"/>
    <n v="9"/>
    <n v="0"/>
    <n v="2"/>
    <x v="0"/>
    <x v="0"/>
    <n v="125062.02"/>
    <n v="0"/>
    <x v="2"/>
    <x v="0"/>
    <x v="0"/>
    <x v="1"/>
  </r>
  <r>
    <n v="15628170"/>
    <s v="Brown"/>
    <n v="565"/>
    <x v="2"/>
    <x v="0"/>
    <n v="32"/>
    <n v="9"/>
    <n v="68067.240000000005"/>
    <n v="1"/>
    <x v="0"/>
    <x v="1"/>
    <n v="143287.57999999999"/>
    <n v="0"/>
    <x v="0"/>
    <x v="0"/>
    <x v="1"/>
    <x v="1"/>
  </r>
  <r>
    <n v="15701318"/>
    <s v="Poole"/>
    <n v="763"/>
    <x v="1"/>
    <x v="1"/>
    <n v="67"/>
    <n v="9"/>
    <n v="148564.66"/>
    <n v="1"/>
    <x v="1"/>
    <x v="0"/>
    <n v="87236.4"/>
    <n v="0"/>
    <x v="1"/>
    <x v="1"/>
    <x v="2"/>
    <x v="1"/>
  </r>
  <r>
    <n v="15710928"/>
    <s v="McChesney"/>
    <n v="665"/>
    <x v="0"/>
    <x v="0"/>
    <n v="55"/>
    <n v="8"/>
    <n v="136354.16"/>
    <n v="1"/>
    <x v="0"/>
    <x v="0"/>
    <n v="93769.89"/>
    <n v="0"/>
    <x v="1"/>
    <x v="0"/>
    <x v="2"/>
    <x v="1"/>
  </r>
  <r>
    <n v="15682547"/>
    <s v="Lucchese"/>
    <n v="649"/>
    <x v="0"/>
    <x v="1"/>
    <n v="38"/>
    <n v="1"/>
    <n v="122214"/>
    <n v="1"/>
    <x v="1"/>
    <x v="0"/>
    <n v="88965.46"/>
    <n v="0"/>
    <x v="0"/>
    <x v="0"/>
    <x v="2"/>
    <x v="1"/>
  </r>
  <r>
    <n v="15631170"/>
    <s v="Clements"/>
    <n v="695"/>
    <x v="0"/>
    <x v="1"/>
    <n v="45"/>
    <n v="3"/>
    <n v="0"/>
    <n v="2"/>
    <x v="0"/>
    <x v="0"/>
    <n v="30793.61"/>
    <n v="0"/>
    <x v="0"/>
    <x v="0"/>
    <x v="0"/>
    <x v="1"/>
  </r>
  <r>
    <n v="15648702"/>
    <s v="Yuriev"/>
    <n v="775"/>
    <x v="2"/>
    <x v="1"/>
    <n v="70"/>
    <n v="6"/>
    <n v="119684.88"/>
    <n v="2"/>
    <x v="0"/>
    <x v="0"/>
    <n v="74532.02"/>
    <n v="0"/>
    <x v="1"/>
    <x v="1"/>
    <x v="2"/>
    <x v="1"/>
  </r>
  <r>
    <n v="15783444"/>
    <s v="Endrizzi"/>
    <n v="788"/>
    <x v="0"/>
    <x v="0"/>
    <n v="39"/>
    <n v="3"/>
    <n v="135139.32999999999"/>
    <n v="1"/>
    <x v="1"/>
    <x v="0"/>
    <n v="113086.08"/>
    <n v="0"/>
    <x v="0"/>
    <x v="1"/>
    <x v="2"/>
    <x v="1"/>
  </r>
  <r>
    <n v="15809178"/>
    <s v="Pan"/>
    <n v="569"/>
    <x v="2"/>
    <x v="0"/>
    <n v="42"/>
    <n v="9"/>
    <n v="146100.75"/>
    <n v="1"/>
    <x v="0"/>
    <x v="1"/>
    <n v="32574.01"/>
    <n v="1"/>
    <x v="0"/>
    <x v="0"/>
    <x v="2"/>
    <x v="0"/>
  </r>
  <r>
    <n v="15806688"/>
    <s v="Manfrin"/>
    <n v="726"/>
    <x v="1"/>
    <x v="0"/>
    <n v="56"/>
    <n v="8"/>
    <n v="123110.9"/>
    <n v="3"/>
    <x v="1"/>
    <x v="0"/>
    <n v="130113.78"/>
    <n v="1"/>
    <x v="1"/>
    <x v="1"/>
    <x v="2"/>
    <x v="0"/>
  </r>
  <r>
    <n v="15576824"/>
    <s v="Kennedy"/>
    <n v="564"/>
    <x v="2"/>
    <x v="0"/>
    <n v="44"/>
    <n v="3"/>
    <n v="111760.4"/>
    <n v="3"/>
    <x v="0"/>
    <x v="0"/>
    <n v="104722.47"/>
    <n v="1"/>
    <x v="0"/>
    <x v="0"/>
    <x v="2"/>
    <x v="0"/>
  </r>
  <r>
    <n v="15675422"/>
    <s v="Conway"/>
    <n v="544"/>
    <x v="0"/>
    <x v="0"/>
    <n v="32"/>
    <n v="9"/>
    <n v="110728.39"/>
    <n v="1"/>
    <x v="0"/>
    <x v="0"/>
    <n v="14559.62"/>
    <n v="0"/>
    <x v="0"/>
    <x v="0"/>
    <x v="2"/>
    <x v="1"/>
  </r>
  <r>
    <n v="15681550"/>
    <s v="Lablanc"/>
    <n v="614"/>
    <x v="0"/>
    <x v="0"/>
    <n v="41"/>
    <n v="8"/>
    <n v="121558.46"/>
    <n v="1"/>
    <x v="0"/>
    <x v="0"/>
    <n v="598.79999999999995"/>
    <n v="0"/>
    <x v="0"/>
    <x v="0"/>
    <x v="2"/>
    <x v="1"/>
  </r>
  <r>
    <n v="15812628"/>
    <s v="Dodd"/>
    <n v="453"/>
    <x v="2"/>
    <x v="0"/>
    <n v="38"/>
    <n v="8"/>
    <n v="120623.21"/>
    <n v="1"/>
    <x v="0"/>
    <x v="1"/>
    <n v="129697.99"/>
    <n v="0"/>
    <x v="0"/>
    <x v="2"/>
    <x v="2"/>
    <x v="1"/>
  </r>
  <r>
    <n v="15597951"/>
    <s v="Muir"/>
    <n v="471"/>
    <x v="0"/>
    <x v="0"/>
    <n v="58"/>
    <n v="4"/>
    <n v="114713.57"/>
    <n v="1"/>
    <x v="0"/>
    <x v="0"/>
    <n v="36315.03"/>
    <n v="0"/>
    <x v="1"/>
    <x v="2"/>
    <x v="2"/>
    <x v="1"/>
  </r>
  <r>
    <n v="15807045"/>
    <s v="Milanesi"/>
    <n v="829"/>
    <x v="2"/>
    <x v="0"/>
    <n v="37"/>
    <n v="3"/>
    <n v="103457.76"/>
    <n v="1"/>
    <x v="1"/>
    <x v="1"/>
    <n v="1114.1199999999999"/>
    <n v="0"/>
    <x v="0"/>
    <x v="1"/>
    <x v="2"/>
    <x v="1"/>
  </r>
  <r>
    <n v="15581748"/>
    <s v="Shen"/>
    <n v="754"/>
    <x v="2"/>
    <x v="1"/>
    <n v="57"/>
    <n v="2"/>
    <n v="101134.87"/>
    <n v="2"/>
    <x v="0"/>
    <x v="0"/>
    <n v="70954.41"/>
    <n v="0"/>
    <x v="1"/>
    <x v="1"/>
    <x v="2"/>
    <x v="1"/>
  </r>
  <r>
    <n v="15770420"/>
    <s v="Dillon"/>
    <n v="749"/>
    <x v="2"/>
    <x v="1"/>
    <n v="46"/>
    <n v="10"/>
    <n v="78136.36"/>
    <n v="2"/>
    <x v="0"/>
    <x v="0"/>
    <n v="73470.98"/>
    <n v="0"/>
    <x v="0"/>
    <x v="1"/>
    <x v="1"/>
    <x v="1"/>
  </r>
  <r>
    <n v="15608230"/>
    <s v="Hoelscher"/>
    <n v="667"/>
    <x v="0"/>
    <x v="1"/>
    <n v="23"/>
    <n v="1"/>
    <n v="0"/>
    <n v="2"/>
    <x v="0"/>
    <x v="1"/>
    <n v="91573.19"/>
    <n v="0"/>
    <x v="2"/>
    <x v="0"/>
    <x v="0"/>
    <x v="1"/>
  </r>
  <r>
    <n v="15730339"/>
    <s v="Bell"/>
    <n v="670"/>
    <x v="1"/>
    <x v="1"/>
    <n v="30"/>
    <n v="3"/>
    <n v="133446.34"/>
    <n v="1"/>
    <x v="1"/>
    <x v="1"/>
    <n v="3154.95"/>
    <n v="0"/>
    <x v="0"/>
    <x v="0"/>
    <x v="2"/>
    <x v="1"/>
  </r>
  <r>
    <n v="15712584"/>
    <s v="Liao"/>
    <n v="670"/>
    <x v="0"/>
    <x v="0"/>
    <n v="33"/>
    <n v="7"/>
    <n v="0"/>
    <n v="2"/>
    <x v="0"/>
    <x v="0"/>
    <n v="88187.81"/>
    <n v="0"/>
    <x v="0"/>
    <x v="0"/>
    <x v="0"/>
    <x v="1"/>
  </r>
  <r>
    <n v="15592816"/>
    <s v="Udokamma"/>
    <n v="623"/>
    <x v="2"/>
    <x v="0"/>
    <n v="48"/>
    <n v="1"/>
    <n v="108076.33"/>
    <n v="1"/>
    <x v="0"/>
    <x v="1"/>
    <n v="118855.26"/>
    <n v="1"/>
    <x v="0"/>
    <x v="0"/>
    <x v="2"/>
    <x v="0"/>
  </r>
  <r>
    <n v="15641480"/>
    <s v="Sinnett"/>
    <n v="571"/>
    <x v="0"/>
    <x v="1"/>
    <n v="32"/>
    <n v="5"/>
    <n v="131354.25"/>
    <n v="1"/>
    <x v="0"/>
    <x v="1"/>
    <n v="125256.53"/>
    <n v="0"/>
    <x v="0"/>
    <x v="0"/>
    <x v="2"/>
    <x v="1"/>
  </r>
  <r>
    <n v="15708505"/>
    <s v="Palerma"/>
    <n v="641"/>
    <x v="2"/>
    <x v="0"/>
    <n v="37"/>
    <n v="7"/>
    <n v="62974.64"/>
    <n v="2"/>
    <x v="1"/>
    <x v="0"/>
    <n v="39016.43"/>
    <n v="0"/>
    <x v="0"/>
    <x v="0"/>
    <x v="1"/>
    <x v="1"/>
  </r>
  <r>
    <n v="15791131"/>
    <s v="Chimaijem"/>
    <n v="551"/>
    <x v="2"/>
    <x v="0"/>
    <n v="30"/>
    <n v="2"/>
    <n v="143340.44"/>
    <n v="1"/>
    <x v="0"/>
    <x v="1"/>
    <n v="145796.49"/>
    <n v="0"/>
    <x v="0"/>
    <x v="0"/>
    <x v="2"/>
    <x v="1"/>
  </r>
  <r>
    <n v="15618225"/>
    <s v="Porter"/>
    <n v="741"/>
    <x v="2"/>
    <x v="1"/>
    <n v="36"/>
    <n v="8"/>
    <n v="116993.43"/>
    <n v="2"/>
    <x v="0"/>
    <x v="1"/>
    <n v="168816.22"/>
    <n v="0"/>
    <x v="0"/>
    <x v="1"/>
    <x v="2"/>
    <x v="1"/>
  </r>
  <r>
    <n v="15644724"/>
    <s v="Fan"/>
    <n v="472"/>
    <x v="0"/>
    <x v="1"/>
    <n v="31"/>
    <n v="4"/>
    <n v="58662.92"/>
    <n v="2"/>
    <x v="1"/>
    <x v="0"/>
    <n v="73322"/>
    <n v="0"/>
    <x v="0"/>
    <x v="2"/>
    <x v="1"/>
    <x v="1"/>
  </r>
  <r>
    <n v="15662098"/>
    <s v="Palmer"/>
    <n v="650"/>
    <x v="1"/>
    <x v="1"/>
    <n v="41"/>
    <n v="3"/>
    <n v="128808.65"/>
    <n v="3"/>
    <x v="1"/>
    <x v="1"/>
    <n v="113677.53"/>
    <n v="1"/>
    <x v="0"/>
    <x v="0"/>
    <x v="2"/>
    <x v="0"/>
  </r>
  <r>
    <n v="15723894"/>
    <s v="Younger"/>
    <n v="625"/>
    <x v="0"/>
    <x v="1"/>
    <n v="45"/>
    <n v="7"/>
    <n v="137555.44"/>
    <n v="1"/>
    <x v="1"/>
    <x v="1"/>
    <n v="124607.7"/>
    <n v="0"/>
    <x v="0"/>
    <x v="0"/>
    <x v="2"/>
    <x v="1"/>
  </r>
  <r>
    <n v="15787699"/>
    <s v="Burke"/>
    <n v="650"/>
    <x v="2"/>
    <x v="1"/>
    <n v="34"/>
    <n v="4"/>
    <n v="142393.10999999999"/>
    <n v="1"/>
    <x v="0"/>
    <x v="0"/>
    <n v="11276.48"/>
    <n v="0"/>
    <x v="0"/>
    <x v="0"/>
    <x v="2"/>
    <x v="1"/>
  </r>
  <r>
    <n v="15687738"/>
    <s v="Nwagugheuzo"/>
    <n v="535"/>
    <x v="0"/>
    <x v="0"/>
    <n v="38"/>
    <n v="8"/>
    <n v="0"/>
    <n v="2"/>
    <x v="0"/>
    <x v="1"/>
    <n v="136620.64000000001"/>
    <n v="0"/>
    <x v="0"/>
    <x v="0"/>
    <x v="0"/>
    <x v="1"/>
  </r>
  <r>
    <n v="15576126"/>
    <s v="Young"/>
    <n v="649"/>
    <x v="0"/>
    <x v="0"/>
    <n v="41"/>
    <n v="2"/>
    <n v="125785.23"/>
    <n v="1"/>
    <x v="0"/>
    <x v="0"/>
    <n v="70523.92"/>
    <n v="0"/>
    <x v="0"/>
    <x v="0"/>
    <x v="2"/>
    <x v="1"/>
  </r>
  <r>
    <n v="15658889"/>
    <s v="Watson"/>
    <n v="689"/>
    <x v="0"/>
    <x v="1"/>
    <n v="22"/>
    <n v="4"/>
    <n v="136444.25"/>
    <n v="1"/>
    <x v="0"/>
    <x v="1"/>
    <n v="51980.25"/>
    <n v="1"/>
    <x v="2"/>
    <x v="0"/>
    <x v="2"/>
    <x v="0"/>
  </r>
  <r>
    <n v="15667046"/>
    <s v="Tseng"/>
    <n v="694"/>
    <x v="1"/>
    <x v="1"/>
    <n v="38"/>
    <n v="7"/>
    <n v="121527.4"/>
    <n v="1"/>
    <x v="0"/>
    <x v="1"/>
    <n v="113481.02"/>
    <n v="0"/>
    <x v="0"/>
    <x v="0"/>
    <x v="2"/>
    <x v="1"/>
  </r>
  <r>
    <n v="15669957"/>
    <s v="Drake"/>
    <n v="655"/>
    <x v="2"/>
    <x v="1"/>
    <n v="52"/>
    <n v="9"/>
    <n v="144696.75"/>
    <n v="1"/>
    <x v="0"/>
    <x v="0"/>
    <n v="49025.79"/>
    <n v="0"/>
    <x v="1"/>
    <x v="0"/>
    <x v="2"/>
    <x v="1"/>
  </r>
  <r>
    <n v="15655794"/>
    <s v="Hanna"/>
    <n v="620"/>
    <x v="0"/>
    <x v="1"/>
    <n v="36"/>
    <n v="8"/>
    <n v="0"/>
    <n v="2"/>
    <x v="0"/>
    <x v="0"/>
    <n v="145937.99"/>
    <n v="0"/>
    <x v="0"/>
    <x v="0"/>
    <x v="0"/>
    <x v="1"/>
  </r>
  <r>
    <n v="15599829"/>
    <s v="Padovesi"/>
    <n v="577"/>
    <x v="0"/>
    <x v="0"/>
    <n v="35"/>
    <n v="10"/>
    <n v="0"/>
    <n v="2"/>
    <x v="0"/>
    <x v="0"/>
    <n v="25161.61"/>
    <n v="0"/>
    <x v="0"/>
    <x v="0"/>
    <x v="0"/>
    <x v="1"/>
  </r>
  <r>
    <n v="15753332"/>
    <s v="Loftus"/>
    <n v="401"/>
    <x v="2"/>
    <x v="1"/>
    <n v="48"/>
    <n v="8"/>
    <n v="128140.17"/>
    <n v="1"/>
    <x v="0"/>
    <x v="1"/>
    <n v="175753.55"/>
    <n v="1"/>
    <x v="0"/>
    <x v="2"/>
    <x v="2"/>
    <x v="0"/>
  </r>
  <r>
    <n v="15671124"/>
    <s v="Buccho"/>
    <n v="599"/>
    <x v="0"/>
    <x v="1"/>
    <n v="25"/>
    <n v="6"/>
    <n v="120383.41"/>
    <n v="1"/>
    <x v="0"/>
    <x v="0"/>
    <n v="24903.09"/>
    <n v="0"/>
    <x v="2"/>
    <x v="0"/>
    <x v="2"/>
    <x v="1"/>
  </r>
  <r>
    <n v="15767474"/>
    <s v="Lorenzo"/>
    <n v="481"/>
    <x v="0"/>
    <x v="0"/>
    <n v="57"/>
    <n v="9"/>
    <n v="0"/>
    <n v="3"/>
    <x v="0"/>
    <x v="0"/>
    <n v="169719.35"/>
    <n v="1"/>
    <x v="1"/>
    <x v="2"/>
    <x v="0"/>
    <x v="0"/>
  </r>
  <r>
    <n v="15720671"/>
    <s v="Ibezimako"/>
    <n v="704"/>
    <x v="0"/>
    <x v="1"/>
    <n v="42"/>
    <n v="8"/>
    <n v="129735.3"/>
    <n v="2"/>
    <x v="0"/>
    <x v="0"/>
    <n v="179565.57"/>
    <n v="0"/>
    <x v="0"/>
    <x v="1"/>
    <x v="2"/>
    <x v="1"/>
  </r>
  <r>
    <n v="15626787"/>
    <s v="Wei"/>
    <n v="698"/>
    <x v="1"/>
    <x v="0"/>
    <n v="31"/>
    <n v="8"/>
    <n v="185078.26"/>
    <n v="1"/>
    <x v="1"/>
    <x v="1"/>
    <n v="115337.74"/>
    <n v="1"/>
    <x v="0"/>
    <x v="0"/>
    <x v="2"/>
    <x v="0"/>
  </r>
  <r>
    <n v="15774491"/>
    <s v="Ross"/>
    <n v="480"/>
    <x v="0"/>
    <x v="0"/>
    <n v="28"/>
    <n v="6"/>
    <n v="0"/>
    <n v="2"/>
    <x v="1"/>
    <x v="1"/>
    <n v="48131.92"/>
    <n v="0"/>
    <x v="2"/>
    <x v="2"/>
    <x v="0"/>
    <x v="1"/>
  </r>
  <r>
    <n v="15579647"/>
    <s v="Oluchukwu"/>
    <n v="682"/>
    <x v="0"/>
    <x v="1"/>
    <n v="42"/>
    <n v="0"/>
    <n v="0"/>
    <n v="1"/>
    <x v="0"/>
    <x v="0"/>
    <n v="160828.98000000001"/>
    <n v="0"/>
    <x v="0"/>
    <x v="0"/>
    <x v="0"/>
    <x v="1"/>
  </r>
  <r>
    <n v="15625522"/>
    <s v="Walker"/>
    <n v="700"/>
    <x v="1"/>
    <x v="1"/>
    <n v="31"/>
    <n v="7"/>
    <n v="0"/>
    <n v="2"/>
    <x v="1"/>
    <x v="0"/>
    <n v="145151.96"/>
    <n v="0"/>
    <x v="0"/>
    <x v="1"/>
    <x v="0"/>
    <x v="1"/>
  </r>
  <r>
    <n v="15765806"/>
    <s v="Wu"/>
    <n v="492"/>
    <x v="0"/>
    <x v="1"/>
    <n v="29"/>
    <n v="1"/>
    <n v="144591.96"/>
    <n v="1"/>
    <x v="0"/>
    <x v="0"/>
    <n v="196293.76000000001"/>
    <n v="0"/>
    <x v="2"/>
    <x v="2"/>
    <x v="2"/>
    <x v="1"/>
  </r>
  <r>
    <n v="15566708"/>
    <s v="Chidalu"/>
    <n v="444"/>
    <x v="0"/>
    <x v="0"/>
    <n v="45"/>
    <n v="4"/>
    <n v="0"/>
    <n v="2"/>
    <x v="0"/>
    <x v="1"/>
    <n v="161653.5"/>
    <n v="1"/>
    <x v="0"/>
    <x v="2"/>
    <x v="0"/>
    <x v="0"/>
  </r>
  <r>
    <n v="15668347"/>
    <s v="Ingram"/>
    <n v="624"/>
    <x v="0"/>
    <x v="1"/>
    <n v="36"/>
    <n v="6"/>
    <n v="0"/>
    <n v="2"/>
    <x v="1"/>
    <x v="1"/>
    <n v="84635.64"/>
    <n v="0"/>
    <x v="0"/>
    <x v="0"/>
    <x v="0"/>
    <x v="1"/>
  </r>
  <r>
    <n v="15575214"/>
    <s v="Ch'en"/>
    <n v="709"/>
    <x v="0"/>
    <x v="1"/>
    <n v="37"/>
    <n v="7"/>
    <n v="0"/>
    <n v="1"/>
    <x v="0"/>
    <x v="1"/>
    <n v="159486.76"/>
    <n v="0"/>
    <x v="0"/>
    <x v="1"/>
    <x v="0"/>
    <x v="1"/>
  </r>
  <r>
    <n v="15591123"/>
    <s v="Iredale"/>
    <n v="557"/>
    <x v="2"/>
    <x v="1"/>
    <n v="68"/>
    <n v="2"/>
    <n v="100194.44"/>
    <n v="1"/>
    <x v="0"/>
    <x v="0"/>
    <n v="38596.339999999997"/>
    <n v="0"/>
    <x v="1"/>
    <x v="0"/>
    <x v="2"/>
    <x v="1"/>
  </r>
  <r>
    <n v="15573280"/>
    <s v="Gallagher"/>
    <n v="646"/>
    <x v="2"/>
    <x v="1"/>
    <n v="50"/>
    <n v="6"/>
    <n v="145295.31"/>
    <n v="2"/>
    <x v="0"/>
    <x v="0"/>
    <n v="27814.74"/>
    <n v="0"/>
    <x v="1"/>
    <x v="0"/>
    <x v="2"/>
    <x v="1"/>
  </r>
  <r>
    <n v="15589018"/>
    <s v="Padilla"/>
    <n v="719"/>
    <x v="2"/>
    <x v="1"/>
    <n v="28"/>
    <n v="3"/>
    <n v="106070.29"/>
    <n v="2"/>
    <x v="0"/>
    <x v="0"/>
    <n v="183893.31"/>
    <n v="0"/>
    <x v="2"/>
    <x v="1"/>
    <x v="2"/>
    <x v="1"/>
  </r>
  <r>
    <n v="15654495"/>
    <s v="Potter"/>
    <n v="706"/>
    <x v="2"/>
    <x v="0"/>
    <n v="47"/>
    <n v="6"/>
    <n v="120621.89"/>
    <n v="1"/>
    <x v="0"/>
    <x v="0"/>
    <n v="140803.70000000001"/>
    <n v="0"/>
    <x v="0"/>
    <x v="1"/>
    <x v="2"/>
    <x v="1"/>
  </r>
  <r>
    <n v="15597265"/>
    <s v="Mao"/>
    <n v="660"/>
    <x v="0"/>
    <x v="1"/>
    <n v="38"/>
    <n v="7"/>
    <n v="0"/>
    <n v="2"/>
    <x v="1"/>
    <x v="0"/>
    <n v="146585.53"/>
    <n v="0"/>
    <x v="0"/>
    <x v="0"/>
    <x v="0"/>
    <x v="1"/>
  </r>
  <r>
    <n v="15733876"/>
    <s v="Schneider"/>
    <n v="667"/>
    <x v="0"/>
    <x v="1"/>
    <n v="36"/>
    <n v="9"/>
    <n v="0"/>
    <n v="2"/>
    <x v="0"/>
    <x v="0"/>
    <n v="40062.29"/>
    <n v="0"/>
    <x v="0"/>
    <x v="0"/>
    <x v="0"/>
    <x v="1"/>
  </r>
  <r>
    <n v="15677217"/>
    <s v="Ibragimova"/>
    <n v="705"/>
    <x v="0"/>
    <x v="1"/>
    <n v="30"/>
    <n v="1"/>
    <n v="0"/>
    <n v="1"/>
    <x v="0"/>
    <x v="0"/>
    <n v="181300.32"/>
    <n v="0"/>
    <x v="0"/>
    <x v="1"/>
    <x v="0"/>
    <x v="1"/>
  </r>
  <r>
    <n v="15747265"/>
    <s v="Huang"/>
    <n v="598"/>
    <x v="2"/>
    <x v="0"/>
    <n v="27"/>
    <n v="10"/>
    <n v="171283.91"/>
    <n v="1"/>
    <x v="0"/>
    <x v="0"/>
    <n v="84136.12"/>
    <n v="0"/>
    <x v="2"/>
    <x v="0"/>
    <x v="2"/>
    <x v="1"/>
  </r>
  <r>
    <n v="15713379"/>
    <s v="Anderson"/>
    <n v="669"/>
    <x v="0"/>
    <x v="1"/>
    <n v="26"/>
    <n v="4"/>
    <n v="0"/>
    <n v="2"/>
    <x v="0"/>
    <x v="0"/>
    <n v="197594.34"/>
    <n v="0"/>
    <x v="2"/>
    <x v="0"/>
    <x v="0"/>
    <x v="1"/>
  </r>
  <r>
    <n v="15730433"/>
    <s v="Nakayama"/>
    <n v="580"/>
    <x v="2"/>
    <x v="0"/>
    <n v="38"/>
    <n v="1"/>
    <n v="128218.47"/>
    <n v="1"/>
    <x v="0"/>
    <x v="1"/>
    <n v="125953.83"/>
    <n v="1"/>
    <x v="0"/>
    <x v="0"/>
    <x v="2"/>
    <x v="0"/>
  </r>
  <r>
    <n v="15693347"/>
    <s v="Gardener"/>
    <n v="676"/>
    <x v="0"/>
    <x v="0"/>
    <n v="32"/>
    <n v="5"/>
    <n v="0"/>
    <n v="2"/>
    <x v="0"/>
    <x v="0"/>
    <n v="75465.41"/>
    <n v="0"/>
    <x v="0"/>
    <x v="0"/>
    <x v="0"/>
    <x v="1"/>
  </r>
  <r>
    <n v="15715465"/>
    <s v="Aksenova"/>
    <n v="714"/>
    <x v="2"/>
    <x v="1"/>
    <n v="28"/>
    <n v="7"/>
    <n v="77776.39"/>
    <n v="1"/>
    <x v="0"/>
    <x v="1"/>
    <n v="177737.07"/>
    <n v="0"/>
    <x v="2"/>
    <x v="1"/>
    <x v="1"/>
    <x v="1"/>
  </r>
  <r>
    <n v="15680736"/>
    <s v="Milne"/>
    <n v="597"/>
    <x v="2"/>
    <x v="0"/>
    <n v="72"/>
    <n v="6"/>
    <n v="124978.19"/>
    <n v="2"/>
    <x v="0"/>
    <x v="0"/>
    <n v="7144.46"/>
    <n v="0"/>
    <x v="1"/>
    <x v="0"/>
    <x v="2"/>
    <x v="1"/>
  </r>
  <r>
    <n v="15610765"/>
    <s v="Onwumelu"/>
    <n v="559"/>
    <x v="0"/>
    <x v="1"/>
    <n v="29"/>
    <n v="1"/>
    <n v="0"/>
    <n v="2"/>
    <x v="1"/>
    <x v="1"/>
    <n v="155639.76"/>
    <n v="0"/>
    <x v="2"/>
    <x v="0"/>
    <x v="0"/>
    <x v="1"/>
  </r>
  <r>
    <n v="15650034"/>
    <s v="Kudryashova"/>
    <n v="564"/>
    <x v="0"/>
    <x v="0"/>
    <n v="28"/>
    <n v="1"/>
    <n v="0"/>
    <n v="1"/>
    <x v="0"/>
    <x v="0"/>
    <n v="162428.04999999999"/>
    <n v="0"/>
    <x v="2"/>
    <x v="0"/>
    <x v="0"/>
    <x v="1"/>
  </r>
  <r>
    <n v="15782468"/>
    <s v="Hart"/>
    <n v="850"/>
    <x v="1"/>
    <x v="1"/>
    <n v="51"/>
    <n v="3"/>
    <n v="109799.55"/>
    <n v="2"/>
    <x v="0"/>
    <x v="0"/>
    <n v="12457.76"/>
    <n v="1"/>
    <x v="1"/>
    <x v="1"/>
    <x v="2"/>
    <x v="0"/>
  </r>
  <r>
    <n v="15685109"/>
    <s v="Teng"/>
    <n v="689"/>
    <x v="0"/>
    <x v="1"/>
    <n v="39"/>
    <n v="7"/>
    <n v="0"/>
    <n v="2"/>
    <x v="1"/>
    <x v="1"/>
    <n v="14917.09"/>
    <n v="0"/>
    <x v="0"/>
    <x v="0"/>
    <x v="0"/>
    <x v="1"/>
  </r>
  <r>
    <n v="15776233"/>
    <s v="Kruglova"/>
    <n v="758"/>
    <x v="2"/>
    <x v="0"/>
    <n v="61"/>
    <n v="8"/>
    <n v="125397.21"/>
    <n v="1"/>
    <x v="0"/>
    <x v="1"/>
    <n v="182184.09"/>
    <n v="1"/>
    <x v="1"/>
    <x v="1"/>
    <x v="2"/>
    <x v="0"/>
  </r>
  <r>
    <n v="15761141"/>
    <s v="Palerma"/>
    <n v="604"/>
    <x v="1"/>
    <x v="0"/>
    <n v="71"/>
    <n v="10"/>
    <n v="0"/>
    <n v="2"/>
    <x v="0"/>
    <x v="0"/>
    <n v="129984.2"/>
    <n v="0"/>
    <x v="1"/>
    <x v="0"/>
    <x v="0"/>
    <x v="1"/>
  </r>
  <r>
    <n v="15781702"/>
    <s v="Brookes"/>
    <n v="733"/>
    <x v="2"/>
    <x v="1"/>
    <n v="38"/>
    <n v="9"/>
    <n v="111347.37"/>
    <n v="2"/>
    <x v="1"/>
    <x v="0"/>
    <n v="194872.97"/>
    <n v="0"/>
    <x v="0"/>
    <x v="1"/>
    <x v="2"/>
    <x v="1"/>
  </r>
  <r>
    <n v="15790235"/>
    <s v="Hsing"/>
    <n v="778"/>
    <x v="1"/>
    <x v="1"/>
    <n v="40"/>
    <n v="8"/>
    <n v="104291.41"/>
    <n v="2"/>
    <x v="0"/>
    <x v="0"/>
    <n v="117507.11"/>
    <n v="0"/>
    <x v="0"/>
    <x v="1"/>
    <x v="2"/>
    <x v="1"/>
  </r>
  <r>
    <n v="15641416"/>
    <s v="Shaffer"/>
    <n v="732"/>
    <x v="2"/>
    <x v="0"/>
    <n v="61"/>
    <n v="9"/>
    <n v="94867.18"/>
    <n v="2"/>
    <x v="0"/>
    <x v="0"/>
    <n v="157527.6"/>
    <n v="1"/>
    <x v="1"/>
    <x v="1"/>
    <x v="1"/>
    <x v="0"/>
  </r>
  <r>
    <n v="15775234"/>
    <s v="Laurie"/>
    <n v="646"/>
    <x v="0"/>
    <x v="1"/>
    <n v="24"/>
    <n v="8"/>
    <n v="0"/>
    <n v="2"/>
    <x v="1"/>
    <x v="1"/>
    <n v="92612.88"/>
    <n v="0"/>
    <x v="2"/>
    <x v="0"/>
    <x v="0"/>
    <x v="1"/>
  </r>
  <r>
    <n v="15659475"/>
    <s v="Chung"/>
    <n v="597"/>
    <x v="0"/>
    <x v="0"/>
    <n v="33"/>
    <n v="6"/>
    <n v="135703.59"/>
    <n v="2"/>
    <x v="1"/>
    <x v="1"/>
    <n v="74850.84"/>
    <n v="0"/>
    <x v="0"/>
    <x v="0"/>
    <x v="2"/>
    <x v="1"/>
  </r>
  <r>
    <n v="15642202"/>
    <s v="Whitfield"/>
    <n v="821"/>
    <x v="2"/>
    <x v="0"/>
    <n v="37"/>
    <n v="5"/>
    <n v="106453.53"/>
    <n v="2"/>
    <x v="1"/>
    <x v="0"/>
    <n v="127413"/>
    <n v="0"/>
    <x v="0"/>
    <x v="1"/>
    <x v="2"/>
    <x v="1"/>
  </r>
  <r>
    <n v="15771417"/>
    <s v="Thomas"/>
    <n v="640"/>
    <x v="0"/>
    <x v="1"/>
    <n v="43"/>
    <n v="7"/>
    <n v="132412.38"/>
    <n v="1"/>
    <x v="1"/>
    <x v="1"/>
    <n v="69584.3"/>
    <n v="1"/>
    <x v="0"/>
    <x v="0"/>
    <x v="2"/>
    <x v="0"/>
  </r>
  <r>
    <n v="15585100"/>
    <s v="Rioux"/>
    <n v="511"/>
    <x v="2"/>
    <x v="0"/>
    <n v="40"/>
    <n v="9"/>
    <n v="124401.60000000001"/>
    <n v="1"/>
    <x v="0"/>
    <x v="1"/>
    <n v="198814.24"/>
    <n v="1"/>
    <x v="0"/>
    <x v="0"/>
    <x v="2"/>
    <x v="0"/>
  </r>
  <r>
    <n v="15700487"/>
    <s v="Osonduagwuike"/>
    <n v="805"/>
    <x v="0"/>
    <x v="1"/>
    <n v="46"/>
    <n v="6"/>
    <n v="118022.06"/>
    <n v="3"/>
    <x v="0"/>
    <x v="1"/>
    <n v="162643.15"/>
    <n v="1"/>
    <x v="0"/>
    <x v="1"/>
    <x v="2"/>
    <x v="0"/>
  </r>
  <r>
    <n v="15726589"/>
    <s v="Matveyev"/>
    <n v="540"/>
    <x v="2"/>
    <x v="1"/>
    <n v="39"/>
    <n v="1"/>
    <n v="82531.11"/>
    <n v="1"/>
    <x v="0"/>
    <x v="1"/>
    <n v="114092.52"/>
    <n v="0"/>
    <x v="0"/>
    <x v="0"/>
    <x v="1"/>
    <x v="1"/>
  </r>
  <r>
    <n v="15747503"/>
    <s v="Hayward"/>
    <n v="705"/>
    <x v="1"/>
    <x v="1"/>
    <n v="44"/>
    <n v="0"/>
    <n v="184552.12"/>
    <n v="1"/>
    <x v="0"/>
    <x v="1"/>
    <n v="68860.3"/>
    <n v="1"/>
    <x v="0"/>
    <x v="1"/>
    <x v="2"/>
    <x v="0"/>
  </r>
  <r>
    <n v="15595883"/>
    <s v="Nkemdirim"/>
    <n v="540"/>
    <x v="2"/>
    <x v="1"/>
    <n v="39"/>
    <n v="4"/>
    <n v="127278.31"/>
    <n v="1"/>
    <x v="0"/>
    <x v="0"/>
    <n v="16150.34"/>
    <n v="0"/>
    <x v="0"/>
    <x v="0"/>
    <x v="2"/>
    <x v="1"/>
  </r>
  <r>
    <n v="15663826"/>
    <s v="Brim"/>
    <n v="532"/>
    <x v="1"/>
    <x v="0"/>
    <n v="66"/>
    <n v="3"/>
    <n v="0"/>
    <n v="1"/>
    <x v="0"/>
    <x v="0"/>
    <n v="115227.02"/>
    <n v="0"/>
    <x v="1"/>
    <x v="0"/>
    <x v="0"/>
    <x v="1"/>
  </r>
  <r>
    <n v="15742820"/>
    <s v="Trevisano"/>
    <n v="535"/>
    <x v="0"/>
    <x v="0"/>
    <n v="45"/>
    <n v="2"/>
    <n v="0"/>
    <n v="2"/>
    <x v="1"/>
    <x v="0"/>
    <n v="170621.55"/>
    <n v="0"/>
    <x v="0"/>
    <x v="0"/>
    <x v="0"/>
    <x v="1"/>
  </r>
  <r>
    <n v="15624793"/>
    <s v="Soubeiran"/>
    <n v="627"/>
    <x v="2"/>
    <x v="1"/>
    <n v="23"/>
    <n v="5"/>
    <n v="184244.86"/>
    <n v="1"/>
    <x v="0"/>
    <x v="1"/>
    <n v="103099.22"/>
    <n v="0"/>
    <x v="2"/>
    <x v="0"/>
    <x v="2"/>
    <x v="1"/>
  </r>
  <r>
    <n v="15597930"/>
    <s v="Wilson"/>
    <n v="646"/>
    <x v="0"/>
    <x v="1"/>
    <n v="52"/>
    <n v="8"/>
    <n v="59669.43"/>
    <n v="1"/>
    <x v="1"/>
    <x v="1"/>
    <n v="172495.81"/>
    <n v="1"/>
    <x v="1"/>
    <x v="0"/>
    <x v="1"/>
    <x v="0"/>
  </r>
  <r>
    <n v="15665110"/>
    <s v="Helena"/>
    <n v="515"/>
    <x v="0"/>
    <x v="0"/>
    <n v="25"/>
    <n v="7"/>
    <n v="79543.59"/>
    <n v="1"/>
    <x v="1"/>
    <x v="0"/>
    <n v="38772.82"/>
    <n v="0"/>
    <x v="2"/>
    <x v="0"/>
    <x v="1"/>
    <x v="1"/>
  </r>
  <r>
    <n v="15770719"/>
    <s v="Duncan"/>
    <n v="697"/>
    <x v="0"/>
    <x v="0"/>
    <n v="39"/>
    <n v="6"/>
    <n v="151553.19"/>
    <n v="1"/>
    <x v="0"/>
    <x v="0"/>
    <n v="44946.29"/>
    <n v="0"/>
    <x v="0"/>
    <x v="0"/>
    <x v="2"/>
    <x v="1"/>
  </r>
  <r>
    <n v="15731327"/>
    <s v="Hale"/>
    <n v="652"/>
    <x v="2"/>
    <x v="1"/>
    <n v="27"/>
    <n v="2"/>
    <n v="166527.88"/>
    <n v="2"/>
    <x v="1"/>
    <x v="0"/>
    <n v="146007.70000000001"/>
    <n v="0"/>
    <x v="2"/>
    <x v="0"/>
    <x v="2"/>
    <x v="1"/>
  </r>
  <r>
    <n v="15576044"/>
    <s v="Macdonald"/>
    <n v="579"/>
    <x v="2"/>
    <x v="1"/>
    <n v="28"/>
    <n v="6"/>
    <n v="150329.15"/>
    <n v="1"/>
    <x v="0"/>
    <x v="1"/>
    <n v="145558.42000000001"/>
    <n v="0"/>
    <x v="2"/>
    <x v="0"/>
    <x v="2"/>
    <x v="1"/>
  </r>
  <r>
    <n v="15775662"/>
    <s v="McKay"/>
    <n v="760"/>
    <x v="0"/>
    <x v="1"/>
    <n v="43"/>
    <n v="8"/>
    <n v="121911.59"/>
    <n v="1"/>
    <x v="0"/>
    <x v="1"/>
    <n v="193312.33"/>
    <n v="0"/>
    <x v="0"/>
    <x v="1"/>
    <x v="2"/>
    <x v="1"/>
  </r>
  <r>
    <n v="15646817"/>
    <s v="Chiekwugo"/>
    <n v="769"/>
    <x v="0"/>
    <x v="1"/>
    <n v="51"/>
    <n v="9"/>
    <n v="156773.78"/>
    <n v="2"/>
    <x v="0"/>
    <x v="1"/>
    <n v="40257.79"/>
    <n v="0"/>
    <x v="1"/>
    <x v="1"/>
    <x v="2"/>
    <x v="1"/>
  </r>
  <r>
    <n v="15596060"/>
    <s v="Skinner"/>
    <n v="498"/>
    <x v="1"/>
    <x v="1"/>
    <n v="29"/>
    <n v="8"/>
    <n v="127864.26"/>
    <n v="1"/>
    <x v="0"/>
    <x v="0"/>
    <n v="46677.9"/>
    <n v="0"/>
    <x v="2"/>
    <x v="2"/>
    <x v="2"/>
    <x v="1"/>
  </r>
  <r>
    <n v="15723299"/>
    <s v="Sorokina"/>
    <n v="774"/>
    <x v="0"/>
    <x v="1"/>
    <n v="53"/>
    <n v="4"/>
    <n v="113709.28"/>
    <n v="1"/>
    <x v="0"/>
    <x v="0"/>
    <n v="153887.93"/>
    <n v="1"/>
    <x v="1"/>
    <x v="1"/>
    <x v="2"/>
    <x v="0"/>
  </r>
  <r>
    <n v="15636982"/>
    <s v="Weller"/>
    <n v="705"/>
    <x v="2"/>
    <x v="0"/>
    <n v="43"/>
    <n v="7"/>
    <n v="79974.55"/>
    <n v="1"/>
    <x v="0"/>
    <x v="0"/>
    <n v="103108.33"/>
    <n v="0"/>
    <x v="0"/>
    <x v="1"/>
    <x v="1"/>
    <x v="1"/>
  </r>
  <r>
    <n v="15751175"/>
    <s v="Bess"/>
    <n v="648"/>
    <x v="0"/>
    <x v="0"/>
    <n v="44"/>
    <n v="2"/>
    <n v="0"/>
    <n v="2"/>
    <x v="0"/>
    <x v="0"/>
    <n v="58652.23"/>
    <n v="0"/>
    <x v="0"/>
    <x v="0"/>
    <x v="0"/>
    <x v="1"/>
  </r>
  <r>
    <n v="15618936"/>
    <s v="MacDonald"/>
    <n v="688"/>
    <x v="0"/>
    <x v="0"/>
    <n v="51"/>
    <n v="5"/>
    <n v="0"/>
    <n v="1"/>
    <x v="0"/>
    <x v="1"/>
    <n v="91624.11"/>
    <n v="1"/>
    <x v="1"/>
    <x v="0"/>
    <x v="0"/>
    <x v="0"/>
  </r>
  <r>
    <n v="15787529"/>
    <s v="Gray"/>
    <n v="592"/>
    <x v="1"/>
    <x v="1"/>
    <n v="38"/>
    <n v="0"/>
    <n v="0"/>
    <n v="1"/>
    <x v="0"/>
    <x v="1"/>
    <n v="65986.48"/>
    <n v="1"/>
    <x v="0"/>
    <x v="0"/>
    <x v="0"/>
    <x v="0"/>
  </r>
  <r>
    <n v="15780128"/>
    <s v="Ogbonnaya"/>
    <n v="705"/>
    <x v="0"/>
    <x v="1"/>
    <n v="33"/>
    <n v="3"/>
    <n v="144427.96"/>
    <n v="2"/>
    <x v="0"/>
    <x v="1"/>
    <n v="113845.19"/>
    <n v="0"/>
    <x v="0"/>
    <x v="1"/>
    <x v="2"/>
    <x v="1"/>
  </r>
  <r>
    <n v="15615991"/>
    <s v="Udegbulam"/>
    <n v="654"/>
    <x v="0"/>
    <x v="1"/>
    <n v="42"/>
    <n v="7"/>
    <n v="99263.09"/>
    <n v="1"/>
    <x v="0"/>
    <x v="0"/>
    <n v="67607.899999999994"/>
    <n v="0"/>
    <x v="0"/>
    <x v="0"/>
    <x v="1"/>
    <x v="1"/>
  </r>
  <r>
    <n v="15757001"/>
    <s v="Mai"/>
    <n v="624"/>
    <x v="0"/>
    <x v="0"/>
    <n v="32"/>
    <n v="2"/>
    <n v="79368.87"/>
    <n v="2"/>
    <x v="0"/>
    <x v="0"/>
    <n v="145471.94"/>
    <n v="0"/>
    <x v="0"/>
    <x v="0"/>
    <x v="1"/>
    <x v="1"/>
  </r>
  <r>
    <n v="15595388"/>
    <s v="Yeh"/>
    <n v="594"/>
    <x v="0"/>
    <x v="0"/>
    <n v="30"/>
    <n v="10"/>
    <n v="0"/>
    <n v="2"/>
    <x v="0"/>
    <x v="0"/>
    <n v="124071.71"/>
    <n v="0"/>
    <x v="0"/>
    <x v="0"/>
    <x v="0"/>
    <x v="1"/>
  </r>
  <r>
    <n v="15699550"/>
    <s v="Babbage"/>
    <n v="695"/>
    <x v="1"/>
    <x v="0"/>
    <n v="34"/>
    <n v="9"/>
    <n v="0"/>
    <n v="2"/>
    <x v="0"/>
    <x v="0"/>
    <n v="67502.12"/>
    <n v="0"/>
    <x v="0"/>
    <x v="0"/>
    <x v="0"/>
    <x v="1"/>
  </r>
  <r>
    <n v="15581620"/>
    <s v="Franklin"/>
    <n v="597"/>
    <x v="0"/>
    <x v="1"/>
    <n v="28"/>
    <n v="2"/>
    <n v="0"/>
    <n v="3"/>
    <x v="0"/>
    <x v="0"/>
    <n v="78707.97"/>
    <n v="0"/>
    <x v="2"/>
    <x v="0"/>
    <x v="0"/>
    <x v="1"/>
  </r>
  <r>
    <n v="15600934"/>
    <s v="Randell"/>
    <n v="758"/>
    <x v="0"/>
    <x v="0"/>
    <n v="52"/>
    <n v="7"/>
    <n v="125095.94"/>
    <n v="1"/>
    <x v="0"/>
    <x v="1"/>
    <n v="171189.83"/>
    <n v="1"/>
    <x v="1"/>
    <x v="1"/>
    <x v="2"/>
    <x v="0"/>
  </r>
  <r>
    <n v="15738672"/>
    <s v="Paterson"/>
    <n v="737"/>
    <x v="2"/>
    <x v="0"/>
    <n v="40"/>
    <n v="2"/>
    <n v="162485.79999999999"/>
    <n v="2"/>
    <x v="0"/>
    <x v="1"/>
    <n v="149381.32"/>
    <n v="0"/>
    <x v="0"/>
    <x v="1"/>
    <x v="2"/>
    <x v="1"/>
  </r>
  <r>
    <n v="15721307"/>
    <s v="Pickering"/>
    <n v="694"/>
    <x v="2"/>
    <x v="1"/>
    <n v="37"/>
    <n v="1"/>
    <n v="95668.82"/>
    <n v="2"/>
    <x v="0"/>
    <x v="1"/>
    <n v="100335.55"/>
    <n v="0"/>
    <x v="0"/>
    <x v="0"/>
    <x v="1"/>
    <x v="1"/>
  </r>
  <r>
    <n v="15619280"/>
    <s v="Uspensky"/>
    <n v="683"/>
    <x v="0"/>
    <x v="1"/>
    <n v="25"/>
    <n v="4"/>
    <n v="0"/>
    <n v="2"/>
    <x v="0"/>
    <x v="1"/>
    <n v="152698.23999999999"/>
    <n v="0"/>
    <x v="2"/>
    <x v="0"/>
    <x v="0"/>
    <x v="1"/>
  </r>
  <r>
    <n v="15768244"/>
    <s v="Macleod"/>
    <n v="538"/>
    <x v="1"/>
    <x v="0"/>
    <n v="30"/>
    <n v="8"/>
    <n v="0"/>
    <n v="2"/>
    <x v="0"/>
    <x v="0"/>
    <n v="41192.949999999997"/>
    <n v="0"/>
    <x v="0"/>
    <x v="0"/>
    <x v="0"/>
    <x v="1"/>
  </r>
  <r>
    <n v="15806837"/>
    <s v="Nnaife"/>
    <n v="669"/>
    <x v="0"/>
    <x v="1"/>
    <n v="37"/>
    <n v="4"/>
    <n v="0"/>
    <n v="1"/>
    <x v="0"/>
    <x v="1"/>
    <n v="132540.32999999999"/>
    <n v="0"/>
    <x v="0"/>
    <x v="0"/>
    <x v="0"/>
    <x v="1"/>
  </r>
  <r>
    <n v="15643496"/>
    <s v="Randolph"/>
    <n v="730"/>
    <x v="0"/>
    <x v="0"/>
    <n v="34"/>
    <n v="5"/>
    <n v="74197.38"/>
    <n v="2"/>
    <x v="0"/>
    <x v="1"/>
    <n v="96875.520000000004"/>
    <n v="0"/>
    <x v="0"/>
    <x v="1"/>
    <x v="1"/>
    <x v="1"/>
  </r>
  <r>
    <n v="15813916"/>
    <s v="Kudryashova"/>
    <n v="622"/>
    <x v="0"/>
    <x v="0"/>
    <n v="31"/>
    <n v="1"/>
    <n v="89688.94"/>
    <n v="1"/>
    <x v="0"/>
    <x v="0"/>
    <n v="152305.47"/>
    <n v="0"/>
    <x v="0"/>
    <x v="0"/>
    <x v="1"/>
    <x v="1"/>
  </r>
  <r>
    <n v="15626385"/>
    <s v="George"/>
    <n v="714"/>
    <x v="1"/>
    <x v="0"/>
    <n v="33"/>
    <n v="10"/>
    <n v="103121.33"/>
    <n v="2"/>
    <x v="0"/>
    <x v="0"/>
    <n v="49672.01"/>
    <n v="0"/>
    <x v="0"/>
    <x v="1"/>
    <x v="2"/>
    <x v="1"/>
  </r>
  <r>
    <n v="15603582"/>
    <s v="Robertson"/>
    <n v="569"/>
    <x v="1"/>
    <x v="0"/>
    <n v="34"/>
    <n v="3"/>
    <n v="0"/>
    <n v="1"/>
    <x v="0"/>
    <x v="1"/>
    <n v="133997.53"/>
    <n v="0"/>
    <x v="0"/>
    <x v="0"/>
    <x v="0"/>
    <x v="1"/>
  </r>
  <r>
    <n v="15764351"/>
    <s v="Yuryeva"/>
    <n v="668"/>
    <x v="2"/>
    <x v="0"/>
    <n v="59"/>
    <n v="5"/>
    <n v="120170.07"/>
    <n v="1"/>
    <x v="1"/>
    <x v="0"/>
    <n v="50454.8"/>
    <n v="0"/>
    <x v="1"/>
    <x v="0"/>
    <x v="2"/>
    <x v="1"/>
  </r>
  <r>
    <n v="15667938"/>
    <s v="Hurst"/>
    <n v="628"/>
    <x v="0"/>
    <x v="1"/>
    <n v="32"/>
    <n v="9"/>
    <n v="149136.31"/>
    <n v="2"/>
    <x v="0"/>
    <x v="0"/>
    <n v="16402.11"/>
    <n v="0"/>
    <x v="0"/>
    <x v="0"/>
    <x v="2"/>
    <x v="1"/>
  </r>
  <r>
    <n v="15576360"/>
    <s v="Ch'iu"/>
    <n v="600"/>
    <x v="0"/>
    <x v="1"/>
    <n v="40"/>
    <n v="1"/>
    <n v="141136.79"/>
    <n v="1"/>
    <x v="0"/>
    <x v="0"/>
    <n v="67803.83"/>
    <n v="0"/>
    <x v="0"/>
    <x v="0"/>
    <x v="2"/>
    <x v="1"/>
  </r>
  <r>
    <n v="15628813"/>
    <s v="King"/>
    <n v="693"/>
    <x v="0"/>
    <x v="0"/>
    <n v="43"/>
    <n v="4"/>
    <n v="152341.54999999999"/>
    <n v="1"/>
    <x v="0"/>
    <x v="1"/>
    <n v="9241.7800000000007"/>
    <n v="0"/>
    <x v="0"/>
    <x v="0"/>
    <x v="2"/>
    <x v="1"/>
  </r>
  <r>
    <n v="15584190"/>
    <s v="Esposito"/>
    <n v="704"/>
    <x v="0"/>
    <x v="1"/>
    <n v="36"/>
    <n v="7"/>
    <n v="120026.98"/>
    <n v="2"/>
    <x v="1"/>
    <x v="0"/>
    <n v="100601.73"/>
    <n v="0"/>
    <x v="0"/>
    <x v="1"/>
    <x v="2"/>
    <x v="1"/>
  </r>
  <r>
    <n v="15716449"/>
    <s v="Fraser"/>
    <n v="527"/>
    <x v="1"/>
    <x v="1"/>
    <n v="33"/>
    <n v="9"/>
    <n v="132168.28"/>
    <n v="1"/>
    <x v="1"/>
    <x v="1"/>
    <n v="98734.15"/>
    <n v="0"/>
    <x v="0"/>
    <x v="0"/>
    <x v="2"/>
    <x v="1"/>
  </r>
  <r>
    <n v="15759913"/>
    <s v="Trentini"/>
    <n v="553"/>
    <x v="2"/>
    <x v="1"/>
    <n v="43"/>
    <n v="6"/>
    <n v="85200.82"/>
    <n v="2"/>
    <x v="0"/>
    <x v="0"/>
    <n v="160574.09"/>
    <n v="0"/>
    <x v="0"/>
    <x v="0"/>
    <x v="1"/>
    <x v="1"/>
  </r>
  <r>
    <n v="15701555"/>
    <s v="Nicholls"/>
    <n v="575"/>
    <x v="1"/>
    <x v="1"/>
    <n v="53"/>
    <n v="1"/>
    <n v="84903.33"/>
    <n v="2"/>
    <x v="1"/>
    <x v="0"/>
    <n v="26015.8"/>
    <n v="0"/>
    <x v="1"/>
    <x v="0"/>
    <x v="1"/>
    <x v="1"/>
  </r>
  <r>
    <n v="15758482"/>
    <s v="Montalvo"/>
    <n v="626"/>
    <x v="0"/>
    <x v="0"/>
    <n v="32"/>
    <n v="0"/>
    <n v="0"/>
    <n v="2"/>
    <x v="1"/>
    <x v="1"/>
    <n v="187172.54"/>
    <n v="0"/>
    <x v="0"/>
    <x v="0"/>
    <x v="0"/>
    <x v="1"/>
  </r>
  <r>
    <n v="15758171"/>
    <s v="Tien"/>
    <n v="582"/>
    <x v="0"/>
    <x v="1"/>
    <n v="20"/>
    <n v="4"/>
    <n v="0"/>
    <n v="1"/>
    <x v="0"/>
    <x v="0"/>
    <n v="55763.66"/>
    <n v="0"/>
    <x v="2"/>
    <x v="0"/>
    <x v="0"/>
    <x v="1"/>
  </r>
  <r>
    <n v="15680346"/>
    <s v="Chuang"/>
    <n v="683"/>
    <x v="1"/>
    <x v="1"/>
    <n v="40"/>
    <n v="8"/>
    <n v="0"/>
    <n v="1"/>
    <x v="0"/>
    <x v="1"/>
    <n v="75848.22"/>
    <n v="0"/>
    <x v="0"/>
    <x v="0"/>
    <x v="0"/>
    <x v="1"/>
  </r>
  <r>
    <n v="15649124"/>
    <s v="Fang"/>
    <n v="850"/>
    <x v="0"/>
    <x v="1"/>
    <n v="30"/>
    <n v="9"/>
    <n v="121535.18"/>
    <n v="1"/>
    <x v="1"/>
    <x v="1"/>
    <n v="40313.47"/>
    <n v="0"/>
    <x v="0"/>
    <x v="1"/>
    <x v="2"/>
    <x v="1"/>
  </r>
  <r>
    <n v="15812917"/>
    <s v="Kosisochukwu"/>
    <n v="653"/>
    <x v="1"/>
    <x v="1"/>
    <n v="35"/>
    <n v="6"/>
    <n v="116662.96"/>
    <n v="2"/>
    <x v="0"/>
    <x v="0"/>
    <n v="23864.21"/>
    <n v="0"/>
    <x v="0"/>
    <x v="0"/>
    <x v="2"/>
    <x v="1"/>
  </r>
  <r>
    <n v="15768455"/>
    <s v="Young"/>
    <n v="679"/>
    <x v="0"/>
    <x v="1"/>
    <n v="60"/>
    <n v="8"/>
    <n v="0"/>
    <n v="2"/>
    <x v="0"/>
    <x v="0"/>
    <n v="51380.9"/>
    <n v="0"/>
    <x v="1"/>
    <x v="0"/>
    <x v="0"/>
    <x v="1"/>
  </r>
  <r>
    <n v="15703059"/>
    <s v="Scott"/>
    <n v="549"/>
    <x v="2"/>
    <x v="0"/>
    <n v="49"/>
    <n v="6"/>
    <n v="124829.16"/>
    <n v="1"/>
    <x v="1"/>
    <x v="0"/>
    <n v="93551.360000000001"/>
    <n v="0"/>
    <x v="0"/>
    <x v="0"/>
    <x v="2"/>
    <x v="1"/>
  </r>
  <r>
    <n v="15646196"/>
    <s v="Yeh"/>
    <n v="850"/>
    <x v="1"/>
    <x v="0"/>
    <n v="36"/>
    <n v="2"/>
    <n v="155180.56"/>
    <n v="2"/>
    <x v="1"/>
    <x v="1"/>
    <n v="169415.54"/>
    <n v="0"/>
    <x v="0"/>
    <x v="1"/>
    <x v="2"/>
    <x v="1"/>
  </r>
  <r>
    <n v="15585451"/>
    <s v="Vigano"/>
    <n v="558"/>
    <x v="2"/>
    <x v="0"/>
    <n v="32"/>
    <n v="1"/>
    <n v="108262.87"/>
    <n v="1"/>
    <x v="0"/>
    <x v="0"/>
    <n v="6935.31"/>
    <n v="0"/>
    <x v="0"/>
    <x v="0"/>
    <x v="2"/>
    <x v="1"/>
  </r>
  <r>
    <n v="15714057"/>
    <s v="Windradyne"/>
    <n v="528"/>
    <x v="1"/>
    <x v="1"/>
    <n v="40"/>
    <n v="4"/>
    <n v="0"/>
    <n v="2"/>
    <x v="0"/>
    <x v="1"/>
    <n v="25399.7"/>
    <n v="0"/>
    <x v="0"/>
    <x v="0"/>
    <x v="0"/>
    <x v="1"/>
  </r>
  <r>
    <n v="15748473"/>
    <s v="Curnow"/>
    <n v="801"/>
    <x v="0"/>
    <x v="1"/>
    <n v="38"/>
    <n v="5"/>
    <n v="0"/>
    <n v="2"/>
    <x v="0"/>
    <x v="1"/>
    <n v="66256.27"/>
    <n v="0"/>
    <x v="0"/>
    <x v="1"/>
    <x v="0"/>
    <x v="1"/>
  </r>
  <r>
    <n v="15785782"/>
    <s v="Ugonna"/>
    <n v="513"/>
    <x v="1"/>
    <x v="1"/>
    <n v="48"/>
    <n v="2"/>
    <n v="0"/>
    <n v="1"/>
    <x v="0"/>
    <x v="0"/>
    <n v="114709.13"/>
    <n v="1"/>
    <x v="0"/>
    <x v="0"/>
    <x v="0"/>
    <x v="0"/>
  </r>
  <r>
    <n v="15693233"/>
    <s v="De Neeve"/>
    <n v="666"/>
    <x v="2"/>
    <x v="1"/>
    <n v="38"/>
    <n v="6"/>
    <n v="99812.88"/>
    <n v="2"/>
    <x v="0"/>
    <x v="0"/>
    <n v="158357.97"/>
    <n v="0"/>
    <x v="0"/>
    <x v="0"/>
    <x v="1"/>
    <x v="1"/>
  </r>
  <r>
    <n v="15757521"/>
    <s v="Ricci"/>
    <n v="606"/>
    <x v="0"/>
    <x v="1"/>
    <n v="35"/>
    <n v="2"/>
    <n v="132164.26"/>
    <n v="1"/>
    <x v="1"/>
    <x v="0"/>
    <n v="164815.59"/>
    <n v="0"/>
    <x v="0"/>
    <x v="0"/>
    <x v="2"/>
    <x v="1"/>
  </r>
  <r>
    <n v="15812513"/>
    <s v="Nnaife"/>
    <n v="599"/>
    <x v="2"/>
    <x v="1"/>
    <n v="45"/>
    <n v="10"/>
    <n v="103583.05"/>
    <n v="1"/>
    <x v="0"/>
    <x v="1"/>
    <n v="132127.69"/>
    <n v="1"/>
    <x v="0"/>
    <x v="0"/>
    <x v="2"/>
    <x v="0"/>
  </r>
  <r>
    <n v="15674950"/>
    <s v="Ebelechukwu"/>
    <n v="544"/>
    <x v="2"/>
    <x v="1"/>
    <n v="39"/>
    <n v="4"/>
    <n v="142406.43"/>
    <n v="2"/>
    <x v="0"/>
    <x v="1"/>
    <n v="146637.45000000001"/>
    <n v="0"/>
    <x v="0"/>
    <x v="0"/>
    <x v="2"/>
    <x v="1"/>
  </r>
  <r>
    <n v="15678572"/>
    <s v="Keating"/>
    <n v="529"/>
    <x v="1"/>
    <x v="1"/>
    <n v="38"/>
    <n v="7"/>
    <n v="99842.5"/>
    <n v="2"/>
    <x v="0"/>
    <x v="1"/>
    <n v="90256.06"/>
    <n v="1"/>
    <x v="0"/>
    <x v="0"/>
    <x v="1"/>
    <x v="0"/>
  </r>
  <r>
    <n v="15713608"/>
    <s v="Tuan"/>
    <n v="850"/>
    <x v="0"/>
    <x v="0"/>
    <n v="41"/>
    <n v="5"/>
    <n v="0"/>
    <n v="2"/>
    <x v="0"/>
    <x v="0"/>
    <n v="34827.43"/>
    <n v="0"/>
    <x v="0"/>
    <x v="1"/>
    <x v="0"/>
    <x v="1"/>
  </r>
  <r>
    <n v="15579262"/>
    <s v="Shearston"/>
    <n v="497"/>
    <x v="0"/>
    <x v="1"/>
    <n v="41"/>
    <n v="9"/>
    <n v="0"/>
    <n v="1"/>
    <x v="1"/>
    <x v="1"/>
    <n v="22074.48"/>
    <n v="0"/>
    <x v="0"/>
    <x v="2"/>
    <x v="0"/>
    <x v="1"/>
  </r>
  <r>
    <n v="15610426"/>
    <s v="Tien"/>
    <n v="764"/>
    <x v="0"/>
    <x v="0"/>
    <n v="39"/>
    <n v="5"/>
    <n v="81042.42"/>
    <n v="1"/>
    <x v="1"/>
    <x v="0"/>
    <n v="109805.17"/>
    <n v="0"/>
    <x v="0"/>
    <x v="1"/>
    <x v="1"/>
    <x v="1"/>
  </r>
  <r>
    <n v="15776454"/>
    <s v="Hamilton"/>
    <n v="603"/>
    <x v="0"/>
    <x v="0"/>
    <n v="48"/>
    <n v="5"/>
    <n v="0"/>
    <n v="1"/>
    <x v="0"/>
    <x v="1"/>
    <n v="100478.6"/>
    <n v="1"/>
    <x v="0"/>
    <x v="0"/>
    <x v="0"/>
    <x v="0"/>
  </r>
  <r>
    <n v="15771483"/>
    <s v="Arnold"/>
    <n v="609"/>
    <x v="0"/>
    <x v="1"/>
    <n v="40"/>
    <n v="6"/>
    <n v="0"/>
    <n v="2"/>
    <x v="0"/>
    <x v="0"/>
    <n v="97416.34"/>
    <n v="0"/>
    <x v="0"/>
    <x v="0"/>
    <x v="0"/>
    <x v="1"/>
  </r>
  <r>
    <n v="15648489"/>
    <s v="Ting"/>
    <n v="487"/>
    <x v="0"/>
    <x v="1"/>
    <n v="53"/>
    <n v="4"/>
    <n v="199689.49"/>
    <n v="1"/>
    <x v="0"/>
    <x v="0"/>
    <n v="24207.86"/>
    <n v="1"/>
    <x v="1"/>
    <x v="2"/>
    <x v="2"/>
    <x v="0"/>
  </r>
  <r>
    <n v="15646609"/>
    <s v="Chao"/>
    <n v="748"/>
    <x v="0"/>
    <x v="1"/>
    <n v="33"/>
    <n v="1"/>
    <n v="142645.43"/>
    <n v="1"/>
    <x v="1"/>
    <x v="1"/>
    <n v="69132.66"/>
    <n v="0"/>
    <x v="0"/>
    <x v="1"/>
    <x v="2"/>
    <x v="1"/>
  </r>
  <r>
    <n v="15693203"/>
    <s v="Powell"/>
    <n v="710"/>
    <x v="1"/>
    <x v="0"/>
    <n v="75"/>
    <n v="5"/>
    <n v="0"/>
    <n v="2"/>
    <x v="0"/>
    <x v="0"/>
    <n v="9376.89"/>
    <n v="0"/>
    <x v="1"/>
    <x v="1"/>
    <x v="0"/>
    <x v="1"/>
  </r>
  <r>
    <n v="15813067"/>
    <s v="Williams"/>
    <n v="432"/>
    <x v="2"/>
    <x v="0"/>
    <n v="45"/>
    <n v="3"/>
    <n v="110219.14"/>
    <n v="1"/>
    <x v="0"/>
    <x v="1"/>
    <n v="43046.7"/>
    <n v="1"/>
    <x v="0"/>
    <x v="2"/>
    <x v="2"/>
    <x v="0"/>
  </r>
  <r>
    <n v="15769829"/>
    <s v="Cheng"/>
    <n v="534"/>
    <x v="1"/>
    <x v="1"/>
    <n v="51"/>
    <n v="3"/>
    <n v="0"/>
    <n v="2"/>
    <x v="1"/>
    <x v="0"/>
    <n v="20856.310000000001"/>
    <n v="0"/>
    <x v="1"/>
    <x v="0"/>
    <x v="0"/>
    <x v="1"/>
  </r>
  <r>
    <n v="15662434"/>
    <s v="Zhdanova"/>
    <n v="607"/>
    <x v="0"/>
    <x v="1"/>
    <n v="25"/>
    <n v="3"/>
    <n v="0"/>
    <n v="2"/>
    <x v="1"/>
    <x v="1"/>
    <n v="187048.72"/>
    <n v="0"/>
    <x v="2"/>
    <x v="0"/>
    <x v="0"/>
    <x v="1"/>
  </r>
  <r>
    <n v="15773503"/>
    <s v="Tsai"/>
    <n v="551"/>
    <x v="1"/>
    <x v="1"/>
    <n v="32"/>
    <n v="4"/>
    <n v="0"/>
    <n v="2"/>
    <x v="0"/>
    <x v="1"/>
    <n v="53420.53"/>
    <n v="0"/>
    <x v="0"/>
    <x v="0"/>
    <x v="0"/>
    <x v="1"/>
  </r>
  <r>
    <n v="15705890"/>
    <s v="Nebechukwu"/>
    <n v="674"/>
    <x v="0"/>
    <x v="1"/>
    <n v="45"/>
    <n v="7"/>
    <n v="142072.01999999999"/>
    <n v="1"/>
    <x v="0"/>
    <x v="1"/>
    <n v="37013.29"/>
    <n v="0"/>
    <x v="0"/>
    <x v="0"/>
    <x v="2"/>
    <x v="1"/>
  </r>
  <r>
    <n v="15711398"/>
    <s v="Fetherstonhaugh"/>
    <n v="525"/>
    <x v="0"/>
    <x v="0"/>
    <n v="25"/>
    <n v="6"/>
    <n v="0"/>
    <n v="2"/>
    <x v="0"/>
    <x v="1"/>
    <n v="89566.64"/>
    <n v="0"/>
    <x v="2"/>
    <x v="0"/>
    <x v="0"/>
    <x v="1"/>
  </r>
  <r>
    <n v="15752375"/>
    <s v="Ojiofor"/>
    <n v="645"/>
    <x v="2"/>
    <x v="1"/>
    <n v="33"/>
    <n v="8"/>
    <n v="149564.60999999999"/>
    <n v="1"/>
    <x v="1"/>
    <x v="1"/>
    <n v="149913.84"/>
    <n v="0"/>
    <x v="0"/>
    <x v="0"/>
    <x v="2"/>
    <x v="1"/>
  </r>
  <r>
    <n v="15659175"/>
    <s v="Severson"/>
    <n v="755"/>
    <x v="0"/>
    <x v="0"/>
    <n v="43"/>
    <n v="9"/>
    <n v="0"/>
    <n v="2"/>
    <x v="0"/>
    <x v="1"/>
    <n v="18066.689999999999"/>
    <n v="0"/>
    <x v="0"/>
    <x v="1"/>
    <x v="0"/>
    <x v="1"/>
  </r>
  <r>
    <n v="15597033"/>
    <s v="Speight"/>
    <n v="708"/>
    <x v="2"/>
    <x v="1"/>
    <n v="37"/>
    <n v="8"/>
    <n v="153366.13"/>
    <n v="1"/>
    <x v="0"/>
    <x v="0"/>
    <n v="26912.34"/>
    <n v="0"/>
    <x v="0"/>
    <x v="1"/>
    <x v="2"/>
    <x v="1"/>
  </r>
  <r>
    <n v="15590228"/>
    <s v="Greenwalt"/>
    <n v="715"/>
    <x v="0"/>
    <x v="1"/>
    <n v="21"/>
    <n v="6"/>
    <n v="76467.16"/>
    <n v="1"/>
    <x v="0"/>
    <x v="0"/>
    <n v="173511.72"/>
    <n v="0"/>
    <x v="2"/>
    <x v="1"/>
    <x v="1"/>
    <x v="1"/>
  </r>
  <r>
    <n v="15631848"/>
    <s v="Grover"/>
    <n v="727"/>
    <x v="0"/>
    <x v="0"/>
    <n v="26"/>
    <n v="9"/>
    <n v="121508.28"/>
    <n v="1"/>
    <x v="0"/>
    <x v="0"/>
    <n v="146785.44"/>
    <n v="0"/>
    <x v="2"/>
    <x v="1"/>
    <x v="2"/>
    <x v="1"/>
  </r>
  <r>
    <n v="15654211"/>
    <s v="Milani"/>
    <n v="559"/>
    <x v="1"/>
    <x v="0"/>
    <n v="27"/>
    <n v="1"/>
    <n v="0"/>
    <n v="1"/>
    <x v="1"/>
    <x v="0"/>
    <n v="1050.33"/>
    <n v="0"/>
    <x v="2"/>
    <x v="0"/>
    <x v="0"/>
    <x v="1"/>
  </r>
  <r>
    <n v="15707968"/>
    <s v="Akobundu"/>
    <n v="545"/>
    <x v="1"/>
    <x v="1"/>
    <n v="36"/>
    <n v="8"/>
    <n v="73211.12"/>
    <n v="2"/>
    <x v="0"/>
    <x v="1"/>
    <n v="89587.34"/>
    <n v="1"/>
    <x v="0"/>
    <x v="0"/>
    <x v="1"/>
    <x v="0"/>
  </r>
  <r>
    <n v="15594084"/>
    <s v="Anderson"/>
    <n v="524"/>
    <x v="0"/>
    <x v="1"/>
    <n v="22"/>
    <n v="9"/>
    <n v="0"/>
    <n v="2"/>
    <x v="0"/>
    <x v="1"/>
    <n v="74405.34"/>
    <n v="0"/>
    <x v="2"/>
    <x v="0"/>
    <x v="0"/>
    <x v="1"/>
  </r>
  <r>
    <n v="15651093"/>
    <s v="Chien"/>
    <n v="707"/>
    <x v="0"/>
    <x v="0"/>
    <n v="55"/>
    <n v="1"/>
    <n v="0"/>
    <n v="2"/>
    <x v="1"/>
    <x v="0"/>
    <n v="54409.48"/>
    <n v="0"/>
    <x v="1"/>
    <x v="1"/>
    <x v="0"/>
    <x v="1"/>
  </r>
  <r>
    <n v="15798824"/>
    <s v="Kennedy"/>
    <n v="671"/>
    <x v="1"/>
    <x v="1"/>
    <n v="38"/>
    <n v="0"/>
    <n v="92674.94"/>
    <n v="2"/>
    <x v="0"/>
    <x v="1"/>
    <n v="3647.57"/>
    <n v="0"/>
    <x v="0"/>
    <x v="0"/>
    <x v="1"/>
    <x v="1"/>
  </r>
  <r>
    <n v="15671591"/>
    <s v="Castiglione"/>
    <n v="439"/>
    <x v="1"/>
    <x v="1"/>
    <n v="52"/>
    <n v="3"/>
    <n v="96196.24"/>
    <n v="4"/>
    <x v="0"/>
    <x v="1"/>
    <n v="198874.52"/>
    <n v="1"/>
    <x v="1"/>
    <x v="2"/>
    <x v="1"/>
    <x v="0"/>
  </r>
  <r>
    <n v="15707189"/>
    <s v="Marshall"/>
    <n v="667"/>
    <x v="2"/>
    <x v="0"/>
    <n v="36"/>
    <n v="1"/>
    <n v="114391.62"/>
    <n v="1"/>
    <x v="0"/>
    <x v="0"/>
    <n v="53412.54"/>
    <n v="0"/>
    <x v="0"/>
    <x v="0"/>
    <x v="2"/>
    <x v="1"/>
  </r>
  <r>
    <n v="15733581"/>
    <s v="Duncan"/>
    <n v="831"/>
    <x v="2"/>
    <x v="1"/>
    <n v="32"/>
    <n v="9"/>
    <n v="80262.66"/>
    <n v="1"/>
    <x v="0"/>
    <x v="1"/>
    <n v="194867.78"/>
    <n v="0"/>
    <x v="0"/>
    <x v="1"/>
    <x v="1"/>
    <x v="1"/>
  </r>
  <r>
    <n v="15641640"/>
    <s v="Uspenskaya"/>
    <n v="545"/>
    <x v="1"/>
    <x v="0"/>
    <n v="33"/>
    <n v="7"/>
    <n v="173331.52"/>
    <n v="1"/>
    <x v="0"/>
    <x v="1"/>
    <n v="150452.88"/>
    <n v="0"/>
    <x v="0"/>
    <x v="0"/>
    <x v="2"/>
    <x v="1"/>
  </r>
  <r>
    <n v="15585284"/>
    <s v="Thomson"/>
    <n v="604"/>
    <x v="1"/>
    <x v="0"/>
    <n v="35"/>
    <n v="7"/>
    <n v="147285.51999999999"/>
    <n v="1"/>
    <x v="0"/>
    <x v="0"/>
    <n v="57807.05"/>
    <n v="0"/>
    <x v="0"/>
    <x v="0"/>
    <x v="2"/>
    <x v="1"/>
  </r>
  <r>
    <n v="15617866"/>
    <s v="Calabrese"/>
    <n v="657"/>
    <x v="1"/>
    <x v="1"/>
    <n v="67"/>
    <n v="5"/>
    <n v="119785.47"/>
    <n v="2"/>
    <x v="0"/>
    <x v="0"/>
    <n v="107534.32"/>
    <n v="0"/>
    <x v="1"/>
    <x v="0"/>
    <x v="2"/>
    <x v="1"/>
  </r>
  <r>
    <n v="15667751"/>
    <s v="Herrera"/>
    <n v="487"/>
    <x v="1"/>
    <x v="0"/>
    <n v="36"/>
    <n v="1"/>
    <n v="140137.15"/>
    <n v="1"/>
    <x v="0"/>
    <x v="1"/>
    <n v="194073.33"/>
    <n v="0"/>
    <x v="0"/>
    <x v="2"/>
    <x v="2"/>
    <x v="1"/>
  </r>
  <r>
    <n v="15669411"/>
    <s v="Muse"/>
    <n v="750"/>
    <x v="2"/>
    <x v="0"/>
    <n v="52"/>
    <n v="6"/>
    <n v="107467.56"/>
    <n v="1"/>
    <x v="0"/>
    <x v="1"/>
    <n v="126233.18"/>
    <n v="1"/>
    <x v="1"/>
    <x v="1"/>
    <x v="2"/>
    <x v="0"/>
  </r>
  <r>
    <n v="15789425"/>
    <s v="Marsden"/>
    <n v="694"/>
    <x v="2"/>
    <x v="0"/>
    <n v="37"/>
    <n v="8"/>
    <n v="98218.04"/>
    <n v="2"/>
    <x v="0"/>
    <x v="1"/>
    <n v="182354.46"/>
    <n v="1"/>
    <x v="0"/>
    <x v="0"/>
    <x v="1"/>
    <x v="0"/>
  </r>
  <r>
    <n v="15570943"/>
    <s v="Artemyeva"/>
    <n v="711"/>
    <x v="2"/>
    <x v="0"/>
    <n v="35"/>
    <n v="2"/>
    <n v="133607.75"/>
    <n v="1"/>
    <x v="0"/>
    <x v="0"/>
    <n v="120586.32"/>
    <n v="0"/>
    <x v="0"/>
    <x v="1"/>
    <x v="2"/>
    <x v="1"/>
  </r>
  <r>
    <n v="15685829"/>
    <s v="McKay"/>
    <n v="551"/>
    <x v="0"/>
    <x v="1"/>
    <n v="37"/>
    <n v="3"/>
    <n v="0"/>
    <n v="2"/>
    <x v="0"/>
    <x v="0"/>
    <n v="50578.400000000001"/>
    <n v="0"/>
    <x v="0"/>
    <x v="0"/>
    <x v="0"/>
    <x v="1"/>
  </r>
  <r>
    <n v="15721917"/>
    <s v="Chuang"/>
    <n v="559"/>
    <x v="0"/>
    <x v="0"/>
    <n v="38"/>
    <n v="8"/>
    <n v="95139.41"/>
    <n v="1"/>
    <x v="0"/>
    <x v="0"/>
    <n v="86575.46"/>
    <n v="0"/>
    <x v="0"/>
    <x v="0"/>
    <x v="1"/>
    <x v="1"/>
  </r>
  <r>
    <n v="15776047"/>
    <s v="Nicholls"/>
    <n v="620"/>
    <x v="0"/>
    <x v="0"/>
    <n v="29"/>
    <n v="3"/>
    <n v="0"/>
    <n v="2"/>
    <x v="1"/>
    <x v="0"/>
    <n v="153392.28"/>
    <n v="0"/>
    <x v="2"/>
    <x v="0"/>
    <x v="0"/>
    <x v="1"/>
  </r>
  <r>
    <n v="15716024"/>
    <s v="Dennis"/>
    <n v="660"/>
    <x v="1"/>
    <x v="1"/>
    <n v="42"/>
    <n v="5"/>
    <n v="0"/>
    <n v="2"/>
    <x v="0"/>
    <x v="1"/>
    <n v="115509.59"/>
    <n v="0"/>
    <x v="0"/>
    <x v="0"/>
    <x v="0"/>
    <x v="1"/>
  </r>
  <r>
    <n v="15675328"/>
    <s v="Knight"/>
    <n v="449"/>
    <x v="0"/>
    <x v="0"/>
    <n v="37"/>
    <n v="6"/>
    <n v="0"/>
    <n v="2"/>
    <x v="0"/>
    <x v="1"/>
    <n v="82176.479999999996"/>
    <n v="0"/>
    <x v="0"/>
    <x v="2"/>
    <x v="0"/>
    <x v="1"/>
  </r>
  <r>
    <n v="15604314"/>
    <s v="Webb"/>
    <n v="703"/>
    <x v="2"/>
    <x v="0"/>
    <n v="26"/>
    <n v="1"/>
    <n v="97331.19"/>
    <n v="1"/>
    <x v="0"/>
    <x v="1"/>
    <n v="63717.49"/>
    <n v="0"/>
    <x v="2"/>
    <x v="1"/>
    <x v="1"/>
    <x v="1"/>
  </r>
  <r>
    <n v="15658339"/>
    <s v="Pugliesi"/>
    <n v="795"/>
    <x v="2"/>
    <x v="1"/>
    <n v="37"/>
    <n v="2"/>
    <n v="139265.63"/>
    <n v="2"/>
    <x v="0"/>
    <x v="0"/>
    <n v="198745.94"/>
    <n v="0"/>
    <x v="0"/>
    <x v="1"/>
    <x v="2"/>
    <x v="1"/>
  </r>
  <r>
    <n v="15630402"/>
    <s v="Nebechukwu"/>
    <n v="594"/>
    <x v="0"/>
    <x v="0"/>
    <n v="31"/>
    <n v="9"/>
    <n v="0"/>
    <n v="1"/>
    <x v="1"/>
    <x v="0"/>
    <n v="5719.11"/>
    <n v="0"/>
    <x v="0"/>
    <x v="0"/>
    <x v="0"/>
    <x v="1"/>
  </r>
  <r>
    <n v="15689616"/>
    <s v="Ward"/>
    <n v="586"/>
    <x v="1"/>
    <x v="1"/>
    <n v="34"/>
    <n v="5"/>
    <n v="168094.01"/>
    <n v="1"/>
    <x v="1"/>
    <x v="1"/>
    <n v="20058.61"/>
    <n v="0"/>
    <x v="0"/>
    <x v="0"/>
    <x v="2"/>
    <x v="1"/>
  </r>
  <r>
    <n v="15774224"/>
    <s v="Nixon"/>
    <n v="613"/>
    <x v="2"/>
    <x v="0"/>
    <n v="30"/>
    <n v="5"/>
    <n v="131563.88"/>
    <n v="2"/>
    <x v="0"/>
    <x v="1"/>
    <n v="170638.98"/>
    <n v="0"/>
    <x v="0"/>
    <x v="0"/>
    <x v="2"/>
    <x v="1"/>
  </r>
  <r>
    <n v="15701291"/>
    <s v="Chidubem"/>
    <n v="601"/>
    <x v="0"/>
    <x v="1"/>
    <n v="44"/>
    <n v="3"/>
    <n v="0"/>
    <n v="2"/>
    <x v="0"/>
    <x v="1"/>
    <n v="30607.11"/>
    <n v="0"/>
    <x v="0"/>
    <x v="0"/>
    <x v="0"/>
    <x v="1"/>
  </r>
  <r>
    <n v="15719606"/>
    <s v="Rivers"/>
    <n v="657"/>
    <x v="0"/>
    <x v="1"/>
    <n v="50"/>
    <n v="9"/>
    <n v="0"/>
    <n v="2"/>
    <x v="1"/>
    <x v="1"/>
    <n v="37171.46"/>
    <n v="0"/>
    <x v="1"/>
    <x v="0"/>
    <x v="0"/>
    <x v="1"/>
  </r>
  <r>
    <n v="15644119"/>
    <s v="Sochima"/>
    <n v="531"/>
    <x v="0"/>
    <x v="1"/>
    <n v="31"/>
    <n v="3"/>
    <n v="0"/>
    <n v="1"/>
    <x v="0"/>
    <x v="0"/>
    <n v="42589.33"/>
    <n v="0"/>
    <x v="0"/>
    <x v="0"/>
    <x v="0"/>
    <x v="1"/>
  </r>
  <r>
    <n v="15646859"/>
    <s v="Heydon"/>
    <n v="621"/>
    <x v="2"/>
    <x v="1"/>
    <n v="47"/>
    <n v="7"/>
    <n v="107363.29"/>
    <n v="1"/>
    <x v="0"/>
    <x v="0"/>
    <n v="66799.28"/>
    <n v="0"/>
    <x v="0"/>
    <x v="0"/>
    <x v="2"/>
    <x v="1"/>
  </r>
  <r>
    <n v="15606836"/>
    <s v="Lombardo"/>
    <n v="782"/>
    <x v="0"/>
    <x v="0"/>
    <n v="33"/>
    <n v="2"/>
    <n v="94493.03"/>
    <n v="1"/>
    <x v="1"/>
    <x v="0"/>
    <n v="101866.39"/>
    <n v="0"/>
    <x v="0"/>
    <x v="1"/>
    <x v="1"/>
    <x v="1"/>
  </r>
  <r>
    <n v="15664150"/>
    <s v="Holland"/>
    <n v="528"/>
    <x v="2"/>
    <x v="0"/>
    <n v="29"/>
    <n v="9"/>
    <n v="170214.23"/>
    <n v="2"/>
    <x v="0"/>
    <x v="1"/>
    <n v="49284"/>
    <n v="0"/>
    <x v="2"/>
    <x v="0"/>
    <x v="2"/>
    <x v="1"/>
  </r>
  <r>
    <n v="15624510"/>
    <s v="Tien"/>
    <n v="696"/>
    <x v="0"/>
    <x v="1"/>
    <n v="52"/>
    <n v="6"/>
    <n v="139781.06"/>
    <n v="1"/>
    <x v="0"/>
    <x v="1"/>
    <n v="27445.4"/>
    <n v="1"/>
    <x v="1"/>
    <x v="0"/>
    <x v="2"/>
    <x v="0"/>
  </r>
  <r>
    <n v="15810944"/>
    <s v="Bryant"/>
    <n v="586"/>
    <x v="0"/>
    <x v="0"/>
    <n v="35"/>
    <n v="7"/>
    <n v="0"/>
    <n v="2"/>
    <x v="0"/>
    <x v="1"/>
    <n v="70760.69"/>
    <n v="0"/>
    <x v="0"/>
    <x v="0"/>
    <x v="0"/>
    <x v="1"/>
  </r>
  <r>
    <n v="15668575"/>
    <s v="Hao"/>
    <n v="626"/>
    <x v="1"/>
    <x v="0"/>
    <n v="26"/>
    <n v="8"/>
    <n v="148610.41"/>
    <n v="3"/>
    <x v="1"/>
    <x v="0"/>
    <n v="104502.02"/>
    <n v="1"/>
    <x v="2"/>
    <x v="0"/>
    <x v="2"/>
    <x v="0"/>
  </r>
  <r>
    <n v="15603246"/>
    <s v="Genovesi"/>
    <n v="498"/>
    <x v="0"/>
    <x v="1"/>
    <n v="73"/>
    <n v="2"/>
    <n v="170241.7"/>
    <n v="2"/>
    <x v="0"/>
    <x v="0"/>
    <n v="165407.96"/>
    <n v="0"/>
    <x v="1"/>
    <x v="2"/>
    <x v="2"/>
    <x v="1"/>
  </r>
  <r>
    <n v="15804002"/>
    <s v="Kovalev"/>
    <n v="691"/>
    <x v="0"/>
    <x v="0"/>
    <n v="33"/>
    <n v="1"/>
    <n v="128306.83"/>
    <n v="1"/>
    <x v="0"/>
    <x v="0"/>
    <n v="113580.79"/>
    <n v="0"/>
    <x v="0"/>
    <x v="0"/>
    <x v="2"/>
    <x v="1"/>
  </r>
  <r>
    <n v="15728773"/>
    <s v="Hsieh"/>
    <n v="568"/>
    <x v="0"/>
    <x v="0"/>
    <n v="47"/>
    <n v="7"/>
    <n v="0"/>
    <n v="2"/>
    <x v="0"/>
    <x v="0"/>
    <n v="45978.39"/>
    <n v="0"/>
    <x v="0"/>
    <x v="0"/>
    <x v="0"/>
    <x v="1"/>
  </r>
  <r>
    <n v="15598044"/>
    <s v="Debellis"/>
    <n v="715"/>
    <x v="0"/>
    <x v="0"/>
    <n v="35"/>
    <n v="3"/>
    <n v="0"/>
    <n v="1"/>
    <x v="0"/>
    <x v="0"/>
    <n v="152012.35999999999"/>
    <n v="0"/>
    <x v="0"/>
    <x v="1"/>
    <x v="0"/>
    <x v="1"/>
  </r>
  <r>
    <n v="15694829"/>
    <s v="Chibueze"/>
    <n v="680"/>
    <x v="2"/>
    <x v="1"/>
    <n v="32"/>
    <n v="7"/>
    <n v="175454"/>
    <n v="1"/>
    <x v="1"/>
    <x v="0"/>
    <n v="77349.919999999998"/>
    <n v="0"/>
    <x v="0"/>
    <x v="0"/>
    <x v="2"/>
    <x v="1"/>
  </r>
  <r>
    <n v="15600575"/>
    <s v="Padovano"/>
    <n v="802"/>
    <x v="1"/>
    <x v="1"/>
    <n v="41"/>
    <n v="6"/>
    <n v="0"/>
    <n v="2"/>
    <x v="0"/>
    <x v="1"/>
    <n v="47322.05"/>
    <n v="0"/>
    <x v="0"/>
    <x v="1"/>
    <x v="0"/>
    <x v="1"/>
  </r>
  <r>
    <n v="15727311"/>
    <s v="Yen"/>
    <n v="539"/>
    <x v="0"/>
    <x v="0"/>
    <n v="22"/>
    <n v="0"/>
    <n v="100885.93"/>
    <n v="2"/>
    <x v="0"/>
    <x v="0"/>
    <n v="38772.65"/>
    <n v="0"/>
    <x v="2"/>
    <x v="0"/>
    <x v="2"/>
    <x v="1"/>
  </r>
  <r>
    <n v="15570769"/>
    <s v="Kibble"/>
    <n v="494"/>
    <x v="0"/>
    <x v="1"/>
    <n v="69"/>
    <n v="9"/>
    <n v="93320.8"/>
    <n v="1"/>
    <x v="0"/>
    <x v="0"/>
    <n v="24489.439999999999"/>
    <n v="0"/>
    <x v="1"/>
    <x v="2"/>
    <x v="1"/>
    <x v="1"/>
  </r>
  <r>
    <n v="15606274"/>
    <s v="Lori"/>
    <n v="594"/>
    <x v="2"/>
    <x v="1"/>
    <n v="38"/>
    <n v="6"/>
    <n v="63176.44"/>
    <n v="2"/>
    <x v="0"/>
    <x v="0"/>
    <n v="14466.08"/>
    <n v="0"/>
    <x v="0"/>
    <x v="0"/>
    <x v="1"/>
    <x v="1"/>
  </r>
  <r>
    <n v="15746139"/>
    <s v="Enemuo"/>
    <n v="596"/>
    <x v="0"/>
    <x v="1"/>
    <n v="33"/>
    <n v="2"/>
    <n v="139451.67000000001"/>
    <n v="1"/>
    <x v="1"/>
    <x v="1"/>
    <n v="63142.12"/>
    <n v="0"/>
    <x v="0"/>
    <x v="0"/>
    <x v="2"/>
    <x v="1"/>
  </r>
  <r>
    <n v="15704987"/>
    <s v="Lu"/>
    <n v="649"/>
    <x v="0"/>
    <x v="0"/>
    <n v="52"/>
    <n v="8"/>
    <n v="49113.75"/>
    <n v="1"/>
    <x v="0"/>
    <x v="1"/>
    <n v="41858.43"/>
    <n v="0"/>
    <x v="1"/>
    <x v="0"/>
    <x v="3"/>
    <x v="1"/>
  </r>
  <r>
    <n v="15628972"/>
    <s v="Nebeolisa"/>
    <n v="699"/>
    <x v="2"/>
    <x v="1"/>
    <n v="32"/>
    <n v="1"/>
    <n v="123906.22"/>
    <n v="3"/>
    <x v="0"/>
    <x v="0"/>
    <n v="127443.82"/>
    <n v="1"/>
    <x v="0"/>
    <x v="0"/>
    <x v="2"/>
    <x v="0"/>
  </r>
  <r>
    <n v="15697686"/>
    <s v="Stewart"/>
    <n v="787"/>
    <x v="0"/>
    <x v="0"/>
    <n v="40"/>
    <n v="6"/>
    <n v="0"/>
    <n v="2"/>
    <x v="0"/>
    <x v="0"/>
    <n v="84151.98"/>
    <n v="0"/>
    <x v="0"/>
    <x v="1"/>
    <x v="0"/>
    <x v="1"/>
  </r>
  <r>
    <n v="15733883"/>
    <s v="Ward"/>
    <n v="604"/>
    <x v="0"/>
    <x v="1"/>
    <n v="28"/>
    <n v="7"/>
    <n v="0"/>
    <n v="2"/>
    <x v="1"/>
    <x v="1"/>
    <n v="58595.64"/>
    <n v="0"/>
    <x v="2"/>
    <x v="0"/>
    <x v="0"/>
    <x v="1"/>
  </r>
  <r>
    <n v="15617482"/>
    <s v="Milanesi"/>
    <n v="489"/>
    <x v="2"/>
    <x v="0"/>
    <n v="52"/>
    <n v="1"/>
    <n v="131441.51"/>
    <n v="1"/>
    <x v="0"/>
    <x v="1"/>
    <n v="37240.11"/>
    <n v="1"/>
    <x v="1"/>
    <x v="2"/>
    <x v="2"/>
    <x v="0"/>
  </r>
  <r>
    <n v="15704583"/>
    <s v="Chikwado"/>
    <n v="651"/>
    <x v="0"/>
    <x v="1"/>
    <n v="56"/>
    <n v="2"/>
    <n v="0"/>
    <n v="1"/>
    <x v="0"/>
    <x v="1"/>
    <n v="114522.68"/>
    <n v="1"/>
    <x v="1"/>
    <x v="0"/>
    <x v="0"/>
    <x v="0"/>
  </r>
  <r>
    <n v="15621083"/>
    <s v="Douglas"/>
    <n v="698"/>
    <x v="0"/>
    <x v="1"/>
    <n v="57"/>
    <n v="6"/>
    <n v="136325.48000000001"/>
    <n v="2"/>
    <x v="0"/>
    <x v="0"/>
    <n v="72549.27"/>
    <n v="1"/>
    <x v="1"/>
    <x v="0"/>
    <x v="2"/>
    <x v="0"/>
  </r>
  <r>
    <n v="15649487"/>
    <s v="Sal"/>
    <n v="578"/>
    <x v="2"/>
    <x v="0"/>
    <n v="38"/>
    <n v="4"/>
    <n v="113150.44"/>
    <n v="2"/>
    <x v="0"/>
    <x v="1"/>
    <n v="176712.59"/>
    <n v="1"/>
    <x v="0"/>
    <x v="0"/>
    <x v="2"/>
    <x v="0"/>
  </r>
  <r>
    <n v="15736760"/>
    <s v="Douglas"/>
    <n v="538"/>
    <x v="1"/>
    <x v="0"/>
    <n v="42"/>
    <n v="9"/>
    <n v="0"/>
    <n v="1"/>
    <x v="1"/>
    <x v="1"/>
    <n v="152855.96"/>
    <n v="0"/>
    <x v="0"/>
    <x v="0"/>
    <x v="0"/>
    <x v="1"/>
  </r>
  <r>
    <n v="15714658"/>
    <s v="Yates"/>
    <n v="696"/>
    <x v="0"/>
    <x v="0"/>
    <n v="33"/>
    <n v="4"/>
    <n v="0"/>
    <n v="2"/>
    <x v="0"/>
    <x v="0"/>
    <n v="73371.649999999994"/>
    <n v="0"/>
    <x v="0"/>
    <x v="0"/>
    <x v="0"/>
    <x v="1"/>
  </r>
  <r>
    <n v="15599081"/>
    <s v="Watt"/>
    <n v="507"/>
    <x v="2"/>
    <x v="0"/>
    <n v="46"/>
    <n v="8"/>
    <n v="102785.16"/>
    <n v="1"/>
    <x v="0"/>
    <x v="0"/>
    <n v="70323.679999999993"/>
    <n v="0"/>
    <x v="0"/>
    <x v="0"/>
    <x v="2"/>
    <x v="1"/>
  </r>
  <r>
    <n v="15705113"/>
    <s v="P'an"/>
    <n v="685"/>
    <x v="1"/>
    <x v="1"/>
    <n v="34"/>
    <n v="6"/>
    <n v="83264.28"/>
    <n v="1"/>
    <x v="1"/>
    <x v="1"/>
    <n v="9663.2800000000007"/>
    <n v="0"/>
    <x v="0"/>
    <x v="0"/>
    <x v="1"/>
    <x v="1"/>
  </r>
  <r>
    <n v="15631159"/>
    <s v="H?"/>
    <n v="705"/>
    <x v="2"/>
    <x v="1"/>
    <n v="41"/>
    <n v="4"/>
    <n v="72252.639999999999"/>
    <n v="2"/>
    <x v="0"/>
    <x v="0"/>
    <n v="142514.66"/>
    <n v="0"/>
    <x v="0"/>
    <x v="1"/>
    <x v="1"/>
    <x v="1"/>
  </r>
  <r>
    <n v="15792818"/>
    <s v="Perry"/>
    <n v="499"/>
    <x v="2"/>
    <x v="0"/>
    <n v="29"/>
    <n v="6"/>
    <n v="148051.51999999999"/>
    <n v="1"/>
    <x v="0"/>
    <x v="1"/>
    <n v="118623.94"/>
    <n v="0"/>
    <x v="2"/>
    <x v="2"/>
    <x v="2"/>
    <x v="1"/>
  </r>
  <r>
    <n v="15633531"/>
    <s v="Lavrov"/>
    <n v="717"/>
    <x v="0"/>
    <x v="0"/>
    <n v="76"/>
    <n v="9"/>
    <n v="138489.66"/>
    <n v="1"/>
    <x v="0"/>
    <x v="0"/>
    <n v="68400.14"/>
    <n v="0"/>
    <x v="1"/>
    <x v="1"/>
    <x v="2"/>
    <x v="1"/>
  </r>
  <r>
    <n v="15744529"/>
    <s v="Chiekwugo"/>
    <n v="510"/>
    <x v="0"/>
    <x v="1"/>
    <n v="63"/>
    <n v="8"/>
    <n v="0"/>
    <n v="2"/>
    <x v="0"/>
    <x v="0"/>
    <n v="115291.86"/>
    <n v="0"/>
    <x v="1"/>
    <x v="0"/>
    <x v="0"/>
    <x v="1"/>
  </r>
  <r>
    <n v="15669656"/>
    <s v="Macdonald"/>
    <n v="632"/>
    <x v="0"/>
    <x v="1"/>
    <n v="32"/>
    <n v="6"/>
    <n v="111589.33"/>
    <n v="1"/>
    <x v="0"/>
    <x v="0"/>
    <n v="170382.99"/>
    <n v="0"/>
    <x v="0"/>
    <x v="0"/>
    <x v="2"/>
    <x v="1"/>
  </r>
  <r>
    <n v="15581198"/>
    <s v="Jenkins"/>
    <n v="668"/>
    <x v="2"/>
    <x v="0"/>
    <n v="39"/>
    <n v="0"/>
    <n v="122104.79"/>
    <n v="1"/>
    <x v="0"/>
    <x v="1"/>
    <n v="112946.67"/>
    <n v="1"/>
    <x v="0"/>
    <x v="0"/>
    <x v="2"/>
    <x v="0"/>
  </r>
  <r>
    <n v="15729054"/>
    <s v="Korovina"/>
    <n v="744"/>
    <x v="2"/>
    <x v="1"/>
    <n v="32"/>
    <n v="4"/>
    <n v="96106.83"/>
    <n v="1"/>
    <x v="0"/>
    <x v="0"/>
    <n v="79812.77"/>
    <n v="0"/>
    <x v="0"/>
    <x v="1"/>
    <x v="1"/>
    <x v="1"/>
  </r>
  <r>
    <n v="15573452"/>
    <s v="Manning"/>
    <n v="663"/>
    <x v="2"/>
    <x v="1"/>
    <n v="42"/>
    <n v="7"/>
    <n v="115930.87"/>
    <n v="1"/>
    <x v="0"/>
    <x v="1"/>
    <n v="19862.78"/>
    <n v="0"/>
    <x v="0"/>
    <x v="0"/>
    <x v="2"/>
    <x v="1"/>
  </r>
  <r>
    <n v="15776733"/>
    <s v="Wilson"/>
    <n v="638"/>
    <x v="2"/>
    <x v="0"/>
    <n v="37"/>
    <n v="7"/>
    <n v="124513.66"/>
    <n v="2"/>
    <x v="0"/>
    <x v="1"/>
    <n v="158610.89000000001"/>
    <n v="0"/>
    <x v="0"/>
    <x v="0"/>
    <x v="2"/>
    <x v="1"/>
  </r>
  <r>
    <n v="15724858"/>
    <s v="Begum"/>
    <n v="688"/>
    <x v="0"/>
    <x v="0"/>
    <n v="54"/>
    <n v="9"/>
    <n v="0"/>
    <n v="1"/>
    <x v="0"/>
    <x v="1"/>
    <n v="191212.63"/>
    <n v="1"/>
    <x v="1"/>
    <x v="0"/>
    <x v="0"/>
    <x v="0"/>
  </r>
  <r>
    <n v="15713144"/>
    <s v="Ingrassia"/>
    <n v="588"/>
    <x v="1"/>
    <x v="1"/>
    <n v="46"/>
    <n v="8"/>
    <n v="0"/>
    <n v="1"/>
    <x v="0"/>
    <x v="1"/>
    <n v="61931.21"/>
    <n v="0"/>
    <x v="0"/>
    <x v="0"/>
    <x v="0"/>
    <x v="1"/>
  </r>
  <r>
    <n v="15690188"/>
    <s v="Maclean"/>
    <n v="631"/>
    <x v="0"/>
    <x v="1"/>
    <n v="33"/>
    <n v="7"/>
    <n v="0"/>
    <n v="1"/>
    <x v="0"/>
    <x v="0"/>
    <n v="58043.02"/>
    <n v="1"/>
    <x v="0"/>
    <x v="0"/>
    <x v="0"/>
    <x v="0"/>
  </r>
  <r>
    <n v="15689425"/>
    <s v="Olejuru"/>
    <n v="687"/>
    <x v="1"/>
    <x v="1"/>
    <n v="35"/>
    <n v="8"/>
    <n v="100988.39"/>
    <n v="2"/>
    <x v="0"/>
    <x v="1"/>
    <n v="22247.27"/>
    <n v="0"/>
    <x v="0"/>
    <x v="0"/>
    <x v="2"/>
    <x v="1"/>
  </r>
  <r>
    <n v="15671766"/>
    <s v="Enyinnaya"/>
    <n v="599"/>
    <x v="0"/>
    <x v="1"/>
    <n v="44"/>
    <n v="10"/>
    <n v="118577.24"/>
    <n v="1"/>
    <x v="0"/>
    <x v="0"/>
    <n v="31448.52"/>
    <n v="0"/>
    <x v="0"/>
    <x v="0"/>
    <x v="2"/>
    <x v="1"/>
  </r>
  <r>
    <n v="15782806"/>
    <s v="Watson"/>
    <n v="718"/>
    <x v="1"/>
    <x v="1"/>
    <n v="28"/>
    <n v="6"/>
    <n v="0"/>
    <n v="2"/>
    <x v="0"/>
    <x v="1"/>
    <n v="146875.85999999999"/>
    <n v="0"/>
    <x v="2"/>
    <x v="1"/>
    <x v="0"/>
    <x v="1"/>
  </r>
  <r>
    <n v="15764419"/>
    <s v="Langdon"/>
    <n v="730"/>
    <x v="0"/>
    <x v="1"/>
    <n v="27"/>
    <n v="5"/>
    <n v="0"/>
    <n v="2"/>
    <x v="0"/>
    <x v="0"/>
    <n v="116081.93"/>
    <n v="0"/>
    <x v="2"/>
    <x v="1"/>
    <x v="0"/>
    <x v="1"/>
  </r>
  <r>
    <n v="15591915"/>
    <s v="Frolov"/>
    <n v="533"/>
    <x v="0"/>
    <x v="0"/>
    <n v="39"/>
    <n v="2"/>
    <n v="0"/>
    <n v="1"/>
    <x v="1"/>
    <x v="0"/>
    <n v="73669.94"/>
    <n v="1"/>
    <x v="0"/>
    <x v="0"/>
    <x v="0"/>
    <x v="0"/>
  </r>
  <r>
    <n v="15772798"/>
    <s v="Chikezie"/>
    <n v="711"/>
    <x v="1"/>
    <x v="0"/>
    <n v="28"/>
    <n v="5"/>
    <n v="0"/>
    <n v="2"/>
    <x v="0"/>
    <x v="0"/>
    <n v="93959.96"/>
    <n v="0"/>
    <x v="2"/>
    <x v="1"/>
    <x v="0"/>
    <x v="1"/>
  </r>
  <r>
    <n v="15792008"/>
    <s v="Zetticci"/>
    <n v="555"/>
    <x v="1"/>
    <x v="0"/>
    <n v="26"/>
    <n v="9"/>
    <n v="0"/>
    <n v="2"/>
    <x v="1"/>
    <x v="0"/>
    <n v="158918.03"/>
    <n v="0"/>
    <x v="2"/>
    <x v="0"/>
    <x v="0"/>
    <x v="1"/>
  </r>
  <r>
    <n v="15715541"/>
    <s v="Yang"/>
    <n v="850"/>
    <x v="0"/>
    <x v="0"/>
    <n v="42"/>
    <n v="9"/>
    <n v="113311.11"/>
    <n v="1"/>
    <x v="0"/>
    <x v="0"/>
    <n v="198193.75"/>
    <n v="0"/>
    <x v="0"/>
    <x v="1"/>
    <x v="2"/>
    <x v="1"/>
  </r>
  <r>
    <n v="15639277"/>
    <s v="Lin"/>
    <n v="678"/>
    <x v="0"/>
    <x v="0"/>
    <n v="41"/>
    <n v="9"/>
    <n v="0"/>
    <n v="1"/>
    <x v="1"/>
    <x v="1"/>
    <n v="13160.03"/>
    <n v="0"/>
    <x v="0"/>
    <x v="0"/>
    <x v="0"/>
    <x v="1"/>
  </r>
  <r>
    <n v="15798850"/>
    <s v="Goddard"/>
    <n v="576"/>
    <x v="0"/>
    <x v="1"/>
    <n v="32"/>
    <n v="7"/>
    <n v="0"/>
    <n v="2"/>
    <x v="0"/>
    <x v="1"/>
    <n v="4660.91"/>
    <n v="0"/>
    <x v="0"/>
    <x v="0"/>
    <x v="0"/>
    <x v="1"/>
  </r>
  <r>
    <n v="15776348"/>
    <s v="Rogers"/>
    <n v="835"/>
    <x v="2"/>
    <x v="1"/>
    <n v="20"/>
    <n v="4"/>
    <n v="124365.42"/>
    <n v="1"/>
    <x v="1"/>
    <x v="1"/>
    <n v="180197.74"/>
    <n v="1"/>
    <x v="2"/>
    <x v="1"/>
    <x v="2"/>
    <x v="0"/>
  </r>
  <r>
    <n v="15727696"/>
    <s v="Zubareva"/>
    <n v="592"/>
    <x v="0"/>
    <x v="1"/>
    <n v="42"/>
    <n v="1"/>
    <n v="147249.29"/>
    <n v="2"/>
    <x v="0"/>
    <x v="0"/>
    <n v="63023.02"/>
    <n v="0"/>
    <x v="0"/>
    <x v="0"/>
    <x v="2"/>
    <x v="1"/>
  </r>
  <r>
    <n v="15793813"/>
    <s v="Onochie"/>
    <n v="774"/>
    <x v="0"/>
    <x v="1"/>
    <n v="36"/>
    <n v="7"/>
    <n v="103688.19"/>
    <n v="1"/>
    <x v="1"/>
    <x v="0"/>
    <n v="118971.74"/>
    <n v="0"/>
    <x v="0"/>
    <x v="1"/>
    <x v="2"/>
    <x v="1"/>
  </r>
  <r>
    <n v="15694395"/>
    <s v="Ts'ui"/>
    <n v="620"/>
    <x v="0"/>
    <x v="0"/>
    <n v="29"/>
    <n v="1"/>
    <n v="138740.24"/>
    <n v="2"/>
    <x v="1"/>
    <x v="1"/>
    <n v="154700.60999999999"/>
    <n v="0"/>
    <x v="2"/>
    <x v="0"/>
    <x v="2"/>
    <x v="1"/>
  </r>
  <r>
    <n v="15764195"/>
    <s v="Newsom"/>
    <n v="519"/>
    <x v="1"/>
    <x v="1"/>
    <n v="39"/>
    <n v="4"/>
    <n v="111900.14"/>
    <n v="1"/>
    <x v="0"/>
    <x v="0"/>
    <n v="97577.17"/>
    <n v="0"/>
    <x v="0"/>
    <x v="0"/>
    <x v="2"/>
    <x v="1"/>
  </r>
  <r>
    <n v="15744919"/>
    <s v="Genovese"/>
    <n v="734"/>
    <x v="1"/>
    <x v="0"/>
    <n v="37"/>
    <n v="0"/>
    <n v="152760.24"/>
    <n v="1"/>
    <x v="0"/>
    <x v="0"/>
    <n v="48990.5"/>
    <n v="0"/>
    <x v="0"/>
    <x v="1"/>
    <x v="2"/>
    <x v="1"/>
  </r>
  <r>
    <n v="15671655"/>
    <s v="Thorpe"/>
    <n v="763"/>
    <x v="2"/>
    <x v="1"/>
    <n v="31"/>
    <n v="7"/>
    <n v="143966.29999999999"/>
    <n v="2"/>
    <x v="0"/>
    <x v="0"/>
    <n v="140262.96"/>
    <n v="1"/>
    <x v="0"/>
    <x v="1"/>
    <x v="2"/>
    <x v="0"/>
  </r>
  <r>
    <n v="15654901"/>
    <s v="Horton"/>
    <n v="733"/>
    <x v="0"/>
    <x v="1"/>
    <n v="51"/>
    <n v="10"/>
    <n v="141556.96"/>
    <n v="1"/>
    <x v="0"/>
    <x v="1"/>
    <n v="130189.53"/>
    <n v="0"/>
    <x v="1"/>
    <x v="1"/>
    <x v="2"/>
    <x v="1"/>
  </r>
  <r>
    <n v="15649136"/>
    <s v="Williamson"/>
    <n v="650"/>
    <x v="0"/>
    <x v="0"/>
    <n v="43"/>
    <n v="6"/>
    <n v="0"/>
    <n v="2"/>
    <x v="0"/>
    <x v="0"/>
    <n v="16301.91"/>
    <n v="0"/>
    <x v="0"/>
    <x v="0"/>
    <x v="0"/>
    <x v="1"/>
  </r>
  <r>
    <n v="15775562"/>
    <s v="Shoobridge"/>
    <n v="538"/>
    <x v="0"/>
    <x v="0"/>
    <n v="33"/>
    <n v="5"/>
    <n v="0"/>
    <n v="2"/>
    <x v="0"/>
    <x v="1"/>
    <n v="126962.41"/>
    <n v="0"/>
    <x v="0"/>
    <x v="0"/>
    <x v="0"/>
    <x v="1"/>
  </r>
  <r>
    <n v="15807481"/>
    <s v="Peng"/>
    <n v="577"/>
    <x v="0"/>
    <x v="0"/>
    <n v="46"/>
    <n v="1"/>
    <n v="0"/>
    <n v="1"/>
    <x v="0"/>
    <x v="0"/>
    <n v="158750.53"/>
    <n v="0"/>
    <x v="0"/>
    <x v="0"/>
    <x v="0"/>
    <x v="1"/>
  </r>
  <r>
    <n v="15642885"/>
    <s v="Gray"/>
    <n v="792"/>
    <x v="0"/>
    <x v="1"/>
    <n v="30"/>
    <n v="8"/>
    <n v="0"/>
    <n v="2"/>
    <x v="0"/>
    <x v="1"/>
    <n v="199644.2"/>
    <n v="0"/>
    <x v="0"/>
    <x v="1"/>
    <x v="0"/>
    <x v="1"/>
  </r>
  <r>
    <n v="15789109"/>
    <s v="Watson"/>
    <n v="686"/>
    <x v="0"/>
    <x v="0"/>
    <n v="41"/>
    <n v="10"/>
    <n v="0"/>
    <n v="1"/>
    <x v="0"/>
    <x v="0"/>
    <n v="144272.71"/>
    <n v="1"/>
    <x v="0"/>
    <x v="0"/>
    <x v="0"/>
    <x v="0"/>
  </r>
  <r>
    <n v="15814004"/>
    <s v="Fyodorova"/>
    <n v="589"/>
    <x v="0"/>
    <x v="1"/>
    <n v="29"/>
    <n v="2"/>
    <n v="0"/>
    <n v="2"/>
    <x v="1"/>
    <x v="0"/>
    <n v="98320.27"/>
    <n v="0"/>
    <x v="2"/>
    <x v="0"/>
    <x v="0"/>
    <x v="1"/>
  </r>
  <r>
    <n v="15673619"/>
    <s v="Bazhenov"/>
    <n v="530"/>
    <x v="0"/>
    <x v="1"/>
    <n v="25"/>
    <n v="9"/>
    <n v="162560.32000000001"/>
    <n v="1"/>
    <x v="0"/>
    <x v="1"/>
    <n v="64129.03"/>
    <n v="0"/>
    <x v="2"/>
    <x v="0"/>
    <x v="2"/>
    <x v="1"/>
  </r>
  <r>
    <n v="15595135"/>
    <s v="Solomon"/>
    <n v="778"/>
    <x v="2"/>
    <x v="0"/>
    <n v="29"/>
    <n v="7"/>
    <n v="123229.46"/>
    <n v="1"/>
    <x v="0"/>
    <x v="1"/>
    <n v="181221.09"/>
    <n v="0"/>
    <x v="2"/>
    <x v="1"/>
    <x v="2"/>
    <x v="1"/>
  </r>
  <r>
    <n v="15583681"/>
    <s v="Layh"/>
    <n v="616"/>
    <x v="1"/>
    <x v="1"/>
    <n v="31"/>
    <n v="7"/>
    <n v="76665.710000000006"/>
    <n v="2"/>
    <x v="0"/>
    <x v="0"/>
    <n v="163809.07999999999"/>
    <n v="0"/>
    <x v="0"/>
    <x v="0"/>
    <x v="1"/>
    <x v="1"/>
  </r>
  <r>
    <n v="15605000"/>
    <s v="John"/>
    <n v="550"/>
    <x v="0"/>
    <x v="1"/>
    <n v="38"/>
    <n v="9"/>
    <n v="140278.99"/>
    <n v="3"/>
    <x v="0"/>
    <x v="0"/>
    <n v="171457.06"/>
    <n v="1"/>
    <x v="0"/>
    <x v="0"/>
    <x v="2"/>
    <x v="0"/>
  </r>
  <r>
    <n v="15718071"/>
    <s v="Tuan"/>
    <n v="655"/>
    <x v="0"/>
    <x v="0"/>
    <n v="51"/>
    <n v="3"/>
    <n v="0"/>
    <n v="2"/>
    <x v="1"/>
    <x v="0"/>
    <n v="15801.02"/>
    <n v="0"/>
    <x v="1"/>
    <x v="0"/>
    <x v="0"/>
    <x v="1"/>
  </r>
  <r>
    <n v="15679760"/>
    <s v="Slattery"/>
    <n v="721"/>
    <x v="0"/>
    <x v="1"/>
    <n v="46"/>
    <n v="1"/>
    <n v="115764.32"/>
    <n v="2"/>
    <x v="1"/>
    <x v="1"/>
    <n v="102950.79"/>
    <n v="0"/>
    <x v="0"/>
    <x v="1"/>
    <x v="2"/>
    <x v="1"/>
  </r>
  <r>
    <n v="15654574"/>
    <s v="Onyekachi"/>
    <n v="499"/>
    <x v="2"/>
    <x v="1"/>
    <n v="36"/>
    <n v="5"/>
    <n v="131142.53"/>
    <n v="2"/>
    <x v="0"/>
    <x v="1"/>
    <n v="174918.46"/>
    <n v="0"/>
    <x v="0"/>
    <x v="2"/>
    <x v="2"/>
    <x v="1"/>
  </r>
  <r>
    <n v="15577178"/>
    <s v="Genovese"/>
    <n v="511"/>
    <x v="0"/>
    <x v="1"/>
    <n v="45"/>
    <n v="5"/>
    <n v="68375.27"/>
    <n v="1"/>
    <x v="0"/>
    <x v="1"/>
    <n v="193160.25"/>
    <n v="1"/>
    <x v="0"/>
    <x v="0"/>
    <x v="1"/>
    <x v="0"/>
  </r>
  <r>
    <n v="15595324"/>
    <s v="Daniels"/>
    <n v="579"/>
    <x v="2"/>
    <x v="0"/>
    <n v="39"/>
    <n v="5"/>
    <n v="117833.3"/>
    <n v="3"/>
    <x v="1"/>
    <x v="1"/>
    <n v="5831"/>
    <n v="1"/>
    <x v="0"/>
    <x v="0"/>
    <x v="2"/>
    <x v="0"/>
  </r>
  <r>
    <n v="15756932"/>
    <s v="Caldwell"/>
    <n v="696"/>
    <x v="1"/>
    <x v="0"/>
    <n v="36"/>
    <n v="7"/>
    <n v="0"/>
    <n v="2"/>
    <x v="0"/>
    <x v="0"/>
    <n v="82298.59"/>
    <n v="0"/>
    <x v="0"/>
    <x v="0"/>
    <x v="0"/>
    <x v="1"/>
  </r>
  <r>
    <n v="15726358"/>
    <s v="Chiemenam"/>
    <n v="681"/>
    <x v="0"/>
    <x v="1"/>
    <n v="34"/>
    <n v="7"/>
    <n v="0"/>
    <n v="2"/>
    <x v="1"/>
    <x v="1"/>
    <n v="130686.59"/>
    <n v="0"/>
    <x v="0"/>
    <x v="0"/>
    <x v="0"/>
    <x v="1"/>
  </r>
  <r>
    <n v="15595228"/>
    <s v="Wanliss"/>
    <n v="815"/>
    <x v="0"/>
    <x v="1"/>
    <n v="45"/>
    <n v="7"/>
    <n v="0"/>
    <n v="1"/>
    <x v="1"/>
    <x v="0"/>
    <n v="52885.23"/>
    <n v="1"/>
    <x v="0"/>
    <x v="1"/>
    <x v="0"/>
    <x v="0"/>
  </r>
  <r>
    <n v="15782530"/>
    <s v="Bruce"/>
    <n v="681"/>
    <x v="1"/>
    <x v="1"/>
    <n v="30"/>
    <n v="2"/>
    <n v="111093.01"/>
    <n v="1"/>
    <x v="0"/>
    <x v="1"/>
    <n v="68985.990000000005"/>
    <n v="0"/>
    <x v="0"/>
    <x v="0"/>
    <x v="2"/>
    <x v="1"/>
  </r>
  <r>
    <n v="15592877"/>
    <s v="Wright"/>
    <n v="641"/>
    <x v="1"/>
    <x v="1"/>
    <n v="42"/>
    <n v="9"/>
    <n v="132657.54999999999"/>
    <n v="1"/>
    <x v="0"/>
    <x v="1"/>
    <n v="35367.19"/>
    <n v="0"/>
    <x v="0"/>
    <x v="0"/>
    <x v="2"/>
    <x v="1"/>
  </r>
  <r>
    <n v="15651983"/>
    <s v="Fang"/>
    <n v="591"/>
    <x v="0"/>
    <x v="0"/>
    <n v="56"/>
    <n v="9"/>
    <n v="128882.49"/>
    <n v="1"/>
    <x v="0"/>
    <x v="0"/>
    <n v="196241.94"/>
    <n v="1"/>
    <x v="1"/>
    <x v="0"/>
    <x v="2"/>
    <x v="0"/>
  </r>
  <r>
    <n v="15746737"/>
    <s v="Eames"/>
    <n v="565"/>
    <x v="2"/>
    <x v="1"/>
    <n v="59"/>
    <n v="9"/>
    <n v="69129.59"/>
    <n v="1"/>
    <x v="0"/>
    <x v="0"/>
    <n v="170705.53"/>
    <n v="0"/>
    <x v="1"/>
    <x v="0"/>
    <x v="1"/>
    <x v="1"/>
  </r>
  <r>
    <n v="15774179"/>
    <s v="Sutherland"/>
    <n v="487"/>
    <x v="0"/>
    <x v="1"/>
    <n v="37"/>
    <n v="6"/>
    <n v="0"/>
    <n v="2"/>
    <x v="0"/>
    <x v="0"/>
    <n v="126477.41"/>
    <n v="0"/>
    <x v="0"/>
    <x v="2"/>
    <x v="0"/>
    <x v="1"/>
  </r>
  <r>
    <n v="15667265"/>
    <s v="Cavenagh"/>
    <n v="729"/>
    <x v="0"/>
    <x v="1"/>
    <n v="39"/>
    <n v="4"/>
    <n v="121404.64"/>
    <n v="1"/>
    <x v="0"/>
    <x v="0"/>
    <n v="159618.17000000001"/>
    <n v="0"/>
    <x v="0"/>
    <x v="1"/>
    <x v="2"/>
    <x v="1"/>
  </r>
  <r>
    <n v="15655123"/>
    <s v="Dumetolisa"/>
    <n v="505"/>
    <x v="1"/>
    <x v="0"/>
    <n v="45"/>
    <n v="9"/>
    <n v="131355.29999999999"/>
    <n v="3"/>
    <x v="0"/>
    <x v="1"/>
    <n v="195395.33"/>
    <n v="1"/>
    <x v="0"/>
    <x v="0"/>
    <x v="2"/>
    <x v="0"/>
  </r>
  <r>
    <n v="15595917"/>
    <s v="Mackay"/>
    <n v="580"/>
    <x v="0"/>
    <x v="0"/>
    <n v="35"/>
    <n v="1"/>
    <n v="102097.33"/>
    <n v="1"/>
    <x v="1"/>
    <x v="0"/>
    <n v="168285.85"/>
    <n v="0"/>
    <x v="0"/>
    <x v="0"/>
    <x v="2"/>
    <x v="1"/>
  </r>
  <r>
    <n v="15668385"/>
    <s v="Dellucci"/>
    <n v="642"/>
    <x v="0"/>
    <x v="1"/>
    <n v="40"/>
    <n v="1"/>
    <n v="154863.15"/>
    <n v="1"/>
    <x v="0"/>
    <x v="0"/>
    <n v="138052.51"/>
    <n v="0"/>
    <x v="0"/>
    <x v="0"/>
    <x v="2"/>
    <x v="1"/>
  </r>
  <r>
    <n v="15709476"/>
    <s v="Kenyon"/>
    <n v="850"/>
    <x v="1"/>
    <x v="0"/>
    <n v="41"/>
    <n v="3"/>
    <n v="99945.93"/>
    <n v="2"/>
    <x v="0"/>
    <x v="1"/>
    <n v="71179.31"/>
    <n v="0"/>
    <x v="0"/>
    <x v="1"/>
    <x v="1"/>
    <x v="1"/>
  </r>
  <r>
    <n v="15711218"/>
    <s v="Parry"/>
    <n v="616"/>
    <x v="2"/>
    <x v="1"/>
    <n v="39"/>
    <n v="2"/>
    <n v="121704.32000000001"/>
    <n v="2"/>
    <x v="0"/>
    <x v="1"/>
    <n v="55556.3"/>
    <n v="0"/>
    <x v="0"/>
    <x v="0"/>
    <x v="2"/>
    <x v="1"/>
  </r>
  <r>
    <n v="15798659"/>
    <s v="Kennedy"/>
    <n v="526"/>
    <x v="1"/>
    <x v="0"/>
    <n v="43"/>
    <n v="3"/>
    <n v="0"/>
    <n v="2"/>
    <x v="0"/>
    <x v="1"/>
    <n v="31705.19"/>
    <n v="0"/>
    <x v="0"/>
    <x v="0"/>
    <x v="0"/>
    <x v="1"/>
  </r>
  <r>
    <n v="15663939"/>
    <s v="Arnott"/>
    <n v="523"/>
    <x v="2"/>
    <x v="1"/>
    <n v="35"/>
    <n v="8"/>
    <n v="138782.76"/>
    <n v="1"/>
    <x v="0"/>
    <x v="0"/>
    <n v="186118.93"/>
    <n v="0"/>
    <x v="0"/>
    <x v="0"/>
    <x v="2"/>
    <x v="1"/>
  </r>
  <r>
    <n v="15694946"/>
    <s v="Hanson"/>
    <n v="663"/>
    <x v="0"/>
    <x v="1"/>
    <n v="35"/>
    <n v="9"/>
    <n v="0"/>
    <n v="2"/>
    <x v="0"/>
    <x v="0"/>
    <n v="195580.28"/>
    <n v="0"/>
    <x v="0"/>
    <x v="0"/>
    <x v="0"/>
    <x v="1"/>
  </r>
  <r>
    <n v="15631912"/>
    <s v="T'ao"/>
    <n v="840"/>
    <x v="0"/>
    <x v="1"/>
    <n v="30"/>
    <n v="8"/>
    <n v="136291.71"/>
    <n v="1"/>
    <x v="0"/>
    <x v="1"/>
    <n v="54113.38"/>
    <n v="0"/>
    <x v="0"/>
    <x v="1"/>
    <x v="2"/>
    <x v="1"/>
  </r>
  <r>
    <n v="15768816"/>
    <s v="Shen"/>
    <n v="570"/>
    <x v="2"/>
    <x v="1"/>
    <n v="42"/>
    <n v="0"/>
    <n v="107856.57"/>
    <n v="2"/>
    <x v="0"/>
    <x v="1"/>
    <n v="127528.84"/>
    <n v="0"/>
    <x v="0"/>
    <x v="0"/>
    <x v="2"/>
    <x v="1"/>
  </r>
  <r>
    <n v="15682268"/>
    <s v="Steere"/>
    <n v="676"/>
    <x v="2"/>
    <x v="0"/>
    <n v="26"/>
    <n v="1"/>
    <n v="108348.66"/>
    <n v="1"/>
    <x v="1"/>
    <x v="1"/>
    <n v="60231.74"/>
    <n v="1"/>
    <x v="2"/>
    <x v="0"/>
    <x v="2"/>
    <x v="0"/>
  </r>
  <r>
    <n v="15684801"/>
    <s v="Abbott"/>
    <n v="689"/>
    <x v="0"/>
    <x v="1"/>
    <n v="47"/>
    <n v="1"/>
    <n v="93871.95"/>
    <n v="3"/>
    <x v="0"/>
    <x v="1"/>
    <n v="156878.42000000001"/>
    <n v="1"/>
    <x v="0"/>
    <x v="0"/>
    <x v="1"/>
    <x v="0"/>
  </r>
  <r>
    <n v="15636428"/>
    <s v="Sutherland"/>
    <n v="703"/>
    <x v="1"/>
    <x v="0"/>
    <n v="45"/>
    <n v="1"/>
    <n v="0"/>
    <n v="1"/>
    <x v="0"/>
    <x v="1"/>
    <n v="182784.11"/>
    <n v="1"/>
    <x v="0"/>
    <x v="1"/>
    <x v="0"/>
    <x v="0"/>
  </r>
  <r>
    <n v="15809823"/>
    <s v="Thurgood"/>
    <n v="491"/>
    <x v="2"/>
    <x v="1"/>
    <n v="19"/>
    <n v="2"/>
    <n v="125860.2"/>
    <n v="1"/>
    <x v="1"/>
    <x v="1"/>
    <n v="129690.5"/>
    <n v="0"/>
    <x v="2"/>
    <x v="2"/>
    <x v="2"/>
    <x v="1"/>
  </r>
  <r>
    <n v="15699284"/>
    <s v="Johnson"/>
    <n v="584"/>
    <x v="0"/>
    <x v="1"/>
    <n v="49"/>
    <n v="8"/>
    <n v="172713.44"/>
    <n v="1"/>
    <x v="0"/>
    <x v="1"/>
    <n v="113860.81"/>
    <n v="0"/>
    <x v="0"/>
    <x v="0"/>
    <x v="2"/>
    <x v="1"/>
  </r>
  <r>
    <n v="15786993"/>
    <s v="Lung"/>
    <n v="810"/>
    <x v="0"/>
    <x v="0"/>
    <n v="51"/>
    <n v="5"/>
    <n v="0"/>
    <n v="2"/>
    <x v="1"/>
    <x v="0"/>
    <n v="184524.74"/>
    <n v="0"/>
    <x v="1"/>
    <x v="1"/>
    <x v="0"/>
    <x v="1"/>
  </r>
  <r>
    <n v="15709441"/>
    <s v="Cocci"/>
    <n v="745"/>
    <x v="1"/>
    <x v="0"/>
    <n v="59"/>
    <n v="8"/>
    <n v="0"/>
    <n v="1"/>
    <x v="0"/>
    <x v="0"/>
    <n v="36124.980000000003"/>
    <n v="0"/>
    <x v="1"/>
    <x v="1"/>
    <x v="0"/>
    <x v="1"/>
  </r>
  <r>
    <n v="15710257"/>
    <s v="Matveyeva"/>
    <n v="625"/>
    <x v="0"/>
    <x v="0"/>
    <n v="39"/>
    <n v="3"/>
    <n v="130786.92"/>
    <n v="1"/>
    <x v="1"/>
    <x v="0"/>
    <n v="121316.07"/>
    <n v="0"/>
    <x v="0"/>
    <x v="0"/>
    <x v="2"/>
    <x v="1"/>
  </r>
  <r>
    <n v="15582492"/>
    <s v="Moore"/>
    <n v="535"/>
    <x v="0"/>
    <x v="0"/>
    <n v="29"/>
    <n v="2"/>
    <n v="112367.34"/>
    <n v="1"/>
    <x v="0"/>
    <x v="1"/>
    <n v="185630.76"/>
    <n v="0"/>
    <x v="2"/>
    <x v="0"/>
    <x v="2"/>
    <x v="1"/>
  </r>
  <r>
    <n v="15575694"/>
    <s v="Yobachukwu"/>
    <n v="729"/>
    <x v="1"/>
    <x v="0"/>
    <n v="45"/>
    <n v="7"/>
    <n v="91091.06"/>
    <n v="2"/>
    <x v="0"/>
    <x v="1"/>
    <n v="71133.119999999995"/>
    <n v="0"/>
    <x v="0"/>
    <x v="1"/>
    <x v="1"/>
    <x v="1"/>
  </r>
  <r>
    <n v="15756820"/>
    <s v="Fleming"/>
    <n v="655"/>
    <x v="0"/>
    <x v="0"/>
    <n v="26"/>
    <n v="7"/>
    <n v="106198.5"/>
    <n v="1"/>
    <x v="1"/>
    <x v="0"/>
    <n v="32020.42"/>
    <n v="0"/>
    <x v="2"/>
    <x v="0"/>
    <x v="2"/>
    <x v="1"/>
  </r>
  <r>
    <n v="15766289"/>
    <s v="Dickinson"/>
    <n v="751"/>
    <x v="0"/>
    <x v="1"/>
    <n v="47"/>
    <n v="5"/>
    <n v="142669.93"/>
    <n v="2"/>
    <x v="0"/>
    <x v="1"/>
    <n v="162760.95999999999"/>
    <n v="0"/>
    <x v="0"/>
    <x v="1"/>
    <x v="2"/>
    <x v="1"/>
  </r>
  <r>
    <n v="15593014"/>
    <s v="Evseyev"/>
    <n v="525"/>
    <x v="0"/>
    <x v="1"/>
    <n v="33"/>
    <n v="1"/>
    <n v="112833.35"/>
    <n v="1"/>
    <x v="1"/>
    <x v="0"/>
    <n v="175178.56"/>
    <n v="0"/>
    <x v="0"/>
    <x v="0"/>
    <x v="2"/>
    <x v="1"/>
  </r>
  <r>
    <n v="15584545"/>
    <s v="Aksenov"/>
    <n v="532"/>
    <x v="0"/>
    <x v="0"/>
    <n v="40"/>
    <n v="5"/>
    <n v="0"/>
    <n v="2"/>
    <x v="1"/>
    <x v="0"/>
    <n v="177099.71"/>
    <n v="0"/>
    <x v="0"/>
    <x v="0"/>
    <x v="0"/>
    <x v="1"/>
  </r>
  <r>
    <n v="15675949"/>
    <s v="Fleming"/>
    <n v="696"/>
    <x v="1"/>
    <x v="0"/>
    <n v="43"/>
    <n v="4"/>
    <n v="0"/>
    <n v="2"/>
    <x v="0"/>
    <x v="0"/>
    <n v="66406.37"/>
    <n v="0"/>
    <x v="0"/>
    <x v="0"/>
    <x v="0"/>
    <x v="1"/>
  </r>
  <r>
    <n v="15672091"/>
    <s v="Ulyanov"/>
    <n v="786"/>
    <x v="2"/>
    <x v="0"/>
    <n v="32"/>
    <n v="2"/>
    <n v="104336.43"/>
    <n v="2"/>
    <x v="1"/>
    <x v="1"/>
    <n v="59559.81"/>
    <n v="0"/>
    <x v="0"/>
    <x v="1"/>
    <x v="2"/>
    <x v="1"/>
  </r>
  <r>
    <n v="15801658"/>
    <s v="Summers"/>
    <n v="580"/>
    <x v="0"/>
    <x v="1"/>
    <n v="55"/>
    <n v="6"/>
    <n v="104305.74"/>
    <n v="1"/>
    <x v="1"/>
    <x v="0"/>
    <n v="175750.21"/>
    <n v="0"/>
    <x v="1"/>
    <x v="0"/>
    <x v="2"/>
    <x v="1"/>
  </r>
  <r>
    <n v="15706185"/>
    <s v="Clements"/>
    <n v="596"/>
    <x v="2"/>
    <x v="1"/>
    <n v="47"/>
    <n v="5"/>
    <n v="140187.1"/>
    <n v="2"/>
    <x v="0"/>
    <x v="0"/>
    <n v="174311.3"/>
    <n v="0"/>
    <x v="0"/>
    <x v="0"/>
    <x v="2"/>
    <x v="1"/>
  </r>
  <r>
    <n v="15789863"/>
    <s v="Kazakova"/>
    <n v="683"/>
    <x v="0"/>
    <x v="1"/>
    <n v="39"/>
    <n v="4"/>
    <n v="0"/>
    <n v="2"/>
    <x v="0"/>
    <x v="1"/>
    <n v="171716.81"/>
    <n v="0"/>
    <x v="0"/>
    <x v="0"/>
    <x v="0"/>
    <x v="1"/>
  </r>
  <r>
    <n v="15720943"/>
    <s v="Pirozzi"/>
    <n v="747"/>
    <x v="0"/>
    <x v="0"/>
    <n v="45"/>
    <n v="1"/>
    <n v="114959.12"/>
    <n v="1"/>
    <x v="0"/>
    <x v="1"/>
    <n v="189362.39"/>
    <n v="1"/>
    <x v="0"/>
    <x v="1"/>
    <x v="2"/>
    <x v="0"/>
  </r>
  <r>
    <n v="15697997"/>
    <s v="Jamieson"/>
    <n v="602"/>
    <x v="0"/>
    <x v="1"/>
    <n v="33"/>
    <n v="5"/>
    <n v="164704.38"/>
    <n v="1"/>
    <x v="1"/>
    <x v="0"/>
    <n v="180716.1"/>
    <n v="1"/>
    <x v="0"/>
    <x v="0"/>
    <x v="2"/>
    <x v="0"/>
  </r>
  <r>
    <n v="15665416"/>
    <s v="Ferri"/>
    <n v="779"/>
    <x v="0"/>
    <x v="1"/>
    <n v="62"/>
    <n v="10"/>
    <n v="119096.55"/>
    <n v="1"/>
    <x v="1"/>
    <x v="0"/>
    <n v="116977.89"/>
    <n v="0"/>
    <x v="1"/>
    <x v="1"/>
    <x v="2"/>
    <x v="1"/>
  </r>
  <r>
    <n v="15660200"/>
    <s v="Mai"/>
    <n v="551"/>
    <x v="0"/>
    <x v="1"/>
    <n v="31"/>
    <n v="1"/>
    <n v="0"/>
    <n v="2"/>
    <x v="0"/>
    <x v="0"/>
    <n v="185105.44"/>
    <n v="0"/>
    <x v="0"/>
    <x v="0"/>
    <x v="0"/>
    <x v="1"/>
  </r>
  <r>
    <n v="15619653"/>
    <s v="Hannaford"/>
    <n v="666"/>
    <x v="0"/>
    <x v="1"/>
    <n v="47"/>
    <n v="2"/>
    <n v="0"/>
    <n v="1"/>
    <x v="0"/>
    <x v="1"/>
    <n v="35046.97"/>
    <n v="1"/>
    <x v="0"/>
    <x v="0"/>
    <x v="0"/>
    <x v="0"/>
  </r>
  <r>
    <n v="15773447"/>
    <s v="Fomin"/>
    <n v="526"/>
    <x v="1"/>
    <x v="1"/>
    <n v="30"/>
    <n v="8"/>
    <n v="0"/>
    <n v="1"/>
    <x v="0"/>
    <x v="1"/>
    <n v="36251"/>
    <n v="0"/>
    <x v="0"/>
    <x v="0"/>
    <x v="0"/>
    <x v="1"/>
  </r>
  <r>
    <n v="15739160"/>
    <s v="Mahon"/>
    <n v="849"/>
    <x v="0"/>
    <x v="0"/>
    <n v="41"/>
    <n v="9"/>
    <n v="115465.28"/>
    <n v="1"/>
    <x v="0"/>
    <x v="1"/>
    <n v="103174.5"/>
    <n v="0"/>
    <x v="0"/>
    <x v="1"/>
    <x v="2"/>
    <x v="1"/>
  </r>
  <r>
    <n v="15689237"/>
    <s v="Shaw"/>
    <n v="471"/>
    <x v="0"/>
    <x v="0"/>
    <n v="27"/>
    <n v="4"/>
    <n v="0"/>
    <n v="2"/>
    <x v="0"/>
    <x v="1"/>
    <n v="122642.09"/>
    <n v="0"/>
    <x v="2"/>
    <x v="2"/>
    <x v="0"/>
    <x v="1"/>
  </r>
  <r>
    <n v="15679297"/>
    <s v="Volkova"/>
    <n v="628"/>
    <x v="1"/>
    <x v="1"/>
    <n v="43"/>
    <n v="3"/>
    <n v="184926.61"/>
    <n v="1"/>
    <x v="0"/>
    <x v="1"/>
    <n v="122937.57"/>
    <n v="0"/>
    <x v="0"/>
    <x v="0"/>
    <x v="2"/>
    <x v="1"/>
  </r>
  <r>
    <n v="15591433"/>
    <s v="Miles"/>
    <n v="674"/>
    <x v="2"/>
    <x v="1"/>
    <n v="43"/>
    <n v="8"/>
    <n v="85957.88"/>
    <n v="2"/>
    <x v="0"/>
    <x v="1"/>
    <n v="8757.39"/>
    <n v="0"/>
    <x v="0"/>
    <x v="0"/>
    <x v="1"/>
    <x v="1"/>
  </r>
  <r>
    <n v="15642725"/>
    <s v="Madison"/>
    <n v="797"/>
    <x v="0"/>
    <x v="1"/>
    <n v="32"/>
    <n v="10"/>
    <n v="114084.6"/>
    <n v="1"/>
    <x v="1"/>
    <x v="0"/>
    <n v="125782.29"/>
    <n v="0"/>
    <x v="0"/>
    <x v="1"/>
    <x v="2"/>
    <x v="1"/>
  </r>
  <r>
    <n v="15701962"/>
    <s v="Scott"/>
    <n v="590"/>
    <x v="1"/>
    <x v="0"/>
    <n v="29"/>
    <n v="2"/>
    <n v="166930.76"/>
    <n v="2"/>
    <x v="0"/>
    <x v="1"/>
    <n v="122487.73"/>
    <n v="0"/>
    <x v="2"/>
    <x v="0"/>
    <x v="2"/>
    <x v="1"/>
  </r>
  <r>
    <n v="15811613"/>
    <s v="Voss"/>
    <n v="588"/>
    <x v="0"/>
    <x v="0"/>
    <n v="27"/>
    <n v="8"/>
    <n v="0"/>
    <n v="1"/>
    <x v="0"/>
    <x v="1"/>
    <n v="20066.38"/>
    <n v="0"/>
    <x v="2"/>
    <x v="0"/>
    <x v="0"/>
    <x v="1"/>
  </r>
  <r>
    <n v="15741049"/>
    <s v="Colebatch"/>
    <n v="577"/>
    <x v="0"/>
    <x v="1"/>
    <n v="29"/>
    <n v="7"/>
    <n v="0"/>
    <n v="2"/>
    <x v="0"/>
    <x v="0"/>
    <n v="55473.15"/>
    <n v="0"/>
    <x v="2"/>
    <x v="0"/>
    <x v="0"/>
    <x v="1"/>
  </r>
  <r>
    <n v="15724423"/>
    <s v="Wilson"/>
    <n v="571"/>
    <x v="0"/>
    <x v="0"/>
    <n v="38"/>
    <n v="6"/>
    <n v="107193.82"/>
    <n v="2"/>
    <x v="1"/>
    <x v="1"/>
    <n v="38962.94"/>
    <n v="0"/>
    <x v="0"/>
    <x v="0"/>
    <x v="2"/>
    <x v="1"/>
  </r>
  <r>
    <n v="15574305"/>
    <s v="T'ang"/>
    <n v="680"/>
    <x v="0"/>
    <x v="1"/>
    <n v="36"/>
    <n v="3"/>
    <n v="116275.12"/>
    <n v="1"/>
    <x v="0"/>
    <x v="0"/>
    <n v="63795.8"/>
    <n v="0"/>
    <x v="0"/>
    <x v="0"/>
    <x v="2"/>
    <x v="1"/>
  </r>
  <r>
    <n v="15678168"/>
    <s v="Gibson"/>
    <n v="648"/>
    <x v="1"/>
    <x v="0"/>
    <n v="27"/>
    <n v="7"/>
    <n v="0"/>
    <n v="2"/>
    <x v="0"/>
    <x v="0"/>
    <n v="163060.43"/>
    <n v="0"/>
    <x v="2"/>
    <x v="0"/>
    <x v="0"/>
    <x v="1"/>
  </r>
  <r>
    <n v="15697020"/>
    <s v="Hs?eh"/>
    <n v="618"/>
    <x v="0"/>
    <x v="1"/>
    <n v="39"/>
    <n v="2"/>
    <n v="91068.56"/>
    <n v="1"/>
    <x v="0"/>
    <x v="1"/>
    <n v="26578.69"/>
    <n v="0"/>
    <x v="0"/>
    <x v="0"/>
    <x v="1"/>
    <x v="1"/>
  </r>
  <r>
    <n v="15610801"/>
    <s v="Pan"/>
    <n v="648"/>
    <x v="2"/>
    <x v="1"/>
    <n v="41"/>
    <n v="5"/>
    <n v="123049.21"/>
    <n v="1"/>
    <x v="1"/>
    <x v="0"/>
    <n v="5066.76"/>
    <n v="0"/>
    <x v="0"/>
    <x v="0"/>
    <x v="2"/>
    <x v="1"/>
  </r>
  <r>
    <n v="15745232"/>
    <s v="Chikelu"/>
    <n v="759"/>
    <x v="0"/>
    <x v="0"/>
    <n v="39"/>
    <n v="6"/>
    <n v="0"/>
    <n v="2"/>
    <x v="0"/>
    <x v="0"/>
    <n v="140497.67000000001"/>
    <n v="0"/>
    <x v="0"/>
    <x v="1"/>
    <x v="0"/>
    <x v="1"/>
  </r>
  <r>
    <n v="15722758"/>
    <s v="Allan"/>
    <n v="585"/>
    <x v="0"/>
    <x v="1"/>
    <n v="40"/>
    <n v="7"/>
    <n v="0"/>
    <n v="2"/>
    <x v="1"/>
    <x v="1"/>
    <n v="146156.98000000001"/>
    <n v="0"/>
    <x v="0"/>
    <x v="0"/>
    <x v="0"/>
    <x v="1"/>
  </r>
  <r>
    <n v="15792102"/>
    <s v="Yefremova"/>
    <n v="774"/>
    <x v="0"/>
    <x v="0"/>
    <n v="42"/>
    <n v="3"/>
    <n v="137781.65"/>
    <n v="1"/>
    <x v="1"/>
    <x v="1"/>
    <n v="199316.19"/>
    <n v="0"/>
    <x v="0"/>
    <x v="1"/>
    <x v="2"/>
    <x v="1"/>
  </r>
  <r>
    <n v="15675185"/>
    <s v="Chuang"/>
    <n v="697"/>
    <x v="2"/>
    <x v="0"/>
    <n v="48"/>
    <n v="2"/>
    <n v="108128.96000000001"/>
    <n v="2"/>
    <x v="0"/>
    <x v="0"/>
    <n v="103944.37"/>
    <n v="0"/>
    <x v="0"/>
    <x v="0"/>
    <x v="2"/>
    <x v="1"/>
  </r>
  <r>
    <n v="15801247"/>
    <s v="Fan"/>
    <n v="605"/>
    <x v="1"/>
    <x v="1"/>
    <n v="39"/>
    <n v="10"/>
    <n v="105317.73"/>
    <n v="2"/>
    <x v="0"/>
    <x v="1"/>
    <n v="138021.35999999999"/>
    <n v="0"/>
    <x v="0"/>
    <x v="0"/>
    <x v="2"/>
    <x v="1"/>
  </r>
  <r>
    <n v="15725660"/>
    <s v="Dellucci"/>
    <n v="676"/>
    <x v="0"/>
    <x v="1"/>
    <n v="20"/>
    <n v="1"/>
    <n v="80569.73"/>
    <n v="1"/>
    <x v="1"/>
    <x v="1"/>
    <n v="68621.98"/>
    <n v="0"/>
    <x v="2"/>
    <x v="0"/>
    <x v="1"/>
    <x v="1"/>
  </r>
  <r>
    <n v="15638963"/>
    <s v="Garran"/>
    <n v="678"/>
    <x v="0"/>
    <x v="0"/>
    <n v="22"/>
    <n v="4"/>
    <n v="174852.89"/>
    <n v="1"/>
    <x v="0"/>
    <x v="0"/>
    <n v="28149.06"/>
    <n v="0"/>
    <x v="2"/>
    <x v="0"/>
    <x v="2"/>
    <x v="1"/>
  </r>
  <r>
    <n v="15800061"/>
    <s v="Moretti"/>
    <n v="495"/>
    <x v="1"/>
    <x v="0"/>
    <n v="45"/>
    <n v="3"/>
    <n v="89158.94"/>
    <n v="3"/>
    <x v="0"/>
    <x v="1"/>
    <n v="135169.76"/>
    <n v="1"/>
    <x v="0"/>
    <x v="2"/>
    <x v="1"/>
    <x v="0"/>
  </r>
  <r>
    <n v="15578006"/>
    <s v="Yao"/>
    <n v="787"/>
    <x v="0"/>
    <x v="0"/>
    <n v="85"/>
    <n v="10"/>
    <n v="0"/>
    <n v="2"/>
    <x v="0"/>
    <x v="0"/>
    <n v="116537.96"/>
    <n v="0"/>
    <x v="1"/>
    <x v="1"/>
    <x v="0"/>
    <x v="1"/>
  </r>
  <r>
    <n v="15668504"/>
    <s v="Lucchesi"/>
    <n v="770"/>
    <x v="0"/>
    <x v="1"/>
    <n v="36"/>
    <n v="2"/>
    <n v="89800.14"/>
    <n v="1"/>
    <x v="0"/>
    <x v="0"/>
    <n v="105922.69"/>
    <n v="0"/>
    <x v="0"/>
    <x v="1"/>
    <x v="1"/>
    <x v="1"/>
  </r>
  <r>
    <n v="15687491"/>
    <s v="Nkemdilim"/>
    <n v="817"/>
    <x v="2"/>
    <x v="1"/>
    <n v="45"/>
    <n v="9"/>
    <n v="101207.75"/>
    <n v="1"/>
    <x v="1"/>
    <x v="1"/>
    <n v="88211.12"/>
    <n v="1"/>
    <x v="0"/>
    <x v="1"/>
    <x v="2"/>
    <x v="0"/>
  </r>
  <r>
    <n v="15610403"/>
    <s v="Anderson"/>
    <n v="659"/>
    <x v="0"/>
    <x v="1"/>
    <n v="43"/>
    <n v="1"/>
    <n v="106086.42"/>
    <n v="2"/>
    <x v="0"/>
    <x v="1"/>
    <n v="26900.63"/>
    <n v="0"/>
    <x v="0"/>
    <x v="0"/>
    <x v="2"/>
    <x v="1"/>
  </r>
  <r>
    <n v="15741094"/>
    <s v="Sagese"/>
    <n v="693"/>
    <x v="0"/>
    <x v="1"/>
    <n v="21"/>
    <n v="1"/>
    <n v="0"/>
    <n v="2"/>
    <x v="0"/>
    <x v="0"/>
    <n v="3494.02"/>
    <n v="0"/>
    <x v="2"/>
    <x v="0"/>
    <x v="0"/>
    <x v="1"/>
  </r>
  <r>
    <n v="15807909"/>
    <s v="Rubensohn"/>
    <n v="744"/>
    <x v="0"/>
    <x v="1"/>
    <n v="47"/>
    <n v="9"/>
    <n v="0"/>
    <n v="2"/>
    <x v="0"/>
    <x v="1"/>
    <n v="113163.17"/>
    <n v="0"/>
    <x v="0"/>
    <x v="1"/>
    <x v="0"/>
    <x v="1"/>
  </r>
  <r>
    <n v="15666141"/>
    <s v="Baldwin"/>
    <n v="829"/>
    <x v="1"/>
    <x v="0"/>
    <n v="26"/>
    <n v="8"/>
    <n v="101440.36"/>
    <n v="2"/>
    <x v="0"/>
    <x v="0"/>
    <n v="19324.5"/>
    <n v="0"/>
    <x v="2"/>
    <x v="1"/>
    <x v="2"/>
    <x v="1"/>
  </r>
  <r>
    <n v="15617134"/>
    <s v="Iqbal"/>
    <n v="716"/>
    <x v="0"/>
    <x v="1"/>
    <n v="38"/>
    <n v="4"/>
    <n v="0"/>
    <n v="2"/>
    <x v="0"/>
    <x v="1"/>
    <n v="189678.7"/>
    <n v="0"/>
    <x v="0"/>
    <x v="1"/>
    <x v="0"/>
    <x v="1"/>
  </r>
  <r>
    <n v="15783029"/>
    <s v="Monaldo"/>
    <n v="671"/>
    <x v="0"/>
    <x v="1"/>
    <n v="34"/>
    <n v="7"/>
    <n v="106603.74"/>
    <n v="2"/>
    <x v="0"/>
    <x v="0"/>
    <n v="26387.71"/>
    <n v="0"/>
    <x v="0"/>
    <x v="0"/>
    <x v="2"/>
    <x v="1"/>
  </r>
  <r>
    <n v="15622833"/>
    <s v="Mahon"/>
    <n v="835"/>
    <x v="2"/>
    <x v="0"/>
    <n v="29"/>
    <n v="10"/>
    <n v="130420.2"/>
    <n v="2"/>
    <x v="1"/>
    <x v="1"/>
    <n v="106276.55"/>
    <n v="0"/>
    <x v="2"/>
    <x v="1"/>
    <x v="2"/>
    <x v="1"/>
  </r>
  <r>
    <n v="15746422"/>
    <s v="Muir"/>
    <n v="636"/>
    <x v="0"/>
    <x v="0"/>
    <n v="38"/>
    <n v="1"/>
    <n v="0"/>
    <n v="1"/>
    <x v="0"/>
    <x v="1"/>
    <n v="45015.38"/>
    <n v="0"/>
    <x v="0"/>
    <x v="0"/>
    <x v="0"/>
    <x v="1"/>
  </r>
  <r>
    <n v="15750839"/>
    <s v="Burns"/>
    <n v="649"/>
    <x v="1"/>
    <x v="1"/>
    <n v="29"/>
    <n v="2"/>
    <n v="45022.23"/>
    <n v="1"/>
    <x v="0"/>
    <x v="0"/>
    <n v="173495.77"/>
    <n v="0"/>
    <x v="2"/>
    <x v="0"/>
    <x v="3"/>
    <x v="1"/>
  </r>
  <r>
    <n v="15749130"/>
    <s v="Dyer"/>
    <n v="621"/>
    <x v="2"/>
    <x v="1"/>
    <n v="27"/>
    <n v="1"/>
    <n v="74298.429999999993"/>
    <n v="1"/>
    <x v="0"/>
    <x v="0"/>
    <n v="52581.96"/>
    <n v="0"/>
    <x v="2"/>
    <x v="0"/>
    <x v="1"/>
    <x v="1"/>
  </r>
  <r>
    <n v="15779862"/>
    <s v="Lyons"/>
    <n v="658"/>
    <x v="2"/>
    <x v="0"/>
    <n v="31"/>
    <n v="3"/>
    <n v="133003.03"/>
    <n v="1"/>
    <x v="1"/>
    <x v="0"/>
    <n v="146339.26999999999"/>
    <n v="1"/>
    <x v="0"/>
    <x v="0"/>
    <x v="2"/>
    <x v="0"/>
  </r>
  <r>
    <n v="15767871"/>
    <s v="H?"/>
    <n v="784"/>
    <x v="1"/>
    <x v="1"/>
    <n v="48"/>
    <n v="7"/>
    <n v="0"/>
    <n v="2"/>
    <x v="0"/>
    <x v="0"/>
    <n v="182609.97"/>
    <n v="0"/>
    <x v="0"/>
    <x v="1"/>
    <x v="0"/>
    <x v="1"/>
  </r>
  <r>
    <n v="15679651"/>
    <s v="Gardiner"/>
    <n v="783"/>
    <x v="1"/>
    <x v="0"/>
    <n v="37"/>
    <n v="1"/>
    <n v="136689.66"/>
    <n v="1"/>
    <x v="0"/>
    <x v="1"/>
    <n v="197890.65"/>
    <n v="0"/>
    <x v="0"/>
    <x v="1"/>
    <x v="2"/>
    <x v="1"/>
  </r>
  <r>
    <n v="15576219"/>
    <s v="Cameron"/>
    <n v="615"/>
    <x v="0"/>
    <x v="1"/>
    <n v="32"/>
    <n v="4"/>
    <n v="0"/>
    <n v="2"/>
    <x v="0"/>
    <x v="0"/>
    <n v="6225.63"/>
    <n v="0"/>
    <x v="0"/>
    <x v="0"/>
    <x v="0"/>
    <x v="1"/>
  </r>
  <r>
    <n v="15699247"/>
    <s v="Chapman"/>
    <n v="791"/>
    <x v="0"/>
    <x v="0"/>
    <n v="44"/>
    <n v="5"/>
    <n v="0"/>
    <n v="2"/>
    <x v="0"/>
    <x v="0"/>
    <n v="123977.86"/>
    <n v="1"/>
    <x v="0"/>
    <x v="1"/>
    <x v="0"/>
    <x v="0"/>
  </r>
  <r>
    <n v="15619087"/>
    <s v="Taylor"/>
    <n v="762"/>
    <x v="0"/>
    <x v="1"/>
    <n v="53"/>
    <n v="1"/>
    <n v="102520.37"/>
    <n v="1"/>
    <x v="0"/>
    <x v="0"/>
    <n v="170195.4"/>
    <n v="0"/>
    <x v="1"/>
    <x v="1"/>
    <x v="2"/>
    <x v="1"/>
  </r>
  <r>
    <n v="15605327"/>
    <s v="Namatjira"/>
    <n v="607"/>
    <x v="0"/>
    <x v="1"/>
    <n v="35"/>
    <n v="2"/>
    <n v="0"/>
    <n v="2"/>
    <x v="0"/>
    <x v="0"/>
    <n v="114190.3"/>
    <n v="0"/>
    <x v="0"/>
    <x v="0"/>
    <x v="0"/>
    <x v="1"/>
  </r>
  <r>
    <n v="15610140"/>
    <s v="He"/>
    <n v="601"/>
    <x v="0"/>
    <x v="0"/>
    <n v="34"/>
    <n v="5"/>
    <n v="0"/>
    <n v="2"/>
    <x v="0"/>
    <x v="1"/>
    <n v="27022.57"/>
    <n v="0"/>
    <x v="0"/>
    <x v="0"/>
    <x v="0"/>
    <x v="1"/>
  </r>
  <r>
    <n v="15791174"/>
    <s v="Leibius"/>
    <n v="540"/>
    <x v="1"/>
    <x v="1"/>
    <n v="67"/>
    <n v="1"/>
    <n v="88382.01"/>
    <n v="1"/>
    <x v="1"/>
    <x v="0"/>
    <n v="59457"/>
    <n v="0"/>
    <x v="1"/>
    <x v="0"/>
    <x v="1"/>
    <x v="1"/>
  </r>
  <r>
    <n v="15602373"/>
    <s v="White"/>
    <n v="812"/>
    <x v="0"/>
    <x v="1"/>
    <n v="44"/>
    <n v="4"/>
    <n v="115049.15"/>
    <n v="2"/>
    <x v="0"/>
    <x v="1"/>
    <n v="165038.41"/>
    <n v="0"/>
    <x v="0"/>
    <x v="1"/>
    <x v="2"/>
    <x v="1"/>
  </r>
  <r>
    <n v="15762605"/>
    <s v="Wall"/>
    <n v="685"/>
    <x v="0"/>
    <x v="1"/>
    <n v="58"/>
    <n v="1"/>
    <n v="104796.54"/>
    <n v="1"/>
    <x v="0"/>
    <x v="0"/>
    <n v="154181.41"/>
    <n v="0"/>
    <x v="1"/>
    <x v="0"/>
    <x v="2"/>
    <x v="1"/>
  </r>
  <r>
    <n v="15598840"/>
    <s v="Moretti"/>
    <n v="680"/>
    <x v="0"/>
    <x v="1"/>
    <n v="33"/>
    <n v="1"/>
    <n v="123082.08"/>
    <n v="1"/>
    <x v="0"/>
    <x v="1"/>
    <n v="134960.98000000001"/>
    <n v="0"/>
    <x v="0"/>
    <x v="0"/>
    <x v="2"/>
    <x v="1"/>
  </r>
  <r>
    <n v="15744279"/>
    <s v="Patterson"/>
    <n v="680"/>
    <x v="1"/>
    <x v="0"/>
    <n v="58"/>
    <n v="8"/>
    <n v="0"/>
    <n v="2"/>
    <x v="0"/>
    <x v="0"/>
    <n v="65708.5"/>
    <n v="0"/>
    <x v="1"/>
    <x v="0"/>
    <x v="0"/>
    <x v="1"/>
  </r>
  <r>
    <n v="15670619"/>
    <s v="Coppin"/>
    <n v="631"/>
    <x v="0"/>
    <x v="0"/>
    <n v="33"/>
    <n v="8"/>
    <n v="0"/>
    <n v="2"/>
    <x v="1"/>
    <x v="1"/>
    <n v="117374.22"/>
    <n v="0"/>
    <x v="0"/>
    <x v="0"/>
    <x v="0"/>
    <x v="1"/>
  </r>
  <r>
    <n v="15599533"/>
    <s v="Tsao"/>
    <n v="569"/>
    <x v="0"/>
    <x v="0"/>
    <n v="43"/>
    <n v="7"/>
    <n v="0"/>
    <n v="2"/>
    <x v="0"/>
    <x v="0"/>
    <n v="77703.19"/>
    <n v="0"/>
    <x v="0"/>
    <x v="0"/>
    <x v="0"/>
    <x v="1"/>
  </r>
  <r>
    <n v="15757837"/>
    <s v="Kao"/>
    <n v="584"/>
    <x v="2"/>
    <x v="1"/>
    <n v="33"/>
    <n v="3"/>
    <n v="88311.48"/>
    <n v="2"/>
    <x v="0"/>
    <x v="0"/>
    <n v="177651.38"/>
    <n v="0"/>
    <x v="0"/>
    <x v="0"/>
    <x v="1"/>
    <x v="1"/>
  </r>
  <r>
    <n v="15697574"/>
    <s v="Stewart"/>
    <n v="582"/>
    <x v="0"/>
    <x v="0"/>
    <n v="40"/>
    <n v="9"/>
    <n v="0"/>
    <n v="3"/>
    <x v="0"/>
    <x v="0"/>
    <n v="60954.45"/>
    <n v="0"/>
    <x v="0"/>
    <x v="0"/>
    <x v="0"/>
    <x v="1"/>
  </r>
  <r>
    <n v="15578738"/>
    <s v="Tuan"/>
    <n v="609"/>
    <x v="0"/>
    <x v="1"/>
    <n v="32"/>
    <n v="7"/>
    <n v="71872.19"/>
    <n v="1"/>
    <x v="0"/>
    <x v="0"/>
    <n v="151924.9"/>
    <n v="0"/>
    <x v="0"/>
    <x v="0"/>
    <x v="1"/>
    <x v="1"/>
  </r>
  <r>
    <n v="15762228"/>
    <s v="Barnes"/>
    <n v="506"/>
    <x v="1"/>
    <x v="1"/>
    <n v="35"/>
    <n v="6"/>
    <n v="110046.93"/>
    <n v="2"/>
    <x v="0"/>
    <x v="1"/>
    <n v="26318.73"/>
    <n v="0"/>
    <x v="0"/>
    <x v="0"/>
    <x v="2"/>
    <x v="1"/>
  </r>
  <r>
    <n v="15614827"/>
    <s v="Sun"/>
    <n v="503"/>
    <x v="0"/>
    <x v="1"/>
    <n v="42"/>
    <n v="8"/>
    <n v="104430.08"/>
    <n v="1"/>
    <x v="0"/>
    <x v="0"/>
    <n v="147557.71"/>
    <n v="0"/>
    <x v="0"/>
    <x v="0"/>
    <x v="2"/>
    <x v="1"/>
  </r>
  <r>
    <n v="15789815"/>
    <s v="Fallaci"/>
    <n v="503"/>
    <x v="0"/>
    <x v="0"/>
    <n v="28"/>
    <n v="5"/>
    <n v="0"/>
    <n v="2"/>
    <x v="0"/>
    <x v="1"/>
    <n v="125918.17"/>
    <n v="0"/>
    <x v="2"/>
    <x v="0"/>
    <x v="0"/>
    <x v="1"/>
  </r>
  <r>
    <n v="15579781"/>
    <s v="Buccho"/>
    <n v="806"/>
    <x v="2"/>
    <x v="1"/>
    <n v="31"/>
    <n v="10"/>
    <n v="138653.51"/>
    <n v="1"/>
    <x v="0"/>
    <x v="1"/>
    <n v="190803.37"/>
    <n v="0"/>
    <x v="0"/>
    <x v="1"/>
    <x v="2"/>
    <x v="1"/>
  </r>
  <r>
    <n v="15587013"/>
    <s v="Tien"/>
    <n v="653"/>
    <x v="0"/>
    <x v="0"/>
    <n v="31"/>
    <n v="7"/>
    <n v="102575.03999999999"/>
    <n v="1"/>
    <x v="0"/>
    <x v="0"/>
    <n v="11043.54"/>
    <n v="0"/>
    <x v="0"/>
    <x v="0"/>
    <x v="2"/>
    <x v="1"/>
  </r>
  <r>
    <n v="15570932"/>
    <s v="Pirozzi"/>
    <n v="666"/>
    <x v="0"/>
    <x v="1"/>
    <n v="43"/>
    <n v="7"/>
    <n v="137780.74"/>
    <n v="2"/>
    <x v="0"/>
    <x v="0"/>
    <n v="119100.05"/>
    <n v="1"/>
    <x v="0"/>
    <x v="0"/>
    <x v="2"/>
    <x v="0"/>
  </r>
  <r>
    <n v="15794661"/>
    <s v="Liu"/>
    <n v="674"/>
    <x v="1"/>
    <x v="1"/>
    <n v="32"/>
    <n v="2"/>
    <n v="0"/>
    <n v="2"/>
    <x v="0"/>
    <x v="1"/>
    <n v="140579.17000000001"/>
    <n v="0"/>
    <x v="0"/>
    <x v="0"/>
    <x v="0"/>
    <x v="1"/>
  </r>
  <r>
    <n v="15581654"/>
    <s v="Long"/>
    <n v="798"/>
    <x v="0"/>
    <x v="1"/>
    <n v="32"/>
    <n v="7"/>
    <n v="0"/>
    <n v="2"/>
    <x v="1"/>
    <x v="0"/>
    <n v="37731.949999999997"/>
    <n v="0"/>
    <x v="0"/>
    <x v="1"/>
    <x v="0"/>
    <x v="1"/>
  </r>
  <r>
    <n v="15644296"/>
    <s v="Scott"/>
    <n v="740"/>
    <x v="0"/>
    <x v="0"/>
    <n v="30"/>
    <n v="8"/>
    <n v="105209.54"/>
    <n v="1"/>
    <x v="0"/>
    <x v="1"/>
    <n v="1852.58"/>
    <n v="0"/>
    <x v="0"/>
    <x v="1"/>
    <x v="2"/>
    <x v="1"/>
  </r>
  <r>
    <n v="15614420"/>
    <s v="Gerasimova"/>
    <n v="531"/>
    <x v="2"/>
    <x v="0"/>
    <n v="32"/>
    <n v="0"/>
    <n v="109570.21"/>
    <n v="2"/>
    <x v="0"/>
    <x v="0"/>
    <n v="172049.84"/>
    <n v="0"/>
    <x v="0"/>
    <x v="0"/>
    <x v="2"/>
    <x v="1"/>
  </r>
  <r>
    <n v="15609653"/>
    <s v="Ifeatu"/>
    <n v="614"/>
    <x v="2"/>
    <x v="0"/>
    <n v="44"/>
    <n v="6"/>
    <n v="118715.86"/>
    <n v="1"/>
    <x v="0"/>
    <x v="1"/>
    <n v="133591.10999999999"/>
    <n v="1"/>
    <x v="0"/>
    <x v="0"/>
    <x v="2"/>
    <x v="0"/>
  </r>
  <r>
    <n v="15594577"/>
    <s v="De Luca"/>
    <n v="556"/>
    <x v="0"/>
    <x v="1"/>
    <n v="35"/>
    <n v="10"/>
    <n v="0"/>
    <n v="2"/>
    <x v="0"/>
    <x v="0"/>
    <n v="192751.18"/>
    <n v="0"/>
    <x v="0"/>
    <x v="0"/>
    <x v="0"/>
    <x v="1"/>
  </r>
  <r>
    <n v="15584114"/>
    <s v="Ogbonnaya"/>
    <n v="678"/>
    <x v="2"/>
    <x v="0"/>
    <n v="43"/>
    <n v="2"/>
    <n v="153393.18"/>
    <n v="2"/>
    <x v="0"/>
    <x v="0"/>
    <n v="193828.27"/>
    <n v="0"/>
    <x v="0"/>
    <x v="0"/>
    <x v="2"/>
    <x v="1"/>
  </r>
  <r>
    <n v="15673367"/>
    <s v="Humffray"/>
    <n v="587"/>
    <x v="2"/>
    <x v="1"/>
    <n v="33"/>
    <n v="6"/>
    <n v="132603.35999999999"/>
    <n v="1"/>
    <x v="0"/>
    <x v="1"/>
    <n v="55775.72"/>
    <n v="0"/>
    <x v="0"/>
    <x v="0"/>
    <x v="2"/>
    <x v="1"/>
  </r>
  <r>
    <n v="15685576"/>
    <s v="Degtyaryov"/>
    <n v="527"/>
    <x v="1"/>
    <x v="0"/>
    <n v="36"/>
    <n v="6"/>
    <n v="0"/>
    <n v="2"/>
    <x v="0"/>
    <x v="0"/>
    <n v="102280.29"/>
    <n v="0"/>
    <x v="0"/>
    <x v="0"/>
    <x v="0"/>
    <x v="1"/>
  </r>
  <r>
    <n v="15774727"/>
    <s v="Monaldo"/>
    <n v="757"/>
    <x v="2"/>
    <x v="0"/>
    <n v="34"/>
    <n v="1"/>
    <n v="129398.01"/>
    <n v="2"/>
    <x v="1"/>
    <x v="1"/>
    <n v="44965.440000000002"/>
    <n v="0"/>
    <x v="0"/>
    <x v="1"/>
    <x v="2"/>
    <x v="1"/>
  </r>
  <r>
    <n v="15694288"/>
    <s v="Cawthorne"/>
    <n v="468"/>
    <x v="1"/>
    <x v="1"/>
    <n v="28"/>
    <n v="3"/>
    <n v="0"/>
    <n v="2"/>
    <x v="0"/>
    <x v="1"/>
    <n v="170661.02"/>
    <n v="0"/>
    <x v="2"/>
    <x v="2"/>
    <x v="0"/>
    <x v="1"/>
  </r>
  <r>
    <n v="15603319"/>
    <s v="Graham"/>
    <n v="693"/>
    <x v="0"/>
    <x v="1"/>
    <n v="29"/>
    <n v="2"/>
    <n v="151352.74"/>
    <n v="1"/>
    <x v="1"/>
    <x v="1"/>
    <n v="197145.89"/>
    <n v="0"/>
    <x v="2"/>
    <x v="0"/>
    <x v="2"/>
    <x v="1"/>
  </r>
  <r>
    <n v="15759066"/>
    <s v="Carpenter"/>
    <n v="483"/>
    <x v="0"/>
    <x v="0"/>
    <n v="44"/>
    <n v="5"/>
    <n v="136836.49"/>
    <n v="1"/>
    <x v="0"/>
    <x v="1"/>
    <n v="192359.9"/>
    <n v="1"/>
    <x v="0"/>
    <x v="2"/>
    <x v="2"/>
    <x v="0"/>
  </r>
  <r>
    <n v="15814816"/>
    <s v="Kambinachi"/>
    <n v="466"/>
    <x v="0"/>
    <x v="1"/>
    <n v="40"/>
    <n v="4"/>
    <n v="91592.06"/>
    <n v="1"/>
    <x v="0"/>
    <x v="1"/>
    <n v="141210.18"/>
    <n v="1"/>
    <x v="0"/>
    <x v="2"/>
    <x v="1"/>
    <x v="0"/>
  </r>
  <r>
    <n v="15724402"/>
    <s v="Tyler"/>
    <n v="770"/>
    <x v="0"/>
    <x v="0"/>
    <n v="30"/>
    <n v="8"/>
    <n v="0"/>
    <n v="2"/>
    <x v="0"/>
    <x v="1"/>
    <n v="100557.03"/>
    <n v="0"/>
    <x v="0"/>
    <x v="1"/>
    <x v="0"/>
    <x v="1"/>
  </r>
  <r>
    <n v="15571059"/>
    <s v="Martin"/>
    <n v="734"/>
    <x v="0"/>
    <x v="0"/>
    <n v="54"/>
    <n v="3"/>
    <n v="0"/>
    <n v="1"/>
    <x v="0"/>
    <x v="1"/>
    <n v="130805.54"/>
    <n v="1"/>
    <x v="1"/>
    <x v="1"/>
    <x v="0"/>
    <x v="0"/>
  </r>
  <r>
    <n v="15674206"/>
    <s v="Walker"/>
    <n v="716"/>
    <x v="0"/>
    <x v="0"/>
    <n v="22"/>
    <n v="8"/>
    <n v="0"/>
    <n v="2"/>
    <x v="0"/>
    <x v="0"/>
    <n v="92606.98"/>
    <n v="0"/>
    <x v="2"/>
    <x v="1"/>
    <x v="0"/>
    <x v="1"/>
  </r>
  <r>
    <n v="15715160"/>
    <s v="Khan"/>
    <n v="439"/>
    <x v="0"/>
    <x v="1"/>
    <n v="36"/>
    <n v="2"/>
    <n v="165536.28"/>
    <n v="2"/>
    <x v="0"/>
    <x v="0"/>
    <n v="123956.83"/>
    <n v="0"/>
    <x v="0"/>
    <x v="2"/>
    <x v="2"/>
    <x v="1"/>
  </r>
  <r>
    <n v="15730448"/>
    <s v="Iroawuchi"/>
    <n v="538"/>
    <x v="2"/>
    <x v="1"/>
    <n v="25"/>
    <n v="5"/>
    <n v="62482.95"/>
    <n v="1"/>
    <x v="0"/>
    <x v="0"/>
    <n v="102758.43"/>
    <n v="0"/>
    <x v="2"/>
    <x v="0"/>
    <x v="1"/>
    <x v="1"/>
  </r>
  <r>
    <n v="15662067"/>
    <s v="Summers"/>
    <n v="743"/>
    <x v="0"/>
    <x v="1"/>
    <n v="40"/>
    <n v="8"/>
    <n v="68155.59"/>
    <n v="1"/>
    <x v="0"/>
    <x v="1"/>
    <n v="94876.65"/>
    <n v="0"/>
    <x v="0"/>
    <x v="1"/>
    <x v="1"/>
    <x v="1"/>
  </r>
  <r>
    <n v="15779581"/>
    <s v="Bottrill"/>
    <n v="734"/>
    <x v="1"/>
    <x v="0"/>
    <n v="43"/>
    <n v="3"/>
    <n v="55853.33"/>
    <n v="2"/>
    <x v="1"/>
    <x v="0"/>
    <n v="94811.85"/>
    <n v="1"/>
    <x v="0"/>
    <x v="1"/>
    <x v="1"/>
    <x v="0"/>
  </r>
  <r>
    <n v="15662901"/>
    <s v="Hu"/>
    <n v="656"/>
    <x v="0"/>
    <x v="1"/>
    <n v="37"/>
    <n v="2"/>
    <n v="0"/>
    <n v="2"/>
    <x v="1"/>
    <x v="0"/>
    <n v="67840.81"/>
    <n v="0"/>
    <x v="0"/>
    <x v="0"/>
    <x v="0"/>
    <x v="1"/>
  </r>
  <r>
    <n v="15689751"/>
    <s v="Jones"/>
    <n v="666"/>
    <x v="0"/>
    <x v="0"/>
    <n v="31"/>
    <n v="2"/>
    <n v="79589.429999999993"/>
    <n v="1"/>
    <x v="1"/>
    <x v="1"/>
    <n v="4050.57"/>
    <n v="0"/>
    <x v="0"/>
    <x v="0"/>
    <x v="1"/>
    <x v="1"/>
  </r>
  <r>
    <n v="15667742"/>
    <s v="Vincent"/>
    <n v="627"/>
    <x v="1"/>
    <x v="1"/>
    <n v="41"/>
    <n v="5"/>
    <n v="100880.76"/>
    <n v="1"/>
    <x v="1"/>
    <x v="0"/>
    <n v="134665.25"/>
    <n v="0"/>
    <x v="0"/>
    <x v="0"/>
    <x v="2"/>
    <x v="1"/>
  </r>
  <r>
    <n v="15738448"/>
    <s v="Sanford"/>
    <n v="480"/>
    <x v="2"/>
    <x v="0"/>
    <n v="25"/>
    <n v="3"/>
    <n v="174330.35"/>
    <n v="2"/>
    <x v="1"/>
    <x v="1"/>
    <n v="181647.13"/>
    <n v="0"/>
    <x v="2"/>
    <x v="2"/>
    <x v="2"/>
    <x v="1"/>
  </r>
  <r>
    <n v="15680243"/>
    <s v="Brown"/>
    <n v="792"/>
    <x v="0"/>
    <x v="1"/>
    <n v="19"/>
    <n v="7"/>
    <n v="143390.51"/>
    <n v="1"/>
    <x v="0"/>
    <x v="1"/>
    <n v="33282.839999999997"/>
    <n v="0"/>
    <x v="2"/>
    <x v="1"/>
    <x v="2"/>
    <x v="1"/>
  </r>
  <r>
    <n v="15745083"/>
    <s v="Lei"/>
    <n v="613"/>
    <x v="2"/>
    <x v="1"/>
    <n v="59"/>
    <n v="8"/>
    <n v="91415.76"/>
    <n v="1"/>
    <x v="1"/>
    <x v="1"/>
    <n v="27965"/>
    <n v="1"/>
    <x v="1"/>
    <x v="0"/>
    <x v="1"/>
    <x v="0"/>
  </r>
  <r>
    <n v="15708228"/>
    <s v="Toscani"/>
    <n v="476"/>
    <x v="2"/>
    <x v="1"/>
    <n v="30"/>
    <n v="3"/>
    <n v="134366.42000000001"/>
    <n v="1"/>
    <x v="0"/>
    <x v="1"/>
    <n v="68343.53"/>
    <n v="0"/>
    <x v="0"/>
    <x v="2"/>
    <x v="2"/>
    <x v="1"/>
  </r>
  <r>
    <n v="15628523"/>
    <s v="Chien"/>
    <n v="539"/>
    <x v="0"/>
    <x v="0"/>
    <n v="24"/>
    <n v="3"/>
    <n v="0"/>
    <n v="2"/>
    <x v="0"/>
    <x v="0"/>
    <n v="198161.07"/>
    <n v="0"/>
    <x v="2"/>
    <x v="0"/>
    <x v="0"/>
    <x v="1"/>
  </r>
  <r>
    <n v="15708196"/>
    <s v="Uchenna"/>
    <n v="696"/>
    <x v="1"/>
    <x v="1"/>
    <n v="60"/>
    <n v="8"/>
    <n v="88786.81"/>
    <n v="1"/>
    <x v="0"/>
    <x v="0"/>
    <n v="196858.4"/>
    <n v="0"/>
    <x v="1"/>
    <x v="0"/>
    <x v="1"/>
    <x v="1"/>
  </r>
  <r>
    <n v="15735549"/>
    <s v="Lori"/>
    <n v="810"/>
    <x v="2"/>
    <x v="1"/>
    <n v="35"/>
    <n v="3"/>
    <n v="96814.46"/>
    <n v="2"/>
    <x v="0"/>
    <x v="0"/>
    <n v="120511.03"/>
    <n v="0"/>
    <x v="0"/>
    <x v="1"/>
    <x v="1"/>
    <x v="1"/>
  </r>
  <r>
    <n v="15809347"/>
    <s v="Fanucci"/>
    <n v="763"/>
    <x v="2"/>
    <x v="1"/>
    <n v="32"/>
    <n v="9"/>
    <n v="160680.41"/>
    <n v="1"/>
    <x v="0"/>
    <x v="1"/>
    <n v="30886.35"/>
    <n v="0"/>
    <x v="0"/>
    <x v="1"/>
    <x v="2"/>
    <x v="1"/>
  </r>
  <r>
    <n v="15660866"/>
    <s v="Chimaobim"/>
    <n v="640"/>
    <x v="0"/>
    <x v="0"/>
    <n v="29"/>
    <n v="3"/>
    <n v="0"/>
    <n v="2"/>
    <x v="0"/>
    <x v="1"/>
    <n v="2743.69"/>
    <n v="0"/>
    <x v="2"/>
    <x v="0"/>
    <x v="0"/>
    <x v="1"/>
  </r>
  <r>
    <n v="15766609"/>
    <s v="Jowers"/>
    <n v="655"/>
    <x v="0"/>
    <x v="0"/>
    <n v="47"/>
    <n v="10"/>
    <n v="0"/>
    <n v="2"/>
    <x v="0"/>
    <x v="1"/>
    <n v="167778.62"/>
    <n v="0"/>
    <x v="0"/>
    <x v="0"/>
    <x v="0"/>
    <x v="1"/>
  </r>
  <r>
    <n v="15654230"/>
    <s v="Miller"/>
    <n v="526"/>
    <x v="2"/>
    <x v="1"/>
    <n v="31"/>
    <n v="5"/>
    <n v="145537.21"/>
    <n v="1"/>
    <x v="0"/>
    <x v="1"/>
    <n v="132404.64000000001"/>
    <n v="0"/>
    <x v="0"/>
    <x v="0"/>
    <x v="2"/>
    <x v="1"/>
  </r>
  <r>
    <n v="15794566"/>
    <s v="Kirsova"/>
    <n v="678"/>
    <x v="0"/>
    <x v="0"/>
    <n v="28"/>
    <n v="4"/>
    <n v="0"/>
    <n v="2"/>
    <x v="0"/>
    <x v="0"/>
    <n v="144423.17000000001"/>
    <n v="1"/>
    <x v="2"/>
    <x v="0"/>
    <x v="0"/>
    <x v="0"/>
  </r>
  <r>
    <n v="15800890"/>
    <s v="T'ien"/>
    <n v="554"/>
    <x v="0"/>
    <x v="0"/>
    <n v="45"/>
    <n v="6"/>
    <n v="0"/>
    <n v="2"/>
    <x v="0"/>
    <x v="0"/>
    <n v="181204.5"/>
    <n v="0"/>
    <x v="0"/>
    <x v="0"/>
    <x v="0"/>
    <x v="1"/>
  </r>
  <r>
    <n v="15697424"/>
    <s v="Ku"/>
    <n v="597"/>
    <x v="1"/>
    <x v="0"/>
    <n v="30"/>
    <n v="2"/>
    <n v="119370.11"/>
    <n v="1"/>
    <x v="0"/>
    <x v="0"/>
    <n v="182726.22"/>
    <n v="1"/>
    <x v="0"/>
    <x v="0"/>
    <x v="2"/>
    <x v="0"/>
  </r>
  <r>
    <n v="15724536"/>
    <s v="Chin"/>
    <n v="560"/>
    <x v="1"/>
    <x v="0"/>
    <n v="28"/>
    <n v="1"/>
    <n v="0"/>
    <n v="2"/>
    <x v="0"/>
    <x v="0"/>
    <n v="120880.72"/>
    <n v="0"/>
    <x v="2"/>
    <x v="0"/>
    <x v="0"/>
    <x v="1"/>
  </r>
  <r>
    <n v="15735878"/>
    <s v="Law"/>
    <n v="850"/>
    <x v="2"/>
    <x v="0"/>
    <n v="47"/>
    <n v="10"/>
    <n v="134381.51999999999"/>
    <n v="1"/>
    <x v="1"/>
    <x v="1"/>
    <n v="26812.89"/>
    <n v="1"/>
    <x v="0"/>
    <x v="1"/>
    <x v="2"/>
    <x v="0"/>
  </r>
  <r>
    <n v="15707596"/>
    <s v="Chung"/>
    <n v="546"/>
    <x v="2"/>
    <x v="0"/>
    <n v="74"/>
    <n v="8"/>
    <n v="114888.74"/>
    <n v="2"/>
    <x v="0"/>
    <x v="0"/>
    <n v="66732.63"/>
    <n v="1"/>
    <x v="1"/>
    <x v="0"/>
    <x v="2"/>
    <x v="0"/>
  </r>
  <r>
    <n v="15657163"/>
    <s v="Cockrum"/>
    <n v="623"/>
    <x v="2"/>
    <x v="1"/>
    <n v="42"/>
    <n v="1"/>
    <n v="149332.48000000001"/>
    <n v="2"/>
    <x v="0"/>
    <x v="1"/>
    <n v="100834.22"/>
    <n v="0"/>
    <x v="0"/>
    <x v="0"/>
    <x v="2"/>
    <x v="1"/>
  </r>
  <r>
    <n v="15622478"/>
    <s v="Greaves"/>
    <n v="698"/>
    <x v="0"/>
    <x v="0"/>
    <n v="40"/>
    <n v="7"/>
    <n v="105061.74"/>
    <n v="3"/>
    <x v="0"/>
    <x v="1"/>
    <n v="107815.31"/>
    <n v="1"/>
    <x v="0"/>
    <x v="0"/>
    <x v="2"/>
    <x v="0"/>
  </r>
  <r>
    <n v="15779529"/>
    <s v="Grant"/>
    <n v="620"/>
    <x v="0"/>
    <x v="1"/>
    <n v="32"/>
    <n v="7"/>
    <n v="0"/>
    <n v="2"/>
    <x v="0"/>
    <x v="0"/>
    <n v="34665.79"/>
    <n v="0"/>
    <x v="0"/>
    <x v="0"/>
    <x v="0"/>
    <x v="1"/>
  </r>
  <r>
    <n v="15636023"/>
    <s v="O'Donnell"/>
    <n v="619"/>
    <x v="0"/>
    <x v="0"/>
    <n v="40"/>
    <n v="10"/>
    <n v="0"/>
    <n v="1"/>
    <x v="0"/>
    <x v="0"/>
    <n v="147093.84"/>
    <n v="1"/>
    <x v="0"/>
    <x v="0"/>
    <x v="0"/>
    <x v="0"/>
  </r>
  <r>
    <n v="15582066"/>
    <s v="Maclean"/>
    <n v="561"/>
    <x v="0"/>
    <x v="1"/>
    <n v="21"/>
    <n v="4"/>
    <n v="0"/>
    <n v="1"/>
    <x v="0"/>
    <x v="0"/>
    <n v="36942.35"/>
    <n v="0"/>
    <x v="2"/>
    <x v="0"/>
    <x v="0"/>
    <x v="1"/>
  </r>
  <r>
    <n v="15666675"/>
    <s v="Hsieh"/>
    <n v="753"/>
    <x v="0"/>
    <x v="0"/>
    <n v="39"/>
    <n v="7"/>
    <n v="155062.79999999999"/>
    <n v="1"/>
    <x v="0"/>
    <x v="0"/>
    <n v="16460.77"/>
    <n v="0"/>
    <x v="0"/>
    <x v="1"/>
    <x v="2"/>
    <x v="1"/>
  </r>
  <r>
    <n v="15732987"/>
    <s v="Hs?"/>
    <n v="721"/>
    <x v="1"/>
    <x v="1"/>
    <n v="43"/>
    <n v="3"/>
    <n v="88798.34"/>
    <n v="1"/>
    <x v="1"/>
    <x v="1"/>
    <n v="45610.63"/>
    <n v="0"/>
    <x v="0"/>
    <x v="1"/>
    <x v="1"/>
    <x v="1"/>
  </r>
  <r>
    <n v="15789432"/>
    <s v="Mazzanti"/>
    <n v="451"/>
    <x v="0"/>
    <x v="1"/>
    <n v="33"/>
    <n v="6"/>
    <n v="0"/>
    <n v="2"/>
    <x v="0"/>
    <x v="1"/>
    <n v="184954.11"/>
    <n v="0"/>
    <x v="0"/>
    <x v="2"/>
    <x v="0"/>
    <x v="1"/>
  </r>
  <r>
    <n v="15663161"/>
    <s v="Chiu"/>
    <n v="680"/>
    <x v="2"/>
    <x v="0"/>
    <n v="51"/>
    <n v="5"/>
    <n v="143139.87"/>
    <n v="1"/>
    <x v="1"/>
    <x v="1"/>
    <n v="47795.43"/>
    <n v="1"/>
    <x v="1"/>
    <x v="0"/>
    <x v="2"/>
    <x v="0"/>
  </r>
  <r>
    <n v="15694879"/>
    <s v="Reeves"/>
    <n v="590"/>
    <x v="1"/>
    <x v="0"/>
    <n v="23"/>
    <n v="7"/>
    <n v="0"/>
    <n v="2"/>
    <x v="0"/>
    <x v="1"/>
    <n v="196789.9"/>
    <n v="0"/>
    <x v="2"/>
    <x v="0"/>
    <x v="0"/>
    <x v="1"/>
  </r>
  <r>
    <n v="15593715"/>
    <s v="Castiglione"/>
    <n v="634"/>
    <x v="2"/>
    <x v="1"/>
    <n v="27"/>
    <n v="3"/>
    <n v="107027.52"/>
    <n v="1"/>
    <x v="0"/>
    <x v="1"/>
    <n v="173425.68"/>
    <n v="0"/>
    <x v="2"/>
    <x v="0"/>
    <x v="2"/>
    <x v="1"/>
  </r>
  <r>
    <n v="15575002"/>
    <s v="Ferguson"/>
    <n v="676"/>
    <x v="0"/>
    <x v="1"/>
    <n v="29"/>
    <n v="4"/>
    <n v="140720.93"/>
    <n v="1"/>
    <x v="0"/>
    <x v="1"/>
    <n v="36221.18"/>
    <n v="0"/>
    <x v="2"/>
    <x v="0"/>
    <x v="2"/>
    <x v="1"/>
  </r>
  <r>
    <n v="15622171"/>
    <s v="Nnamdi"/>
    <n v="642"/>
    <x v="0"/>
    <x v="1"/>
    <n v="30"/>
    <n v="8"/>
    <n v="80964.570000000007"/>
    <n v="2"/>
    <x v="0"/>
    <x v="1"/>
    <n v="174738.2"/>
    <n v="0"/>
    <x v="0"/>
    <x v="0"/>
    <x v="1"/>
    <x v="1"/>
  </r>
  <r>
    <n v="15795224"/>
    <s v="Wu"/>
    <n v="760"/>
    <x v="0"/>
    <x v="1"/>
    <n v="39"/>
    <n v="6"/>
    <n v="178585.46"/>
    <n v="1"/>
    <x v="0"/>
    <x v="1"/>
    <n v="67131.3"/>
    <n v="1"/>
    <x v="0"/>
    <x v="1"/>
    <x v="2"/>
    <x v="0"/>
  </r>
  <r>
    <n v="15685346"/>
    <s v="Chu"/>
    <n v="736"/>
    <x v="1"/>
    <x v="0"/>
    <n v="26"/>
    <n v="4"/>
    <n v="135889.13"/>
    <n v="1"/>
    <x v="0"/>
    <x v="0"/>
    <n v="165692.03"/>
    <n v="0"/>
    <x v="2"/>
    <x v="1"/>
    <x v="2"/>
    <x v="1"/>
  </r>
  <r>
    <n v="15691808"/>
    <s v="King"/>
    <n v="656"/>
    <x v="0"/>
    <x v="1"/>
    <n v="43"/>
    <n v="7"/>
    <n v="134919.85"/>
    <n v="1"/>
    <x v="0"/>
    <x v="1"/>
    <n v="194691.95"/>
    <n v="0"/>
    <x v="0"/>
    <x v="0"/>
    <x v="2"/>
    <x v="1"/>
  </r>
  <r>
    <n v="15721007"/>
    <s v="Charlton"/>
    <n v="776"/>
    <x v="2"/>
    <x v="1"/>
    <n v="33"/>
    <n v="8"/>
    <n v="115130.34"/>
    <n v="1"/>
    <x v="1"/>
    <x v="1"/>
    <n v="129525.5"/>
    <n v="1"/>
    <x v="0"/>
    <x v="1"/>
    <x v="2"/>
    <x v="0"/>
  </r>
  <r>
    <n v="15794253"/>
    <s v="Marsh"/>
    <n v="832"/>
    <x v="1"/>
    <x v="0"/>
    <n v="34"/>
    <n v="6"/>
    <n v="138190.13"/>
    <n v="2"/>
    <x v="1"/>
    <x v="0"/>
    <n v="146511.20000000001"/>
    <n v="0"/>
    <x v="0"/>
    <x v="1"/>
    <x v="2"/>
    <x v="1"/>
  </r>
  <r>
    <n v="15694453"/>
    <s v="Walker"/>
    <n v="631"/>
    <x v="2"/>
    <x v="1"/>
    <n v="37"/>
    <n v="9"/>
    <n v="131519.49"/>
    <n v="2"/>
    <x v="0"/>
    <x v="0"/>
    <n v="51752.18"/>
    <n v="0"/>
    <x v="0"/>
    <x v="0"/>
    <x v="2"/>
    <x v="1"/>
  </r>
  <r>
    <n v="15813113"/>
    <s v="Chang"/>
    <n v="795"/>
    <x v="1"/>
    <x v="0"/>
    <n v="56"/>
    <n v="5"/>
    <n v="0"/>
    <n v="1"/>
    <x v="0"/>
    <x v="1"/>
    <n v="35418.69"/>
    <n v="1"/>
    <x v="1"/>
    <x v="1"/>
    <x v="0"/>
    <x v="0"/>
  </r>
  <r>
    <n v="15614187"/>
    <s v="Pottinger"/>
    <n v="648"/>
    <x v="2"/>
    <x v="0"/>
    <n v="39"/>
    <n v="3"/>
    <n v="126935.98"/>
    <n v="2"/>
    <x v="1"/>
    <x v="0"/>
    <n v="57995.74"/>
    <n v="0"/>
    <x v="0"/>
    <x v="0"/>
    <x v="2"/>
    <x v="1"/>
  </r>
  <r>
    <n v="15619407"/>
    <s v="Buckley"/>
    <n v="615"/>
    <x v="0"/>
    <x v="1"/>
    <n v="39"/>
    <n v="4"/>
    <n v="133707.09"/>
    <n v="1"/>
    <x v="0"/>
    <x v="0"/>
    <n v="108152.75"/>
    <n v="0"/>
    <x v="0"/>
    <x v="0"/>
    <x v="2"/>
    <x v="1"/>
  </r>
  <r>
    <n v="15646227"/>
    <s v="Folliero"/>
    <n v="682"/>
    <x v="0"/>
    <x v="0"/>
    <n v="27"/>
    <n v="1"/>
    <n v="97893.2"/>
    <n v="1"/>
    <x v="0"/>
    <x v="1"/>
    <n v="166144.98000000001"/>
    <n v="0"/>
    <x v="2"/>
    <x v="0"/>
    <x v="1"/>
    <x v="1"/>
  </r>
  <r>
    <n v="15660541"/>
    <s v="Olisanugo"/>
    <n v="694"/>
    <x v="0"/>
    <x v="1"/>
    <n v="34"/>
    <n v="5"/>
    <n v="127900.03"/>
    <n v="1"/>
    <x v="0"/>
    <x v="1"/>
    <n v="101737.8"/>
    <n v="0"/>
    <x v="0"/>
    <x v="0"/>
    <x v="2"/>
    <x v="1"/>
  </r>
  <r>
    <n v="15753874"/>
    <s v="Kent"/>
    <n v="694"/>
    <x v="0"/>
    <x v="1"/>
    <n v="37"/>
    <n v="10"/>
    <n v="143835.47"/>
    <n v="1"/>
    <x v="1"/>
    <x v="0"/>
    <n v="33326.71"/>
    <n v="0"/>
    <x v="0"/>
    <x v="0"/>
    <x v="2"/>
    <x v="1"/>
  </r>
  <r>
    <n v="15617877"/>
    <s v="Jessop"/>
    <n v="607"/>
    <x v="0"/>
    <x v="1"/>
    <n v="44"/>
    <n v="0"/>
    <n v="0"/>
    <n v="2"/>
    <x v="0"/>
    <x v="0"/>
    <n v="81140.09"/>
    <n v="0"/>
    <x v="0"/>
    <x v="0"/>
    <x v="0"/>
    <x v="1"/>
  </r>
  <r>
    <n v="15772073"/>
    <s v="Hodge"/>
    <n v="664"/>
    <x v="0"/>
    <x v="1"/>
    <n v="48"/>
    <n v="10"/>
    <n v="0"/>
    <n v="1"/>
    <x v="0"/>
    <x v="1"/>
    <n v="140173.17000000001"/>
    <n v="1"/>
    <x v="0"/>
    <x v="0"/>
    <x v="0"/>
    <x v="0"/>
  </r>
  <r>
    <n v="15701537"/>
    <s v="Ignatiev"/>
    <n v="756"/>
    <x v="0"/>
    <x v="1"/>
    <n v="60"/>
    <n v="2"/>
    <n v="0"/>
    <n v="1"/>
    <x v="0"/>
    <x v="0"/>
    <n v="166513.49"/>
    <n v="1"/>
    <x v="1"/>
    <x v="1"/>
    <x v="0"/>
    <x v="0"/>
  </r>
  <r>
    <n v="15736228"/>
    <s v="Chambers"/>
    <n v="645"/>
    <x v="0"/>
    <x v="0"/>
    <n v="40"/>
    <n v="3"/>
    <n v="129596.77"/>
    <n v="1"/>
    <x v="0"/>
    <x v="0"/>
    <n v="103232.6"/>
    <n v="0"/>
    <x v="0"/>
    <x v="0"/>
    <x v="2"/>
    <x v="1"/>
  </r>
  <r>
    <n v="15780572"/>
    <s v="Mansom"/>
    <n v="653"/>
    <x v="1"/>
    <x v="1"/>
    <n v="30"/>
    <n v="4"/>
    <n v="0"/>
    <n v="2"/>
    <x v="0"/>
    <x v="1"/>
    <n v="120736.04"/>
    <n v="0"/>
    <x v="0"/>
    <x v="0"/>
    <x v="0"/>
    <x v="1"/>
  </r>
  <r>
    <n v="15769596"/>
    <s v="Yen"/>
    <n v="710"/>
    <x v="2"/>
    <x v="0"/>
    <n v="24"/>
    <n v="2"/>
    <n v="110407.44"/>
    <n v="2"/>
    <x v="1"/>
    <x v="1"/>
    <n v="15832.43"/>
    <n v="1"/>
    <x v="2"/>
    <x v="1"/>
    <x v="2"/>
    <x v="0"/>
  </r>
  <r>
    <n v="15586996"/>
    <s v="Azikiwe"/>
    <n v="697"/>
    <x v="0"/>
    <x v="0"/>
    <n v="76"/>
    <n v="7"/>
    <n v="0"/>
    <n v="2"/>
    <x v="1"/>
    <x v="0"/>
    <n v="188772.45"/>
    <n v="0"/>
    <x v="1"/>
    <x v="0"/>
    <x v="0"/>
    <x v="1"/>
  </r>
  <r>
    <n v="15722061"/>
    <s v="Allen"/>
    <n v="619"/>
    <x v="2"/>
    <x v="0"/>
    <n v="41"/>
    <n v="8"/>
    <n v="142015.76"/>
    <n v="2"/>
    <x v="0"/>
    <x v="1"/>
    <n v="114323.66"/>
    <n v="0"/>
    <x v="0"/>
    <x v="0"/>
    <x v="2"/>
    <x v="1"/>
  </r>
  <r>
    <n v="15638003"/>
    <s v="Komarova"/>
    <n v="648"/>
    <x v="1"/>
    <x v="1"/>
    <n v="55"/>
    <n v="1"/>
    <n v="81370.070000000007"/>
    <n v="1"/>
    <x v="1"/>
    <x v="0"/>
    <n v="181534.04"/>
    <n v="0"/>
    <x v="1"/>
    <x v="0"/>
    <x v="1"/>
    <x v="1"/>
  </r>
  <r>
    <n v="15775590"/>
    <s v="Mackay"/>
    <n v="482"/>
    <x v="2"/>
    <x v="0"/>
    <n v="48"/>
    <n v="2"/>
    <n v="69329.47"/>
    <n v="1"/>
    <x v="1"/>
    <x v="1"/>
    <n v="102640.52"/>
    <n v="1"/>
    <x v="0"/>
    <x v="2"/>
    <x v="1"/>
    <x v="0"/>
  </r>
  <r>
    <n v="15730688"/>
    <s v="Yu"/>
    <n v="548"/>
    <x v="0"/>
    <x v="0"/>
    <n v="28"/>
    <n v="8"/>
    <n v="116755.5"/>
    <n v="2"/>
    <x v="0"/>
    <x v="0"/>
    <n v="158585.17000000001"/>
    <n v="1"/>
    <x v="2"/>
    <x v="0"/>
    <x v="2"/>
    <x v="0"/>
  </r>
  <r>
    <n v="15753102"/>
    <s v="Curtis"/>
    <n v="752"/>
    <x v="1"/>
    <x v="1"/>
    <n v="44"/>
    <n v="6"/>
    <n v="83870.33"/>
    <n v="1"/>
    <x v="0"/>
    <x v="1"/>
    <n v="178722.24"/>
    <n v="0"/>
    <x v="0"/>
    <x v="1"/>
    <x v="1"/>
    <x v="1"/>
  </r>
  <r>
    <n v="15810075"/>
    <s v="Fang"/>
    <n v="648"/>
    <x v="0"/>
    <x v="0"/>
    <n v="39"/>
    <n v="6"/>
    <n v="130694.89"/>
    <n v="2"/>
    <x v="0"/>
    <x v="0"/>
    <n v="153955.38"/>
    <n v="1"/>
    <x v="0"/>
    <x v="0"/>
    <x v="2"/>
    <x v="0"/>
  </r>
  <r>
    <n v="15723373"/>
    <s v="Page"/>
    <n v="643"/>
    <x v="1"/>
    <x v="0"/>
    <n v="34"/>
    <n v="8"/>
    <n v="117451.47"/>
    <n v="1"/>
    <x v="0"/>
    <x v="1"/>
    <n v="65374.86"/>
    <n v="0"/>
    <x v="0"/>
    <x v="0"/>
    <x v="2"/>
    <x v="1"/>
  </r>
  <r>
    <n v="15795298"/>
    <s v="Olisaemeka"/>
    <n v="573"/>
    <x v="2"/>
    <x v="0"/>
    <n v="35"/>
    <n v="9"/>
    <n v="206868.78"/>
    <n v="2"/>
    <x v="1"/>
    <x v="0"/>
    <n v="102986.15"/>
    <n v="0"/>
    <x v="0"/>
    <x v="0"/>
    <x v="2"/>
    <x v="1"/>
  </r>
  <r>
    <n v="15584320"/>
    <s v="Brennan"/>
    <n v="686"/>
    <x v="0"/>
    <x v="0"/>
    <n v="39"/>
    <n v="3"/>
    <n v="111695.62"/>
    <n v="1"/>
    <x v="1"/>
    <x v="1"/>
    <n v="136643.84"/>
    <n v="0"/>
    <x v="0"/>
    <x v="0"/>
    <x v="2"/>
    <x v="1"/>
  </r>
  <r>
    <n v="15724161"/>
    <s v="Sutton"/>
    <n v="644"/>
    <x v="0"/>
    <x v="0"/>
    <n v="40"/>
    <n v="9"/>
    <n v="137285.26"/>
    <n v="4"/>
    <x v="0"/>
    <x v="1"/>
    <n v="77063.63"/>
    <n v="1"/>
    <x v="0"/>
    <x v="0"/>
    <x v="2"/>
    <x v="0"/>
  </r>
  <r>
    <n v="15750056"/>
    <s v="Hyde"/>
    <n v="702"/>
    <x v="0"/>
    <x v="0"/>
    <n v="29"/>
    <n v="6"/>
    <n v="149218.39000000001"/>
    <n v="1"/>
    <x v="0"/>
    <x v="0"/>
    <n v="9633.01"/>
    <n v="0"/>
    <x v="2"/>
    <x v="1"/>
    <x v="2"/>
    <x v="1"/>
  </r>
  <r>
    <n v="15609637"/>
    <s v="Nkemakolam"/>
    <n v="652"/>
    <x v="0"/>
    <x v="1"/>
    <n v="51"/>
    <n v="7"/>
    <n v="0"/>
    <n v="2"/>
    <x v="1"/>
    <x v="0"/>
    <n v="43496.36"/>
    <n v="0"/>
    <x v="1"/>
    <x v="0"/>
    <x v="0"/>
    <x v="1"/>
  </r>
  <r>
    <n v="15794493"/>
    <s v="Chimaijem"/>
    <n v="641"/>
    <x v="1"/>
    <x v="1"/>
    <n v="32"/>
    <n v="7"/>
    <n v="0"/>
    <n v="2"/>
    <x v="0"/>
    <x v="0"/>
    <n v="24267.279999999999"/>
    <n v="0"/>
    <x v="0"/>
    <x v="0"/>
    <x v="0"/>
    <x v="1"/>
  </r>
  <r>
    <n v="15569641"/>
    <s v="Sung"/>
    <n v="692"/>
    <x v="2"/>
    <x v="0"/>
    <n v="41"/>
    <n v="8"/>
    <n v="130701.29"/>
    <n v="1"/>
    <x v="0"/>
    <x v="1"/>
    <n v="59354.239999999998"/>
    <n v="1"/>
    <x v="0"/>
    <x v="0"/>
    <x v="2"/>
    <x v="0"/>
  </r>
  <r>
    <n v="15815236"/>
    <s v="Chiganu"/>
    <n v="574"/>
    <x v="1"/>
    <x v="1"/>
    <n v="34"/>
    <n v="5"/>
    <n v="0"/>
    <n v="2"/>
    <x v="1"/>
    <x v="1"/>
    <n v="28269.86"/>
    <n v="0"/>
    <x v="0"/>
    <x v="0"/>
    <x v="0"/>
    <x v="1"/>
  </r>
  <r>
    <n v="15811177"/>
    <s v="Beneventi"/>
    <n v="643"/>
    <x v="0"/>
    <x v="0"/>
    <n v="31"/>
    <n v="3"/>
    <n v="167949.48"/>
    <n v="1"/>
    <x v="0"/>
    <x v="1"/>
    <n v="143162.34"/>
    <n v="0"/>
    <x v="0"/>
    <x v="0"/>
    <x v="2"/>
    <x v="1"/>
  </r>
  <r>
    <n v="15680587"/>
    <s v="Esposito"/>
    <n v="834"/>
    <x v="0"/>
    <x v="1"/>
    <n v="23"/>
    <n v="4"/>
    <n v="131254.81"/>
    <n v="1"/>
    <x v="0"/>
    <x v="1"/>
    <n v="20199.3"/>
    <n v="0"/>
    <x v="2"/>
    <x v="1"/>
    <x v="2"/>
    <x v="1"/>
  </r>
  <r>
    <n v="15672821"/>
    <s v="Owen"/>
    <n v="591"/>
    <x v="0"/>
    <x v="1"/>
    <n v="28"/>
    <n v="5"/>
    <n v="0"/>
    <n v="2"/>
    <x v="0"/>
    <x v="0"/>
    <n v="48606.92"/>
    <n v="0"/>
    <x v="2"/>
    <x v="0"/>
    <x v="0"/>
    <x v="1"/>
  </r>
  <r>
    <n v="15767681"/>
    <s v="Smalley"/>
    <n v="470"/>
    <x v="1"/>
    <x v="1"/>
    <n v="34"/>
    <n v="9"/>
    <n v="0"/>
    <n v="2"/>
    <x v="1"/>
    <x v="0"/>
    <n v="89013.67"/>
    <n v="0"/>
    <x v="0"/>
    <x v="2"/>
    <x v="0"/>
    <x v="1"/>
  </r>
  <r>
    <n v="15600379"/>
    <s v="Hsiung"/>
    <n v="608"/>
    <x v="1"/>
    <x v="1"/>
    <n v="34"/>
    <n v="7"/>
    <n v="86656.13"/>
    <n v="1"/>
    <x v="1"/>
    <x v="0"/>
    <n v="59890.29"/>
    <n v="0"/>
    <x v="0"/>
    <x v="0"/>
    <x v="1"/>
    <x v="1"/>
  </r>
  <r>
    <n v="15801336"/>
    <s v="Ch'ang"/>
    <n v="649"/>
    <x v="2"/>
    <x v="0"/>
    <n v="37"/>
    <n v="8"/>
    <n v="114737.26"/>
    <n v="1"/>
    <x v="0"/>
    <x v="0"/>
    <n v="106655.88"/>
    <n v="1"/>
    <x v="0"/>
    <x v="0"/>
    <x v="2"/>
    <x v="0"/>
  </r>
  <r>
    <n v="15721592"/>
    <s v="Barton"/>
    <n v="665"/>
    <x v="0"/>
    <x v="0"/>
    <n v="38"/>
    <n v="5"/>
    <n v="0"/>
    <n v="2"/>
    <x v="0"/>
    <x v="1"/>
    <n v="156439.56"/>
    <n v="0"/>
    <x v="0"/>
    <x v="0"/>
    <x v="0"/>
    <x v="1"/>
  </r>
  <r>
    <n v="15581282"/>
    <s v="Lucchese"/>
    <n v="651"/>
    <x v="0"/>
    <x v="0"/>
    <n v="39"/>
    <n v="6"/>
    <n v="0"/>
    <n v="1"/>
    <x v="0"/>
    <x v="1"/>
    <n v="24176.44"/>
    <n v="0"/>
    <x v="0"/>
    <x v="0"/>
    <x v="0"/>
    <x v="1"/>
  </r>
  <r>
    <n v="15746203"/>
    <s v="Hsia"/>
    <n v="555"/>
    <x v="2"/>
    <x v="1"/>
    <n v="62"/>
    <n v="4"/>
    <n v="119817.33"/>
    <n v="1"/>
    <x v="1"/>
    <x v="0"/>
    <n v="43507.1"/>
    <n v="1"/>
    <x v="1"/>
    <x v="0"/>
    <x v="2"/>
    <x v="0"/>
  </r>
  <r>
    <n v="15583137"/>
    <s v="Pope"/>
    <n v="637"/>
    <x v="0"/>
    <x v="0"/>
    <n v="48"/>
    <n v="7"/>
    <n v="130806.99"/>
    <n v="2"/>
    <x v="0"/>
    <x v="0"/>
    <n v="132005.85"/>
    <n v="1"/>
    <x v="0"/>
    <x v="0"/>
    <x v="2"/>
    <x v="0"/>
  </r>
  <r>
    <n v="15680752"/>
    <s v="Horrocks"/>
    <n v="675"/>
    <x v="0"/>
    <x v="0"/>
    <n v="49"/>
    <n v="0"/>
    <n v="0"/>
    <n v="1"/>
    <x v="0"/>
    <x v="0"/>
    <n v="80496.710000000006"/>
    <n v="1"/>
    <x v="0"/>
    <x v="0"/>
    <x v="0"/>
    <x v="0"/>
  </r>
  <r>
    <n v="15688172"/>
    <s v="Tai"/>
    <n v="677"/>
    <x v="1"/>
    <x v="1"/>
    <n v="40"/>
    <n v="5"/>
    <n v="0"/>
    <n v="2"/>
    <x v="0"/>
    <x v="1"/>
    <n v="88947.56"/>
    <n v="0"/>
    <x v="0"/>
    <x v="0"/>
    <x v="0"/>
    <x v="1"/>
  </r>
  <r>
    <n v="15791373"/>
    <s v="Chikezie"/>
    <n v="850"/>
    <x v="2"/>
    <x v="0"/>
    <n v="35"/>
    <n v="2"/>
    <n v="80931.75"/>
    <n v="1"/>
    <x v="1"/>
    <x v="1"/>
    <n v="12639.67"/>
    <n v="1"/>
    <x v="0"/>
    <x v="1"/>
    <x v="1"/>
    <x v="0"/>
  </r>
  <r>
    <n v="15589449"/>
    <s v="Frye"/>
    <n v="815"/>
    <x v="0"/>
    <x v="0"/>
    <n v="56"/>
    <n v="3"/>
    <n v="0"/>
    <n v="3"/>
    <x v="0"/>
    <x v="0"/>
    <n v="94248.16"/>
    <n v="1"/>
    <x v="1"/>
    <x v="1"/>
    <x v="0"/>
    <x v="0"/>
  </r>
  <r>
    <n v="15692819"/>
    <s v="Toscani"/>
    <n v="665"/>
    <x v="2"/>
    <x v="1"/>
    <n v="32"/>
    <n v="1"/>
    <n v="132178.67000000001"/>
    <n v="1"/>
    <x v="1"/>
    <x v="1"/>
    <n v="11865.76"/>
    <n v="0"/>
    <x v="0"/>
    <x v="0"/>
    <x v="2"/>
    <x v="1"/>
  </r>
  <r>
    <n v="15727467"/>
    <s v="Mellor"/>
    <n v="485"/>
    <x v="0"/>
    <x v="0"/>
    <n v="27"/>
    <n v="3"/>
    <n v="0"/>
    <n v="2"/>
    <x v="0"/>
    <x v="1"/>
    <n v="141449.85999999999"/>
    <n v="0"/>
    <x v="2"/>
    <x v="2"/>
    <x v="0"/>
    <x v="1"/>
  </r>
  <r>
    <n v="15734312"/>
    <s v="Kang"/>
    <n v="577"/>
    <x v="1"/>
    <x v="1"/>
    <n v="43"/>
    <n v="6"/>
    <n v="0"/>
    <n v="2"/>
    <x v="0"/>
    <x v="0"/>
    <n v="149457.81"/>
    <n v="0"/>
    <x v="0"/>
    <x v="0"/>
    <x v="0"/>
    <x v="1"/>
  </r>
  <r>
    <n v="15764604"/>
    <s v="Sutherland"/>
    <n v="586"/>
    <x v="0"/>
    <x v="0"/>
    <n v="35"/>
    <n v="7"/>
    <n v="164769.01999999999"/>
    <n v="3"/>
    <x v="0"/>
    <x v="1"/>
    <n v="119814.25"/>
    <n v="1"/>
    <x v="0"/>
    <x v="0"/>
    <x v="2"/>
    <x v="0"/>
  </r>
  <r>
    <n v="15613014"/>
    <s v="Hs?"/>
    <n v="722"/>
    <x v="2"/>
    <x v="1"/>
    <n v="29"/>
    <n v="1"/>
    <n v="107233.85"/>
    <n v="2"/>
    <x v="0"/>
    <x v="1"/>
    <n v="24924.92"/>
    <n v="0"/>
    <x v="2"/>
    <x v="1"/>
    <x v="2"/>
    <x v="1"/>
  </r>
  <r>
    <n v="15759684"/>
    <s v="Ting"/>
    <n v="528"/>
    <x v="0"/>
    <x v="0"/>
    <n v="27"/>
    <n v="7"/>
    <n v="176227.07"/>
    <n v="2"/>
    <x v="1"/>
    <x v="0"/>
    <n v="139481.53"/>
    <n v="0"/>
    <x v="2"/>
    <x v="0"/>
    <x v="2"/>
    <x v="1"/>
  </r>
  <r>
    <n v="15609669"/>
    <s v="Chuang"/>
    <n v="542"/>
    <x v="0"/>
    <x v="0"/>
    <n v="39"/>
    <n v="4"/>
    <n v="109949.39"/>
    <n v="2"/>
    <x v="0"/>
    <x v="0"/>
    <n v="41268.65"/>
    <n v="0"/>
    <x v="0"/>
    <x v="0"/>
    <x v="2"/>
    <x v="1"/>
  </r>
  <r>
    <n v="15685536"/>
    <s v="Chu"/>
    <n v="552"/>
    <x v="0"/>
    <x v="0"/>
    <n v="34"/>
    <n v="5"/>
    <n v="0"/>
    <n v="2"/>
    <x v="0"/>
    <x v="0"/>
    <n v="1351.41"/>
    <n v="0"/>
    <x v="0"/>
    <x v="0"/>
    <x v="0"/>
    <x v="1"/>
  </r>
  <r>
    <n v="15750447"/>
    <s v="Ozoemena"/>
    <n v="678"/>
    <x v="0"/>
    <x v="0"/>
    <n v="60"/>
    <n v="10"/>
    <n v="117738.81"/>
    <n v="1"/>
    <x v="0"/>
    <x v="1"/>
    <n v="147489.76"/>
    <n v="1"/>
    <x v="1"/>
    <x v="0"/>
    <x v="2"/>
    <x v="0"/>
  </r>
  <r>
    <n v="15663249"/>
    <s v="Howells"/>
    <n v="575"/>
    <x v="1"/>
    <x v="0"/>
    <n v="37"/>
    <n v="9"/>
    <n v="133292.45000000001"/>
    <n v="1"/>
    <x v="0"/>
    <x v="1"/>
    <n v="111175.09"/>
    <n v="0"/>
    <x v="0"/>
    <x v="0"/>
    <x v="2"/>
    <x v="1"/>
  </r>
  <r>
    <n v="15638646"/>
    <s v="Lucchese"/>
    <n v="669"/>
    <x v="0"/>
    <x v="0"/>
    <n v="43"/>
    <n v="1"/>
    <n v="160474.59"/>
    <n v="1"/>
    <x v="0"/>
    <x v="0"/>
    <n v="95963.14"/>
    <n v="0"/>
    <x v="0"/>
    <x v="0"/>
    <x v="2"/>
    <x v="1"/>
  </r>
  <r>
    <n v="15734161"/>
    <s v="Nnonso"/>
    <n v="636"/>
    <x v="0"/>
    <x v="1"/>
    <n v="43"/>
    <n v="6"/>
    <n v="0"/>
    <n v="2"/>
    <x v="0"/>
    <x v="1"/>
    <n v="43128.95"/>
    <n v="0"/>
    <x v="0"/>
    <x v="0"/>
    <x v="0"/>
    <x v="1"/>
  </r>
  <r>
    <n v="15631070"/>
    <s v="Gerasimova"/>
    <n v="667"/>
    <x v="2"/>
    <x v="1"/>
    <n v="55"/>
    <n v="9"/>
    <n v="154393.43"/>
    <n v="1"/>
    <x v="0"/>
    <x v="0"/>
    <n v="137674.96"/>
    <n v="1"/>
    <x v="1"/>
    <x v="0"/>
    <x v="2"/>
    <x v="0"/>
  </r>
  <r>
    <n v="15761950"/>
    <s v="Woronoff"/>
    <n v="652"/>
    <x v="2"/>
    <x v="0"/>
    <n v="45"/>
    <n v="9"/>
    <n v="110827.49"/>
    <n v="1"/>
    <x v="0"/>
    <x v="0"/>
    <n v="153383.54"/>
    <n v="1"/>
    <x v="0"/>
    <x v="0"/>
    <x v="2"/>
    <x v="0"/>
  </r>
  <r>
    <n v="15649668"/>
    <s v="Wilhelm"/>
    <n v="637"/>
    <x v="2"/>
    <x v="0"/>
    <n v="36"/>
    <n v="10"/>
    <n v="145750.45000000001"/>
    <n v="2"/>
    <x v="0"/>
    <x v="0"/>
    <n v="96660.76"/>
    <n v="0"/>
    <x v="0"/>
    <x v="0"/>
    <x v="2"/>
    <x v="1"/>
  </r>
  <r>
    <n v="15713912"/>
    <s v="Nebechukwu"/>
    <n v="516"/>
    <x v="1"/>
    <x v="0"/>
    <n v="45"/>
    <n v="8"/>
    <n v="109044.3"/>
    <n v="1"/>
    <x v="1"/>
    <x v="0"/>
    <n v="115818.16"/>
    <n v="0"/>
    <x v="0"/>
    <x v="0"/>
    <x v="2"/>
    <x v="1"/>
  </r>
  <r>
    <n v="15586757"/>
    <s v="Anenechukwu"/>
    <n v="801"/>
    <x v="0"/>
    <x v="0"/>
    <n v="32"/>
    <n v="4"/>
    <n v="75170.539999999994"/>
    <n v="1"/>
    <x v="0"/>
    <x v="0"/>
    <n v="37898.5"/>
    <n v="0"/>
    <x v="0"/>
    <x v="1"/>
    <x v="1"/>
    <x v="1"/>
  </r>
  <r>
    <n v="15596522"/>
    <s v="Meredith"/>
    <n v="692"/>
    <x v="0"/>
    <x v="0"/>
    <n v="42"/>
    <n v="2"/>
    <n v="0"/>
    <n v="2"/>
    <x v="0"/>
    <x v="1"/>
    <n v="145222.93"/>
    <n v="0"/>
    <x v="0"/>
    <x v="0"/>
    <x v="0"/>
    <x v="1"/>
  </r>
  <r>
    <n v="15625395"/>
    <s v="Chinomso"/>
    <n v="585"/>
    <x v="0"/>
    <x v="0"/>
    <n v="28"/>
    <n v="6"/>
    <n v="105795.9"/>
    <n v="1"/>
    <x v="0"/>
    <x v="0"/>
    <n v="41219.089999999997"/>
    <n v="0"/>
    <x v="2"/>
    <x v="0"/>
    <x v="2"/>
    <x v="1"/>
  </r>
  <r>
    <n v="15760570"/>
    <s v="Stephenson"/>
    <n v="590"/>
    <x v="0"/>
    <x v="1"/>
    <n v="32"/>
    <n v="5"/>
    <n v="0"/>
    <n v="2"/>
    <x v="0"/>
    <x v="1"/>
    <n v="59249.83"/>
    <n v="0"/>
    <x v="0"/>
    <x v="0"/>
    <x v="0"/>
    <x v="1"/>
  </r>
  <r>
    <n v="15566689"/>
    <s v="Chimaoke"/>
    <n v="554"/>
    <x v="1"/>
    <x v="1"/>
    <n v="66"/>
    <n v="8"/>
    <n v="0"/>
    <n v="2"/>
    <x v="0"/>
    <x v="0"/>
    <n v="116747.62"/>
    <n v="0"/>
    <x v="1"/>
    <x v="0"/>
    <x v="0"/>
    <x v="1"/>
  </r>
  <r>
    <n v="15725794"/>
    <s v="Winters"/>
    <n v="659"/>
    <x v="0"/>
    <x v="0"/>
    <n v="49"/>
    <n v="1"/>
    <n v="0"/>
    <n v="1"/>
    <x v="0"/>
    <x v="1"/>
    <n v="116249.72"/>
    <n v="1"/>
    <x v="0"/>
    <x v="0"/>
    <x v="0"/>
    <x v="0"/>
  </r>
  <r>
    <n v="15673539"/>
    <s v="Napolitani"/>
    <n v="690"/>
    <x v="0"/>
    <x v="0"/>
    <n v="26"/>
    <n v="3"/>
    <n v="118097.87"/>
    <n v="1"/>
    <x v="0"/>
    <x v="1"/>
    <n v="61257.83"/>
    <n v="0"/>
    <x v="2"/>
    <x v="0"/>
    <x v="2"/>
    <x v="1"/>
  </r>
  <r>
    <n v="15705298"/>
    <s v="L?"/>
    <n v="697"/>
    <x v="2"/>
    <x v="1"/>
    <n v="29"/>
    <n v="0"/>
    <n v="172693.54"/>
    <n v="1"/>
    <x v="1"/>
    <x v="1"/>
    <n v="141798.98000000001"/>
    <n v="0"/>
    <x v="2"/>
    <x v="0"/>
    <x v="2"/>
    <x v="1"/>
  </r>
  <r>
    <n v="15675791"/>
    <s v="Williams"/>
    <n v="610"/>
    <x v="0"/>
    <x v="1"/>
    <n v="36"/>
    <n v="4"/>
    <n v="129440.3"/>
    <n v="2"/>
    <x v="0"/>
    <x v="1"/>
    <n v="102638.35"/>
    <n v="0"/>
    <x v="0"/>
    <x v="0"/>
    <x v="2"/>
    <x v="1"/>
  </r>
  <r>
    <n v="15747043"/>
    <s v="Giles"/>
    <n v="599"/>
    <x v="1"/>
    <x v="1"/>
    <n v="36"/>
    <n v="4"/>
    <n v="0"/>
    <n v="2"/>
    <x v="1"/>
    <x v="1"/>
    <n v="13210.56"/>
    <n v="0"/>
    <x v="0"/>
    <x v="0"/>
    <x v="0"/>
    <x v="1"/>
  </r>
  <r>
    <n v="15736397"/>
    <s v="Wang"/>
    <n v="544"/>
    <x v="0"/>
    <x v="1"/>
    <n v="23"/>
    <n v="1"/>
    <n v="96471.2"/>
    <n v="1"/>
    <x v="0"/>
    <x v="1"/>
    <n v="35550.97"/>
    <n v="0"/>
    <x v="2"/>
    <x v="0"/>
    <x v="1"/>
    <x v="1"/>
  </r>
  <r>
    <n v="15678201"/>
    <s v="Robertson"/>
    <n v="548"/>
    <x v="0"/>
    <x v="0"/>
    <n v="46"/>
    <n v="1"/>
    <n v="0"/>
    <n v="1"/>
    <x v="0"/>
    <x v="0"/>
    <n v="104469.06"/>
    <n v="1"/>
    <x v="0"/>
    <x v="0"/>
    <x v="0"/>
    <x v="0"/>
  </r>
  <r>
    <n v="15720745"/>
    <s v="Murray"/>
    <n v="635"/>
    <x v="1"/>
    <x v="1"/>
    <n v="24"/>
    <n v="4"/>
    <n v="140197.18"/>
    <n v="1"/>
    <x v="0"/>
    <x v="0"/>
    <n v="142935.82999999999"/>
    <n v="0"/>
    <x v="2"/>
    <x v="0"/>
    <x v="2"/>
    <x v="1"/>
  </r>
  <r>
    <n v="15637593"/>
    <s v="Greco"/>
    <n v="722"/>
    <x v="0"/>
    <x v="1"/>
    <n v="20"/>
    <n v="6"/>
    <n v="0"/>
    <n v="2"/>
    <x v="0"/>
    <x v="1"/>
    <n v="195486.28"/>
    <n v="0"/>
    <x v="2"/>
    <x v="1"/>
    <x v="0"/>
    <x v="1"/>
  </r>
  <r>
    <n v="15598070"/>
    <s v="Marchesi"/>
    <n v="564"/>
    <x v="0"/>
    <x v="0"/>
    <n v="33"/>
    <n v="4"/>
    <n v="135946.26"/>
    <n v="1"/>
    <x v="0"/>
    <x v="1"/>
    <n v="63170"/>
    <n v="0"/>
    <x v="0"/>
    <x v="0"/>
    <x v="2"/>
    <x v="1"/>
  </r>
  <r>
    <n v="15787550"/>
    <s v="Chao"/>
    <n v="719"/>
    <x v="0"/>
    <x v="1"/>
    <n v="69"/>
    <n v="3"/>
    <n v="0"/>
    <n v="2"/>
    <x v="0"/>
    <x v="0"/>
    <n v="58320.06"/>
    <n v="0"/>
    <x v="1"/>
    <x v="1"/>
    <x v="0"/>
    <x v="1"/>
  </r>
  <r>
    <n v="15603942"/>
    <s v="Hawthorn"/>
    <n v="547"/>
    <x v="2"/>
    <x v="1"/>
    <n v="50"/>
    <n v="3"/>
    <n v="81290.02"/>
    <n v="3"/>
    <x v="1"/>
    <x v="0"/>
    <n v="177747.03"/>
    <n v="1"/>
    <x v="1"/>
    <x v="0"/>
    <x v="1"/>
    <x v="0"/>
  </r>
  <r>
    <n v="15733973"/>
    <s v="Bibi"/>
    <n v="850"/>
    <x v="0"/>
    <x v="0"/>
    <n v="42"/>
    <n v="8"/>
    <n v="0"/>
    <n v="1"/>
    <x v="0"/>
    <x v="1"/>
    <n v="19632.64"/>
    <n v="1"/>
    <x v="0"/>
    <x v="1"/>
    <x v="0"/>
    <x v="0"/>
  </r>
  <r>
    <n v="15596761"/>
    <s v="Hawdon"/>
    <n v="515"/>
    <x v="2"/>
    <x v="1"/>
    <n v="60"/>
    <n v="9"/>
    <n v="113715.36"/>
    <n v="1"/>
    <x v="0"/>
    <x v="1"/>
    <n v="18424.240000000002"/>
    <n v="1"/>
    <x v="1"/>
    <x v="0"/>
    <x v="2"/>
    <x v="0"/>
  </r>
  <r>
    <n v="15652400"/>
    <s v="Moss"/>
    <n v="667"/>
    <x v="1"/>
    <x v="1"/>
    <n v="56"/>
    <n v="2"/>
    <n v="168883.08"/>
    <n v="1"/>
    <x v="1"/>
    <x v="0"/>
    <n v="18897.78"/>
    <n v="0"/>
    <x v="1"/>
    <x v="0"/>
    <x v="2"/>
    <x v="1"/>
  </r>
  <r>
    <n v="15717893"/>
    <s v="Briggs"/>
    <n v="607"/>
    <x v="2"/>
    <x v="1"/>
    <n v="36"/>
    <n v="8"/>
    <n v="143421.74"/>
    <n v="1"/>
    <x v="0"/>
    <x v="1"/>
    <n v="97879.02"/>
    <n v="0"/>
    <x v="0"/>
    <x v="0"/>
    <x v="2"/>
    <x v="1"/>
  </r>
  <r>
    <n v="15622585"/>
    <s v="McIntyre"/>
    <n v="525"/>
    <x v="0"/>
    <x v="1"/>
    <n v="26"/>
    <n v="7"/>
    <n v="153644.39000000001"/>
    <n v="1"/>
    <x v="0"/>
    <x v="0"/>
    <n v="63197.88"/>
    <n v="0"/>
    <x v="2"/>
    <x v="0"/>
    <x v="2"/>
    <x v="1"/>
  </r>
  <r>
    <n v="15733964"/>
    <s v="Russo"/>
    <n v="606"/>
    <x v="1"/>
    <x v="0"/>
    <n v="53"/>
    <n v="1"/>
    <n v="109330.06"/>
    <n v="1"/>
    <x v="0"/>
    <x v="0"/>
    <n v="75860.009999999995"/>
    <n v="0"/>
    <x v="1"/>
    <x v="0"/>
    <x v="2"/>
    <x v="1"/>
  </r>
  <r>
    <n v="15753861"/>
    <s v="Ballard"/>
    <n v="686"/>
    <x v="2"/>
    <x v="0"/>
    <n v="27"/>
    <n v="1"/>
    <n v="115095.88"/>
    <n v="2"/>
    <x v="1"/>
    <x v="1"/>
    <n v="78622.460000000006"/>
    <n v="0"/>
    <x v="2"/>
    <x v="0"/>
    <x v="2"/>
    <x v="1"/>
  </r>
  <r>
    <n v="15747097"/>
    <s v="Hs?"/>
    <n v="611"/>
    <x v="0"/>
    <x v="1"/>
    <n v="35"/>
    <n v="10"/>
    <n v="0"/>
    <n v="1"/>
    <x v="0"/>
    <x v="0"/>
    <n v="23598.23"/>
    <n v="1"/>
    <x v="0"/>
    <x v="0"/>
    <x v="0"/>
    <x v="0"/>
  </r>
  <r>
    <n v="15594762"/>
    <s v="Pisani"/>
    <n v="827"/>
    <x v="1"/>
    <x v="1"/>
    <n v="46"/>
    <n v="1"/>
    <n v="183276.32"/>
    <n v="1"/>
    <x v="0"/>
    <x v="0"/>
    <n v="13460.27"/>
    <n v="0"/>
    <x v="0"/>
    <x v="1"/>
    <x v="2"/>
    <x v="1"/>
  </r>
  <r>
    <n v="15667417"/>
    <s v="Tao"/>
    <n v="572"/>
    <x v="0"/>
    <x v="1"/>
    <n v="33"/>
    <n v="9"/>
    <n v="68193.72"/>
    <n v="1"/>
    <x v="0"/>
    <x v="1"/>
    <n v="19998.310000000001"/>
    <n v="0"/>
    <x v="0"/>
    <x v="0"/>
    <x v="1"/>
    <x v="1"/>
  </r>
  <r>
    <n v="15684861"/>
    <s v="Thomson"/>
    <n v="726"/>
    <x v="0"/>
    <x v="0"/>
    <n v="32"/>
    <n v="8"/>
    <n v="0"/>
    <n v="2"/>
    <x v="1"/>
    <x v="1"/>
    <n v="185075.63"/>
    <n v="0"/>
    <x v="0"/>
    <x v="1"/>
    <x v="0"/>
    <x v="1"/>
  </r>
  <r>
    <n v="15742204"/>
    <s v="Hsu"/>
    <n v="579"/>
    <x v="2"/>
    <x v="1"/>
    <n v="31"/>
    <n v="6"/>
    <n v="139729.54"/>
    <n v="1"/>
    <x v="1"/>
    <x v="0"/>
    <n v="135815.38"/>
    <n v="0"/>
    <x v="0"/>
    <x v="0"/>
    <x v="2"/>
    <x v="1"/>
  </r>
  <r>
    <n v="15623502"/>
    <s v="Morrison"/>
    <n v="598"/>
    <x v="1"/>
    <x v="0"/>
    <n v="56"/>
    <n v="4"/>
    <n v="98365.33"/>
    <n v="1"/>
    <x v="0"/>
    <x v="0"/>
    <n v="44251.33"/>
    <n v="0"/>
    <x v="1"/>
    <x v="0"/>
    <x v="1"/>
    <x v="1"/>
  </r>
  <r>
    <n v="15774872"/>
    <s v="Joslin"/>
    <n v="663"/>
    <x v="0"/>
    <x v="1"/>
    <n v="36"/>
    <n v="10"/>
    <n v="0"/>
    <n v="2"/>
    <x v="0"/>
    <x v="1"/>
    <n v="136349.54999999999"/>
    <n v="0"/>
    <x v="0"/>
    <x v="0"/>
    <x v="0"/>
    <x v="1"/>
  </r>
  <r>
    <n v="15611191"/>
    <s v="Scott"/>
    <n v="505"/>
    <x v="2"/>
    <x v="0"/>
    <n v="37"/>
    <n v="10"/>
    <n v="122453.97"/>
    <n v="2"/>
    <x v="0"/>
    <x v="0"/>
    <n v="52693.99"/>
    <n v="0"/>
    <x v="0"/>
    <x v="0"/>
    <x v="2"/>
    <x v="1"/>
  </r>
  <r>
    <n v="15674331"/>
    <s v="Bidwill"/>
    <n v="576"/>
    <x v="2"/>
    <x v="1"/>
    <n v="30"/>
    <n v="7"/>
    <n v="132174.41"/>
    <n v="2"/>
    <x v="1"/>
    <x v="1"/>
    <n v="93767.03"/>
    <n v="0"/>
    <x v="0"/>
    <x v="0"/>
    <x v="2"/>
    <x v="1"/>
  </r>
  <r>
    <n v="15619465"/>
    <s v="Cameron"/>
    <n v="555"/>
    <x v="1"/>
    <x v="0"/>
    <n v="24"/>
    <n v="2"/>
    <n v="0"/>
    <n v="2"/>
    <x v="1"/>
    <x v="0"/>
    <n v="197866.55"/>
    <n v="0"/>
    <x v="2"/>
    <x v="0"/>
    <x v="0"/>
    <x v="1"/>
  </r>
  <r>
    <n v="15575247"/>
    <s v="Cartwright"/>
    <n v="524"/>
    <x v="0"/>
    <x v="1"/>
    <n v="30"/>
    <n v="1"/>
    <n v="0"/>
    <n v="2"/>
    <x v="0"/>
    <x v="1"/>
    <n v="126812.85"/>
    <n v="0"/>
    <x v="0"/>
    <x v="0"/>
    <x v="0"/>
    <x v="1"/>
  </r>
  <r>
    <n v="15695679"/>
    <s v="Yao"/>
    <n v="776"/>
    <x v="1"/>
    <x v="1"/>
    <n v="39"/>
    <n v="2"/>
    <n v="104349.45"/>
    <n v="1"/>
    <x v="1"/>
    <x v="1"/>
    <n v="79503.05"/>
    <n v="0"/>
    <x v="0"/>
    <x v="1"/>
    <x v="2"/>
    <x v="1"/>
  </r>
  <r>
    <n v="15713463"/>
    <s v="Tate"/>
    <n v="645"/>
    <x v="2"/>
    <x v="0"/>
    <n v="41"/>
    <n v="2"/>
    <n v="138881.04"/>
    <n v="1"/>
    <x v="0"/>
    <x v="1"/>
    <n v="129936.53"/>
    <n v="1"/>
    <x v="0"/>
    <x v="0"/>
    <x v="2"/>
    <x v="0"/>
  </r>
  <r>
    <n v="15785170"/>
    <s v="Neal"/>
    <n v="850"/>
    <x v="2"/>
    <x v="0"/>
    <n v="32"/>
    <n v="0"/>
    <n v="116968.91"/>
    <n v="1"/>
    <x v="1"/>
    <x v="1"/>
    <n v="175094.62"/>
    <n v="0"/>
    <x v="0"/>
    <x v="1"/>
    <x v="2"/>
    <x v="1"/>
  </r>
  <r>
    <n v="15796351"/>
    <s v="Yao"/>
    <n v="603"/>
    <x v="2"/>
    <x v="1"/>
    <n v="35"/>
    <n v="1"/>
    <n v="105346.03"/>
    <n v="2"/>
    <x v="0"/>
    <x v="0"/>
    <n v="130379.5"/>
    <n v="0"/>
    <x v="0"/>
    <x v="0"/>
    <x v="2"/>
    <x v="1"/>
  </r>
  <r>
    <n v="15639576"/>
    <s v="Burns"/>
    <n v="691"/>
    <x v="0"/>
    <x v="1"/>
    <n v="26"/>
    <n v="9"/>
    <n v="136623.19"/>
    <n v="1"/>
    <x v="0"/>
    <x v="1"/>
    <n v="153228"/>
    <n v="0"/>
    <x v="2"/>
    <x v="0"/>
    <x v="2"/>
    <x v="1"/>
  </r>
  <r>
    <n v="15693264"/>
    <s v="Onyinyechukwuka"/>
    <n v="583"/>
    <x v="0"/>
    <x v="0"/>
    <n v="29"/>
    <n v="10"/>
    <n v="0"/>
    <n v="2"/>
    <x v="0"/>
    <x v="0"/>
    <n v="111285.85"/>
    <n v="0"/>
    <x v="2"/>
    <x v="0"/>
    <x v="0"/>
    <x v="1"/>
  </r>
  <r>
    <n v="15589715"/>
    <s v="Fulks"/>
    <n v="584"/>
    <x v="0"/>
    <x v="0"/>
    <n v="66"/>
    <n v="5"/>
    <n v="0"/>
    <n v="1"/>
    <x v="0"/>
    <x v="1"/>
    <n v="49553.38"/>
    <n v="1"/>
    <x v="1"/>
    <x v="0"/>
    <x v="0"/>
    <x v="0"/>
  </r>
  <r>
    <n v="15769902"/>
    <s v="Christie"/>
    <n v="679"/>
    <x v="0"/>
    <x v="0"/>
    <n v="33"/>
    <n v="6"/>
    <n v="0"/>
    <n v="2"/>
    <x v="0"/>
    <x v="0"/>
    <n v="98015.85"/>
    <n v="0"/>
    <x v="0"/>
    <x v="0"/>
    <x v="0"/>
    <x v="1"/>
  </r>
  <r>
    <n v="15587177"/>
    <s v="Lloyd"/>
    <n v="646"/>
    <x v="0"/>
    <x v="1"/>
    <n v="36"/>
    <n v="6"/>
    <n v="124445.52"/>
    <n v="1"/>
    <x v="0"/>
    <x v="1"/>
    <n v="88481.32"/>
    <n v="0"/>
    <x v="0"/>
    <x v="0"/>
    <x v="2"/>
    <x v="1"/>
  </r>
  <r>
    <n v="15814553"/>
    <s v="Ball"/>
    <n v="559"/>
    <x v="0"/>
    <x v="0"/>
    <n v="34"/>
    <n v="5"/>
    <n v="68999.66"/>
    <n v="2"/>
    <x v="0"/>
    <x v="0"/>
    <n v="66879.27"/>
    <n v="0"/>
    <x v="0"/>
    <x v="0"/>
    <x v="1"/>
    <x v="1"/>
  </r>
  <r>
    <n v="15601550"/>
    <s v="Genovesi"/>
    <n v="595"/>
    <x v="1"/>
    <x v="1"/>
    <n v="36"/>
    <n v="6"/>
    <n v="85768.42"/>
    <n v="1"/>
    <x v="0"/>
    <x v="0"/>
    <n v="24802.77"/>
    <n v="0"/>
    <x v="0"/>
    <x v="0"/>
    <x v="1"/>
    <x v="1"/>
  </r>
  <r>
    <n v="15664907"/>
    <s v="Alexander"/>
    <n v="527"/>
    <x v="0"/>
    <x v="1"/>
    <n v="47"/>
    <n v="1"/>
    <n v="0"/>
    <n v="1"/>
    <x v="0"/>
    <x v="1"/>
    <n v="21312.16"/>
    <n v="1"/>
    <x v="0"/>
    <x v="0"/>
    <x v="0"/>
    <x v="0"/>
  </r>
  <r>
    <n v="15612465"/>
    <s v="Siciliano"/>
    <n v="684"/>
    <x v="1"/>
    <x v="1"/>
    <n v="34"/>
    <n v="9"/>
    <n v="100628"/>
    <n v="2"/>
    <x v="0"/>
    <x v="0"/>
    <n v="190263.78"/>
    <n v="0"/>
    <x v="0"/>
    <x v="0"/>
    <x v="2"/>
    <x v="1"/>
  </r>
  <r>
    <n v="15810800"/>
    <s v="Ositadimma"/>
    <n v="673"/>
    <x v="1"/>
    <x v="0"/>
    <n v="32"/>
    <n v="0"/>
    <n v="0"/>
    <n v="1"/>
    <x v="0"/>
    <x v="0"/>
    <n v="72873.33"/>
    <n v="0"/>
    <x v="0"/>
    <x v="0"/>
    <x v="0"/>
    <x v="1"/>
  </r>
  <r>
    <n v="15665760"/>
    <s v="Kazantsev"/>
    <n v="802"/>
    <x v="1"/>
    <x v="1"/>
    <n v="38"/>
    <n v="7"/>
    <n v="0"/>
    <n v="2"/>
    <x v="1"/>
    <x v="0"/>
    <n v="57764.65"/>
    <n v="0"/>
    <x v="0"/>
    <x v="1"/>
    <x v="0"/>
    <x v="1"/>
  </r>
  <r>
    <n v="15588080"/>
    <s v="Giles"/>
    <n v="675"/>
    <x v="0"/>
    <x v="1"/>
    <n v="54"/>
    <n v="6"/>
    <n v="0"/>
    <n v="1"/>
    <x v="0"/>
    <x v="1"/>
    <n v="110273.84"/>
    <n v="1"/>
    <x v="1"/>
    <x v="0"/>
    <x v="0"/>
    <x v="0"/>
  </r>
  <r>
    <n v="15776844"/>
    <s v="Hao"/>
    <n v="762"/>
    <x v="1"/>
    <x v="0"/>
    <n v="19"/>
    <n v="6"/>
    <n v="0"/>
    <n v="2"/>
    <x v="0"/>
    <x v="1"/>
    <n v="55500.17"/>
    <n v="0"/>
    <x v="2"/>
    <x v="1"/>
    <x v="0"/>
    <x v="1"/>
  </r>
  <r>
    <n v="15717560"/>
    <s v="Martin"/>
    <n v="580"/>
    <x v="0"/>
    <x v="1"/>
    <n v="50"/>
    <n v="0"/>
    <n v="125647.36"/>
    <n v="1"/>
    <x v="0"/>
    <x v="1"/>
    <n v="57541.08"/>
    <n v="1"/>
    <x v="1"/>
    <x v="0"/>
    <x v="2"/>
    <x v="0"/>
  </r>
  <r>
    <n v="15629739"/>
    <s v="Hartley"/>
    <n v="621"/>
    <x v="2"/>
    <x v="0"/>
    <n v="31"/>
    <n v="8"/>
    <n v="100375.39"/>
    <n v="1"/>
    <x v="0"/>
    <x v="0"/>
    <n v="90384.26"/>
    <n v="0"/>
    <x v="0"/>
    <x v="0"/>
    <x v="2"/>
    <x v="1"/>
  </r>
  <r>
    <n v="15729908"/>
    <s v="Allan"/>
    <n v="411"/>
    <x v="0"/>
    <x v="0"/>
    <n v="36"/>
    <n v="10"/>
    <n v="0"/>
    <n v="1"/>
    <x v="1"/>
    <x v="1"/>
    <n v="120694.35"/>
    <n v="0"/>
    <x v="0"/>
    <x v="2"/>
    <x v="0"/>
    <x v="1"/>
  </r>
  <r>
    <n v="15716781"/>
    <s v="Dolgorukova"/>
    <n v="815"/>
    <x v="0"/>
    <x v="1"/>
    <n v="24"/>
    <n v="7"/>
    <n v="171922.72"/>
    <n v="1"/>
    <x v="1"/>
    <x v="0"/>
    <n v="178028.96"/>
    <n v="0"/>
    <x v="2"/>
    <x v="1"/>
    <x v="2"/>
    <x v="1"/>
  </r>
  <r>
    <n v="15646936"/>
    <s v="Nnamdi"/>
    <n v="631"/>
    <x v="2"/>
    <x v="0"/>
    <n v="32"/>
    <n v="2"/>
    <n v="146810.99"/>
    <n v="2"/>
    <x v="0"/>
    <x v="0"/>
    <n v="180990.29"/>
    <n v="0"/>
    <x v="0"/>
    <x v="0"/>
    <x v="2"/>
    <x v="1"/>
  </r>
  <r>
    <n v="15768151"/>
    <s v="Romano"/>
    <n v="514"/>
    <x v="2"/>
    <x v="0"/>
    <n v="45"/>
    <n v="3"/>
    <n v="109032.23"/>
    <n v="1"/>
    <x v="1"/>
    <x v="0"/>
    <n v="155407.21"/>
    <n v="1"/>
    <x v="0"/>
    <x v="0"/>
    <x v="2"/>
    <x v="0"/>
  </r>
  <r>
    <n v="15579212"/>
    <s v="Chuang"/>
    <n v="638"/>
    <x v="0"/>
    <x v="1"/>
    <n v="57"/>
    <n v="6"/>
    <n v="0"/>
    <n v="1"/>
    <x v="0"/>
    <x v="1"/>
    <n v="33676.480000000003"/>
    <n v="1"/>
    <x v="1"/>
    <x v="0"/>
    <x v="0"/>
    <x v="0"/>
  </r>
  <r>
    <n v="15721835"/>
    <s v="Owen"/>
    <n v="791"/>
    <x v="1"/>
    <x v="1"/>
    <n v="25"/>
    <n v="7"/>
    <n v="0"/>
    <n v="1"/>
    <x v="0"/>
    <x v="1"/>
    <n v="89666.28"/>
    <n v="0"/>
    <x v="2"/>
    <x v="1"/>
    <x v="0"/>
    <x v="1"/>
  </r>
  <r>
    <n v="15800515"/>
    <s v="Singh"/>
    <n v="516"/>
    <x v="0"/>
    <x v="1"/>
    <n v="35"/>
    <n v="5"/>
    <n v="128653.59"/>
    <n v="1"/>
    <x v="0"/>
    <x v="1"/>
    <n v="127558.26"/>
    <n v="0"/>
    <x v="0"/>
    <x v="0"/>
    <x v="2"/>
    <x v="1"/>
  </r>
  <r>
    <n v="15591279"/>
    <s v="Nwagugheuzo"/>
    <n v="734"/>
    <x v="0"/>
    <x v="1"/>
    <n v="37"/>
    <n v="3"/>
    <n v="80387.81"/>
    <n v="1"/>
    <x v="1"/>
    <x v="0"/>
    <n v="77272.62"/>
    <n v="0"/>
    <x v="0"/>
    <x v="1"/>
    <x v="1"/>
    <x v="1"/>
  </r>
  <r>
    <n v="15587419"/>
    <s v="Shipton"/>
    <n v="611"/>
    <x v="0"/>
    <x v="1"/>
    <n v="58"/>
    <n v="8"/>
    <n v="0"/>
    <n v="2"/>
    <x v="1"/>
    <x v="0"/>
    <n v="107665.68"/>
    <n v="1"/>
    <x v="1"/>
    <x v="0"/>
    <x v="0"/>
    <x v="0"/>
  </r>
  <r>
    <n v="15750335"/>
    <s v="Paterson"/>
    <n v="850"/>
    <x v="2"/>
    <x v="1"/>
    <n v="43"/>
    <n v="0"/>
    <n v="108508.82"/>
    <n v="3"/>
    <x v="0"/>
    <x v="1"/>
    <n v="184044.79999999999"/>
    <n v="1"/>
    <x v="0"/>
    <x v="1"/>
    <x v="2"/>
    <x v="0"/>
  </r>
  <r>
    <n v="15699619"/>
    <s v="Rivas"/>
    <n v="641"/>
    <x v="0"/>
    <x v="1"/>
    <n v="31"/>
    <n v="10"/>
    <n v="155978.17000000001"/>
    <n v="1"/>
    <x v="0"/>
    <x v="1"/>
    <n v="91510.71"/>
    <n v="0"/>
    <x v="0"/>
    <x v="0"/>
    <x v="2"/>
    <x v="1"/>
  </r>
  <r>
    <n v="15606472"/>
    <s v="Lung"/>
    <n v="585"/>
    <x v="0"/>
    <x v="0"/>
    <n v="38"/>
    <n v="5"/>
    <n v="0"/>
    <n v="1"/>
    <x v="0"/>
    <x v="0"/>
    <n v="87363.56"/>
    <n v="0"/>
    <x v="0"/>
    <x v="0"/>
    <x v="0"/>
    <x v="1"/>
  </r>
  <r>
    <n v="15778368"/>
    <s v="Allan"/>
    <n v="552"/>
    <x v="2"/>
    <x v="1"/>
    <n v="50"/>
    <n v="4"/>
    <n v="121175.56"/>
    <n v="1"/>
    <x v="0"/>
    <x v="1"/>
    <n v="117505.07"/>
    <n v="1"/>
    <x v="1"/>
    <x v="0"/>
    <x v="2"/>
    <x v="0"/>
  </r>
  <r>
    <n v="15671387"/>
    <s v="Fetherstonhaugh"/>
    <n v="507"/>
    <x v="0"/>
    <x v="0"/>
    <n v="29"/>
    <n v="4"/>
    <n v="89349.47"/>
    <n v="2"/>
    <x v="1"/>
    <x v="1"/>
    <n v="180626.68"/>
    <n v="0"/>
    <x v="2"/>
    <x v="0"/>
    <x v="1"/>
    <x v="1"/>
  </r>
  <r>
    <n v="15573926"/>
    <s v="Lung"/>
    <n v="735"/>
    <x v="1"/>
    <x v="1"/>
    <n v="38"/>
    <n v="7"/>
    <n v="86131.71"/>
    <n v="2"/>
    <x v="1"/>
    <x v="1"/>
    <n v="93478.96"/>
    <n v="0"/>
    <x v="0"/>
    <x v="1"/>
    <x v="1"/>
    <x v="1"/>
  </r>
  <r>
    <n v="15709183"/>
    <s v="Davidson"/>
    <n v="707"/>
    <x v="0"/>
    <x v="0"/>
    <n v="58"/>
    <n v="3"/>
    <n v="102346.86"/>
    <n v="1"/>
    <x v="0"/>
    <x v="0"/>
    <n v="114672.64"/>
    <n v="0"/>
    <x v="1"/>
    <x v="1"/>
    <x v="2"/>
    <x v="1"/>
  </r>
  <r>
    <n v="15577514"/>
    <s v="Mai"/>
    <n v="698"/>
    <x v="2"/>
    <x v="0"/>
    <n v="36"/>
    <n v="7"/>
    <n v="121263.62"/>
    <n v="1"/>
    <x v="0"/>
    <x v="0"/>
    <n v="13387.88"/>
    <n v="0"/>
    <x v="0"/>
    <x v="0"/>
    <x v="2"/>
    <x v="1"/>
  </r>
  <r>
    <n v="15778830"/>
    <s v="Dellucci"/>
    <n v="841"/>
    <x v="0"/>
    <x v="1"/>
    <n v="31"/>
    <n v="2"/>
    <n v="0"/>
    <n v="2"/>
    <x v="0"/>
    <x v="1"/>
    <n v="173240.52"/>
    <n v="0"/>
    <x v="0"/>
    <x v="1"/>
    <x v="0"/>
    <x v="1"/>
  </r>
  <r>
    <n v="15768072"/>
    <s v="Mitchell"/>
    <n v="688"/>
    <x v="1"/>
    <x v="0"/>
    <n v="33"/>
    <n v="2"/>
    <n v="0"/>
    <n v="1"/>
    <x v="1"/>
    <x v="1"/>
    <n v="27557.18"/>
    <n v="1"/>
    <x v="0"/>
    <x v="0"/>
    <x v="0"/>
    <x v="0"/>
  </r>
  <r>
    <n v="15768293"/>
    <s v="Sun"/>
    <n v="614"/>
    <x v="0"/>
    <x v="1"/>
    <n v="51"/>
    <n v="3"/>
    <n v="0"/>
    <n v="2"/>
    <x v="0"/>
    <x v="0"/>
    <n v="5552.37"/>
    <n v="0"/>
    <x v="1"/>
    <x v="0"/>
    <x v="0"/>
    <x v="1"/>
  </r>
  <r>
    <n v="15654456"/>
    <s v="Napolitano"/>
    <n v="511"/>
    <x v="2"/>
    <x v="1"/>
    <n v="48"/>
    <n v="6"/>
    <n v="149726.07999999999"/>
    <n v="1"/>
    <x v="1"/>
    <x v="1"/>
    <n v="88307.87"/>
    <n v="1"/>
    <x v="0"/>
    <x v="0"/>
    <x v="2"/>
    <x v="0"/>
  </r>
  <r>
    <n v="15807525"/>
    <s v="Bailey"/>
    <n v="447"/>
    <x v="0"/>
    <x v="1"/>
    <n v="43"/>
    <n v="2"/>
    <n v="0"/>
    <n v="2"/>
    <x v="0"/>
    <x v="1"/>
    <n v="33879.26"/>
    <n v="1"/>
    <x v="0"/>
    <x v="2"/>
    <x v="0"/>
    <x v="0"/>
  </r>
  <r>
    <n v="15574372"/>
    <s v="Hoolan"/>
    <n v="738"/>
    <x v="0"/>
    <x v="1"/>
    <n v="35"/>
    <n v="5"/>
    <n v="161274.04999999999"/>
    <n v="2"/>
    <x v="0"/>
    <x v="1"/>
    <n v="181429.87"/>
    <n v="0"/>
    <x v="0"/>
    <x v="1"/>
    <x v="2"/>
    <x v="1"/>
  </r>
  <r>
    <n v="15671249"/>
    <s v="Kent"/>
    <n v="422"/>
    <x v="0"/>
    <x v="0"/>
    <n v="33"/>
    <n v="2"/>
    <n v="0"/>
    <n v="2"/>
    <x v="0"/>
    <x v="1"/>
    <n v="102655.31"/>
    <n v="0"/>
    <x v="0"/>
    <x v="2"/>
    <x v="0"/>
    <x v="1"/>
  </r>
  <r>
    <n v="15779744"/>
    <s v="Chou"/>
    <n v="537"/>
    <x v="1"/>
    <x v="1"/>
    <n v="30"/>
    <n v="1"/>
    <n v="103138.17"/>
    <n v="1"/>
    <x v="0"/>
    <x v="0"/>
    <n v="96555.42"/>
    <n v="0"/>
    <x v="0"/>
    <x v="0"/>
    <x v="2"/>
    <x v="1"/>
  </r>
  <r>
    <n v="15624755"/>
    <s v="Pepper"/>
    <n v="707"/>
    <x v="2"/>
    <x v="0"/>
    <n v="40"/>
    <n v="3"/>
    <n v="109628.44"/>
    <n v="1"/>
    <x v="0"/>
    <x v="1"/>
    <n v="189366.03"/>
    <n v="0"/>
    <x v="0"/>
    <x v="1"/>
    <x v="2"/>
    <x v="1"/>
  </r>
  <r>
    <n v="15611430"/>
    <s v="Abramowitz"/>
    <n v="690"/>
    <x v="0"/>
    <x v="1"/>
    <n v="54"/>
    <n v="5"/>
    <n v="0"/>
    <n v="1"/>
    <x v="0"/>
    <x v="1"/>
    <n v="12847.61"/>
    <n v="1"/>
    <x v="1"/>
    <x v="0"/>
    <x v="0"/>
    <x v="0"/>
  </r>
  <r>
    <n v="15774744"/>
    <s v="Lord"/>
    <n v="664"/>
    <x v="2"/>
    <x v="1"/>
    <n v="33"/>
    <n v="7"/>
    <n v="97286.16"/>
    <n v="2"/>
    <x v="0"/>
    <x v="1"/>
    <n v="143433.32999999999"/>
    <n v="0"/>
    <x v="0"/>
    <x v="0"/>
    <x v="1"/>
    <x v="1"/>
  </r>
  <r>
    <n v="15629885"/>
    <s v="Wilson"/>
    <n v="850"/>
    <x v="0"/>
    <x v="0"/>
    <n v="33"/>
    <n v="7"/>
    <n v="118004.26"/>
    <n v="1"/>
    <x v="0"/>
    <x v="1"/>
    <n v="183983.82"/>
    <n v="0"/>
    <x v="0"/>
    <x v="1"/>
    <x v="2"/>
    <x v="1"/>
  </r>
  <r>
    <n v="15708791"/>
    <s v="Abazu"/>
    <n v="584"/>
    <x v="1"/>
    <x v="1"/>
    <n v="32"/>
    <n v="9"/>
    <n v="85534.83"/>
    <n v="1"/>
    <x v="1"/>
    <x v="1"/>
    <n v="169137.24"/>
    <n v="0"/>
    <x v="0"/>
    <x v="0"/>
    <x v="1"/>
    <x v="1"/>
  </r>
  <r>
    <n v="15793890"/>
    <s v="Harriman"/>
    <n v="728"/>
    <x v="0"/>
    <x v="0"/>
    <n v="59"/>
    <n v="4"/>
    <n v="0"/>
    <n v="1"/>
    <x v="0"/>
    <x v="0"/>
    <n v="163365.85"/>
    <n v="1"/>
    <x v="1"/>
    <x v="1"/>
    <x v="0"/>
    <x v="0"/>
  </r>
  <r>
    <n v="15646091"/>
    <s v="Frankland"/>
    <n v="560"/>
    <x v="1"/>
    <x v="0"/>
    <n v="43"/>
    <n v="4"/>
    <n v="95140.44"/>
    <n v="2"/>
    <x v="0"/>
    <x v="1"/>
    <n v="123181.44"/>
    <n v="1"/>
    <x v="0"/>
    <x v="0"/>
    <x v="1"/>
    <x v="0"/>
  </r>
  <r>
    <n v="15596984"/>
    <s v="Pinto"/>
    <n v="629"/>
    <x v="0"/>
    <x v="0"/>
    <n v="31"/>
    <n v="6"/>
    <n v="0"/>
    <n v="1"/>
    <x v="0"/>
    <x v="0"/>
    <n v="16447.599999999999"/>
    <n v="1"/>
    <x v="0"/>
    <x v="0"/>
    <x v="0"/>
    <x v="0"/>
  </r>
  <r>
    <n v="15800215"/>
    <s v="Kwemtochukwu"/>
    <n v="658"/>
    <x v="0"/>
    <x v="1"/>
    <n v="25"/>
    <n v="3"/>
    <n v="0"/>
    <n v="2"/>
    <x v="1"/>
    <x v="0"/>
    <n v="173948.4"/>
    <n v="0"/>
    <x v="2"/>
    <x v="0"/>
    <x v="0"/>
    <x v="1"/>
  </r>
  <r>
    <n v="15577806"/>
    <s v="Chiu"/>
    <n v="794"/>
    <x v="2"/>
    <x v="0"/>
    <n v="54"/>
    <n v="1"/>
    <n v="75900.84"/>
    <n v="1"/>
    <x v="0"/>
    <x v="0"/>
    <n v="192154.66"/>
    <n v="0"/>
    <x v="1"/>
    <x v="1"/>
    <x v="1"/>
    <x v="1"/>
  </r>
  <r>
    <n v="15749381"/>
    <s v="Yu"/>
    <n v="790"/>
    <x v="0"/>
    <x v="0"/>
    <n v="41"/>
    <n v="2"/>
    <n v="126619.27"/>
    <n v="1"/>
    <x v="0"/>
    <x v="1"/>
    <n v="198224.38"/>
    <n v="0"/>
    <x v="0"/>
    <x v="1"/>
    <x v="2"/>
    <x v="1"/>
  </r>
  <r>
    <n v="15683758"/>
    <s v="Onyekachukwu"/>
    <n v="640"/>
    <x v="0"/>
    <x v="1"/>
    <n v="44"/>
    <n v="7"/>
    <n v="111833.47"/>
    <n v="1"/>
    <x v="0"/>
    <x v="1"/>
    <n v="67202.740000000005"/>
    <n v="0"/>
    <x v="0"/>
    <x v="0"/>
    <x v="2"/>
    <x v="1"/>
  </r>
  <r>
    <n v="15670615"/>
    <s v="Castiglione"/>
    <n v="652"/>
    <x v="1"/>
    <x v="1"/>
    <n v="37"/>
    <n v="7"/>
    <n v="0"/>
    <n v="2"/>
    <x v="0"/>
    <x v="1"/>
    <n v="68789.929999999993"/>
    <n v="0"/>
    <x v="0"/>
    <x v="0"/>
    <x v="0"/>
    <x v="1"/>
  </r>
  <r>
    <n v="15715622"/>
    <s v="To Rot"/>
    <n v="583"/>
    <x v="0"/>
    <x v="0"/>
    <n v="57"/>
    <n v="3"/>
    <n v="238387.56"/>
    <n v="1"/>
    <x v="1"/>
    <x v="0"/>
    <n v="147964.99"/>
    <n v="1"/>
    <x v="1"/>
    <x v="0"/>
    <x v="2"/>
    <x v="0"/>
  </r>
  <r>
    <n v="15707634"/>
    <s v="Anenechukwu"/>
    <n v="775"/>
    <x v="0"/>
    <x v="0"/>
    <n v="32"/>
    <n v="2"/>
    <n v="108698.96"/>
    <n v="2"/>
    <x v="0"/>
    <x v="0"/>
    <n v="161069.73000000001"/>
    <n v="0"/>
    <x v="0"/>
    <x v="1"/>
    <x v="2"/>
    <x v="1"/>
  </r>
  <r>
    <n v="15806901"/>
    <s v="Henderson"/>
    <n v="584"/>
    <x v="0"/>
    <x v="0"/>
    <n v="39"/>
    <n v="2"/>
    <n v="112687.69"/>
    <n v="1"/>
    <x v="0"/>
    <x v="0"/>
    <n v="127749.61"/>
    <n v="0"/>
    <x v="0"/>
    <x v="0"/>
    <x v="2"/>
    <x v="1"/>
  </r>
  <r>
    <n v="15775335"/>
    <s v="Ellis"/>
    <n v="635"/>
    <x v="2"/>
    <x v="0"/>
    <n v="48"/>
    <n v="4"/>
    <n v="81556.89"/>
    <n v="2"/>
    <x v="0"/>
    <x v="1"/>
    <n v="191914.37"/>
    <n v="0"/>
    <x v="0"/>
    <x v="0"/>
    <x v="1"/>
    <x v="1"/>
  </r>
  <r>
    <n v="15724150"/>
    <s v="Nkemdirim"/>
    <n v="814"/>
    <x v="0"/>
    <x v="1"/>
    <n v="48"/>
    <n v="9"/>
    <n v="136596.85"/>
    <n v="1"/>
    <x v="0"/>
    <x v="0"/>
    <n v="185791.9"/>
    <n v="0"/>
    <x v="0"/>
    <x v="1"/>
    <x v="2"/>
    <x v="1"/>
  </r>
  <r>
    <n v="15627220"/>
    <s v="Kang"/>
    <n v="735"/>
    <x v="2"/>
    <x v="0"/>
    <n v="43"/>
    <n v="9"/>
    <n v="98807.45"/>
    <n v="1"/>
    <x v="1"/>
    <x v="1"/>
    <n v="184570.04"/>
    <n v="1"/>
    <x v="0"/>
    <x v="1"/>
    <x v="1"/>
    <x v="0"/>
  </r>
  <r>
    <n v="15672330"/>
    <s v="Lear"/>
    <n v="678"/>
    <x v="0"/>
    <x v="0"/>
    <n v="31"/>
    <n v="1"/>
    <n v="0"/>
    <n v="2"/>
    <x v="1"/>
    <x v="0"/>
    <n v="130446.65"/>
    <n v="0"/>
    <x v="0"/>
    <x v="0"/>
    <x v="0"/>
    <x v="1"/>
  </r>
  <r>
    <n v="15668521"/>
    <s v="Jamieson"/>
    <n v="693"/>
    <x v="0"/>
    <x v="1"/>
    <n v="37"/>
    <n v="1"/>
    <n v="0"/>
    <n v="2"/>
    <x v="0"/>
    <x v="0"/>
    <n v="82867.55"/>
    <n v="0"/>
    <x v="0"/>
    <x v="0"/>
    <x v="0"/>
    <x v="1"/>
  </r>
  <r>
    <n v="15807837"/>
    <s v="Mazzanti"/>
    <n v="640"/>
    <x v="0"/>
    <x v="0"/>
    <n v="30"/>
    <n v="6"/>
    <n v="107499.7"/>
    <n v="1"/>
    <x v="0"/>
    <x v="0"/>
    <n v="187632.22"/>
    <n v="0"/>
    <x v="0"/>
    <x v="0"/>
    <x v="2"/>
    <x v="1"/>
  </r>
  <r>
    <n v="15592570"/>
    <s v="Marino"/>
    <n v="773"/>
    <x v="1"/>
    <x v="0"/>
    <n v="23"/>
    <n v="8"/>
    <n v="0"/>
    <n v="2"/>
    <x v="0"/>
    <x v="1"/>
    <n v="56759.79"/>
    <n v="0"/>
    <x v="2"/>
    <x v="1"/>
    <x v="0"/>
    <x v="1"/>
  </r>
  <r>
    <n v="15748589"/>
    <s v="Winter"/>
    <n v="736"/>
    <x v="0"/>
    <x v="0"/>
    <n v="30"/>
    <n v="9"/>
    <n v="0"/>
    <n v="2"/>
    <x v="0"/>
    <x v="1"/>
    <n v="34180.33"/>
    <n v="0"/>
    <x v="0"/>
    <x v="1"/>
    <x v="0"/>
    <x v="1"/>
  </r>
  <r>
    <n v="15635893"/>
    <s v="T'ien"/>
    <n v="693"/>
    <x v="0"/>
    <x v="0"/>
    <n v="28"/>
    <n v="8"/>
    <n v="0"/>
    <n v="2"/>
    <x v="0"/>
    <x v="0"/>
    <n v="158545.25"/>
    <n v="0"/>
    <x v="2"/>
    <x v="0"/>
    <x v="0"/>
    <x v="1"/>
  </r>
  <r>
    <n v="15757632"/>
    <s v="Hughes-Jones"/>
    <n v="496"/>
    <x v="0"/>
    <x v="0"/>
    <n v="41"/>
    <n v="1"/>
    <n v="176024.05"/>
    <n v="2"/>
    <x v="0"/>
    <x v="1"/>
    <n v="182337.98"/>
    <n v="0"/>
    <x v="0"/>
    <x v="2"/>
    <x v="2"/>
    <x v="1"/>
  </r>
  <r>
    <n v="15691863"/>
    <s v="Cody"/>
    <n v="751"/>
    <x v="0"/>
    <x v="0"/>
    <n v="39"/>
    <n v="3"/>
    <n v="0"/>
    <n v="2"/>
    <x v="0"/>
    <x v="0"/>
    <n v="84175.34"/>
    <n v="0"/>
    <x v="0"/>
    <x v="1"/>
    <x v="0"/>
    <x v="1"/>
  </r>
  <r>
    <n v="15706071"/>
    <s v="Hunt"/>
    <n v="528"/>
    <x v="2"/>
    <x v="1"/>
    <n v="39"/>
    <n v="0"/>
    <n v="127631.62"/>
    <n v="1"/>
    <x v="1"/>
    <x v="0"/>
    <n v="22197.8"/>
    <n v="1"/>
    <x v="0"/>
    <x v="0"/>
    <x v="2"/>
    <x v="0"/>
  </r>
  <r>
    <n v="15654296"/>
    <s v="Estrada"/>
    <n v="754"/>
    <x v="1"/>
    <x v="0"/>
    <n v="19"/>
    <n v="9"/>
    <n v="0"/>
    <n v="1"/>
    <x v="0"/>
    <x v="1"/>
    <n v="189641.11"/>
    <n v="0"/>
    <x v="2"/>
    <x v="1"/>
    <x v="0"/>
    <x v="1"/>
  </r>
  <r>
    <n v="15755018"/>
    <s v="Dickinson"/>
    <n v="568"/>
    <x v="2"/>
    <x v="0"/>
    <n v="26"/>
    <n v="10"/>
    <n v="109819.16"/>
    <n v="2"/>
    <x v="0"/>
    <x v="1"/>
    <n v="154491.39000000001"/>
    <n v="0"/>
    <x v="2"/>
    <x v="0"/>
    <x v="2"/>
    <x v="1"/>
  </r>
  <r>
    <n v="15594041"/>
    <s v="Fanucci"/>
    <n v="592"/>
    <x v="1"/>
    <x v="0"/>
    <n v="41"/>
    <n v="2"/>
    <n v="138734.94"/>
    <n v="1"/>
    <x v="0"/>
    <x v="1"/>
    <n v="90020.74"/>
    <n v="0"/>
    <x v="0"/>
    <x v="0"/>
    <x v="2"/>
    <x v="1"/>
  </r>
  <r>
    <n v="15670587"/>
    <s v="Yang"/>
    <n v="558"/>
    <x v="2"/>
    <x v="1"/>
    <n v="25"/>
    <n v="10"/>
    <n v="111363.1"/>
    <n v="2"/>
    <x v="0"/>
    <x v="1"/>
    <n v="197264.35"/>
    <n v="0"/>
    <x v="2"/>
    <x v="0"/>
    <x v="2"/>
    <x v="1"/>
  </r>
  <r>
    <n v="15724527"/>
    <s v="Forbes"/>
    <n v="825"/>
    <x v="0"/>
    <x v="1"/>
    <n v="34"/>
    <n v="9"/>
    <n v="0"/>
    <n v="2"/>
    <x v="0"/>
    <x v="0"/>
    <n v="31933.06"/>
    <n v="0"/>
    <x v="0"/>
    <x v="1"/>
    <x v="0"/>
    <x v="1"/>
  </r>
  <r>
    <n v="15801904"/>
    <s v="Heard"/>
    <n v="677"/>
    <x v="2"/>
    <x v="1"/>
    <n v="28"/>
    <n v="0"/>
    <n v="143988"/>
    <n v="2"/>
    <x v="0"/>
    <x v="1"/>
    <n v="8755.69"/>
    <n v="1"/>
    <x v="2"/>
    <x v="0"/>
    <x v="2"/>
    <x v="0"/>
  </r>
  <r>
    <n v="15658195"/>
    <s v="Efremova"/>
    <n v="653"/>
    <x v="0"/>
    <x v="1"/>
    <n v="34"/>
    <n v="5"/>
    <n v="118838.75"/>
    <n v="1"/>
    <x v="0"/>
    <x v="0"/>
    <n v="52820.13"/>
    <n v="0"/>
    <x v="0"/>
    <x v="0"/>
    <x v="2"/>
    <x v="1"/>
  </r>
  <r>
    <n v="15630113"/>
    <s v="Morphett"/>
    <n v="593"/>
    <x v="1"/>
    <x v="1"/>
    <n v="35"/>
    <n v="4"/>
    <n v="161637.75"/>
    <n v="1"/>
    <x v="0"/>
    <x v="0"/>
    <n v="20008.46"/>
    <n v="0"/>
    <x v="0"/>
    <x v="0"/>
    <x v="2"/>
    <x v="1"/>
  </r>
  <r>
    <n v="15784320"/>
    <s v="Lenhardt"/>
    <n v="632"/>
    <x v="0"/>
    <x v="0"/>
    <n v="44"/>
    <n v="3"/>
    <n v="133793.89000000001"/>
    <n v="1"/>
    <x v="0"/>
    <x v="0"/>
    <n v="34607.14"/>
    <n v="1"/>
    <x v="0"/>
    <x v="0"/>
    <x v="2"/>
    <x v="0"/>
  </r>
  <r>
    <n v="15676513"/>
    <s v="Burns"/>
    <n v="601"/>
    <x v="2"/>
    <x v="1"/>
    <n v="35"/>
    <n v="8"/>
    <n v="71553.83"/>
    <n v="1"/>
    <x v="0"/>
    <x v="1"/>
    <n v="177384.45"/>
    <n v="0"/>
    <x v="0"/>
    <x v="0"/>
    <x v="1"/>
    <x v="1"/>
  </r>
  <r>
    <n v="15574072"/>
    <s v="Ch'ien"/>
    <n v="786"/>
    <x v="0"/>
    <x v="0"/>
    <n v="62"/>
    <n v="8"/>
    <n v="0"/>
    <n v="1"/>
    <x v="0"/>
    <x v="0"/>
    <n v="165702.64000000001"/>
    <n v="0"/>
    <x v="1"/>
    <x v="1"/>
    <x v="0"/>
    <x v="1"/>
  </r>
  <r>
    <n v="15633854"/>
    <s v="Sun"/>
    <n v="654"/>
    <x v="0"/>
    <x v="0"/>
    <n v="40"/>
    <n v="3"/>
    <n v="0"/>
    <n v="2"/>
    <x v="0"/>
    <x v="1"/>
    <n v="167889.1"/>
    <n v="0"/>
    <x v="0"/>
    <x v="0"/>
    <x v="0"/>
    <x v="1"/>
  </r>
  <r>
    <n v="15618566"/>
    <s v="Jamieson"/>
    <n v="572"/>
    <x v="0"/>
    <x v="0"/>
    <n v="38"/>
    <n v="7"/>
    <n v="0"/>
    <n v="2"/>
    <x v="0"/>
    <x v="0"/>
    <n v="133122.62"/>
    <n v="0"/>
    <x v="0"/>
    <x v="0"/>
    <x v="0"/>
    <x v="1"/>
  </r>
  <r>
    <n v="15733014"/>
    <s v="Nolan"/>
    <n v="813"/>
    <x v="0"/>
    <x v="0"/>
    <n v="62"/>
    <n v="10"/>
    <n v="64667.95"/>
    <n v="2"/>
    <x v="1"/>
    <x v="0"/>
    <n v="140454.14000000001"/>
    <n v="0"/>
    <x v="1"/>
    <x v="1"/>
    <x v="1"/>
    <x v="1"/>
  </r>
  <r>
    <n v="15753343"/>
    <s v="Barry"/>
    <n v="523"/>
    <x v="0"/>
    <x v="0"/>
    <n v="28"/>
    <n v="2"/>
    <n v="121164.11"/>
    <n v="1"/>
    <x v="0"/>
    <x v="0"/>
    <n v="59938.81"/>
    <n v="0"/>
    <x v="2"/>
    <x v="0"/>
    <x v="2"/>
    <x v="1"/>
  </r>
  <r>
    <n v="15746076"/>
    <s v="Saunders"/>
    <n v="506"/>
    <x v="1"/>
    <x v="1"/>
    <n v="50"/>
    <n v="3"/>
    <n v="0"/>
    <n v="2"/>
    <x v="0"/>
    <x v="1"/>
    <n v="12016.79"/>
    <n v="0"/>
    <x v="1"/>
    <x v="0"/>
    <x v="0"/>
    <x v="1"/>
  </r>
  <r>
    <n v="15608226"/>
    <s v="McMorran"/>
    <n v="513"/>
    <x v="1"/>
    <x v="1"/>
    <n v="72"/>
    <n v="3"/>
    <n v="98903.06"/>
    <n v="1"/>
    <x v="0"/>
    <x v="0"/>
    <n v="81251.240000000005"/>
    <n v="0"/>
    <x v="1"/>
    <x v="0"/>
    <x v="1"/>
    <x v="1"/>
  </r>
  <r>
    <n v="15605684"/>
    <s v="Phelan"/>
    <n v="664"/>
    <x v="0"/>
    <x v="0"/>
    <n v="31"/>
    <n v="7"/>
    <n v="104158.84"/>
    <n v="1"/>
    <x v="0"/>
    <x v="1"/>
    <n v="134169.85"/>
    <n v="0"/>
    <x v="0"/>
    <x v="0"/>
    <x v="2"/>
    <x v="1"/>
  </r>
  <r>
    <n v="15638988"/>
    <s v="Fu"/>
    <n v="684"/>
    <x v="0"/>
    <x v="1"/>
    <n v="54"/>
    <n v="6"/>
    <n v="0"/>
    <n v="2"/>
    <x v="0"/>
    <x v="0"/>
    <n v="94888.6"/>
    <n v="0"/>
    <x v="1"/>
    <x v="0"/>
    <x v="0"/>
    <x v="1"/>
  </r>
  <r>
    <n v="15628767"/>
    <s v="Hotchin"/>
    <n v="608"/>
    <x v="1"/>
    <x v="0"/>
    <n v="63"/>
    <n v="3"/>
    <n v="139529.93"/>
    <n v="2"/>
    <x v="0"/>
    <x v="0"/>
    <n v="175696.16"/>
    <n v="1"/>
    <x v="1"/>
    <x v="0"/>
    <x v="2"/>
    <x v="0"/>
  </r>
  <r>
    <n v="15737977"/>
    <s v="Aksyonov"/>
    <n v="527"/>
    <x v="0"/>
    <x v="0"/>
    <n v="25"/>
    <n v="6"/>
    <n v="0"/>
    <n v="2"/>
    <x v="1"/>
    <x v="0"/>
    <n v="96758.58"/>
    <n v="0"/>
    <x v="2"/>
    <x v="0"/>
    <x v="0"/>
    <x v="1"/>
  </r>
  <r>
    <n v="15758116"/>
    <s v="Rossi"/>
    <n v="666"/>
    <x v="0"/>
    <x v="1"/>
    <n v="53"/>
    <n v="5"/>
    <n v="64646.7"/>
    <n v="1"/>
    <x v="0"/>
    <x v="1"/>
    <n v="128019.48"/>
    <n v="1"/>
    <x v="1"/>
    <x v="0"/>
    <x v="1"/>
    <x v="0"/>
  </r>
  <r>
    <n v="15575119"/>
    <s v="Hughes"/>
    <n v="779"/>
    <x v="0"/>
    <x v="1"/>
    <n v="71"/>
    <n v="3"/>
    <n v="0"/>
    <n v="2"/>
    <x v="0"/>
    <x v="0"/>
    <n v="146895.35999999999"/>
    <n v="1"/>
    <x v="1"/>
    <x v="1"/>
    <x v="0"/>
    <x v="0"/>
  </r>
  <r>
    <n v="15625126"/>
    <s v="Duncan"/>
    <n v="629"/>
    <x v="0"/>
    <x v="0"/>
    <n v="40"/>
    <n v="6"/>
    <n v="0"/>
    <n v="2"/>
    <x v="0"/>
    <x v="0"/>
    <n v="139356.29999999999"/>
    <n v="0"/>
    <x v="0"/>
    <x v="0"/>
    <x v="0"/>
    <x v="1"/>
  </r>
  <r>
    <n v="15567114"/>
    <s v="McGarry"/>
    <n v="430"/>
    <x v="0"/>
    <x v="1"/>
    <n v="35"/>
    <n v="1"/>
    <n v="118894.22"/>
    <n v="1"/>
    <x v="1"/>
    <x v="1"/>
    <n v="2923.61"/>
    <n v="0"/>
    <x v="0"/>
    <x v="2"/>
    <x v="2"/>
    <x v="1"/>
  </r>
  <r>
    <n v="15672242"/>
    <s v="Aksenov"/>
    <n v="712"/>
    <x v="0"/>
    <x v="1"/>
    <n v="24"/>
    <n v="2"/>
    <n v="0"/>
    <n v="1"/>
    <x v="1"/>
    <x v="0"/>
    <n v="121232.51"/>
    <n v="0"/>
    <x v="2"/>
    <x v="1"/>
    <x v="0"/>
    <x v="1"/>
  </r>
  <r>
    <n v="15681327"/>
    <s v="Akhtar"/>
    <n v="682"/>
    <x v="0"/>
    <x v="1"/>
    <n v="30"/>
    <n v="9"/>
    <n v="0"/>
    <n v="2"/>
    <x v="0"/>
    <x v="0"/>
    <n v="2053.42"/>
    <n v="0"/>
    <x v="0"/>
    <x v="0"/>
    <x v="0"/>
    <x v="1"/>
  </r>
  <r>
    <n v="15802585"/>
    <s v="Pisani"/>
    <n v="634"/>
    <x v="0"/>
    <x v="0"/>
    <n v="41"/>
    <n v="8"/>
    <n v="68213.990000000005"/>
    <n v="1"/>
    <x v="0"/>
    <x v="0"/>
    <n v="6382.46"/>
    <n v="0"/>
    <x v="0"/>
    <x v="0"/>
    <x v="1"/>
    <x v="1"/>
  </r>
  <r>
    <n v="15740630"/>
    <s v="Pisano"/>
    <n v="487"/>
    <x v="1"/>
    <x v="0"/>
    <n v="31"/>
    <n v="1"/>
    <n v="0"/>
    <n v="2"/>
    <x v="0"/>
    <x v="1"/>
    <n v="158750.13"/>
    <n v="0"/>
    <x v="0"/>
    <x v="2"/>
    <x v="0"/>
    <x v="1"/>
  </r>
  <r>
    <n v="15815420"/>
    <s v="McDaniels"/>
    <n v="808"/>
    <x v="1"/>
    <x v="1"/>
    <n v="47"/>
    <n v="8"/>
    <n v="139196"/>
    <n v="1"/>
    <x v="1"/>
    <x v="0"/>
    <n v="74028.36"/>
    <n v="0"/>
    <x v="0"/>
    <x v="1"/>
    <x v="2"/>
    <x v="1"/>
  </r>
  <r>
    <n v="15711468"/>
    <s v="Tennant"/>
    <n v="527"/>
    <x v="0"/>
    <x v="0"/>
    <n v="32"/>
    <n v="7"/>
    <n v="0"/>
    <n v="2"/>
    <x v="0"/>
    <x v="0"/>
    <n v="44099.75"/>
    <n v="0"/>
    <x v="0"/>
    <x v="0"/>
    <x v="0"/>
    <x v="1"/>
  </r>
  <r>
    <n v="15799626"/>
    <s v="Donaghy"/>
    <n v="637"/>
    <x v="2"/>
    <x v="1"/>
    <n v="50"/>
    <n v="4"/>
    <n v="126345.55"/>
    <n v="1"/>
    <x v="1"/>
    <x v="0"/>
    <n v="17323"/>
    <n v="1"/>
    <x v="1"/>
    <x v="0"/>
    <x v="2"/>
    <x v="0"/>
  </r>
  <r>
    <n v="15659325"/>
    <s v="Todd"/>
    <n v="802"/>
    <x v="1"/>
    <x v="1"/>
    <n v="40"/>
    <n v="5"/>
    <n v="0"/>
    <n v="2"/>
    <x v="0"/>
    <x v="0"/>
    <n v="175043.69"/>
    <n v="0"/>
    <x v="0"/>
    <x v="1"/>
    <x v="0"/>
    <x v="1"/>
  </r>
  <r>
    <n v="15651352"/>
    <s v="Tobenna"/>
    <n v="529"/>
    <x v="0"/>
    <x v="0"/>
    <n v="38"/>
    <n v="2"/>
    <n v="0"/>
    <n v="1"/>
    <x v="0"/>
    <x v="1"/>
    <n v="146388.85"/>
    <n v="1"/>
    <x v="0"/>
    <x v="0"/>
    <x v="0"/>
    <x v="0"/>
  </r>
  <r>
    <n v="15684925"/>
    <s v="Vicars"/>
    <n v="850"/>
    <x v="0"/>
    <x v="0"/>
    <n v="43"/>
    <n v="3"/>
    <n v="0"/>
    <n v="2"/>
    <x v="1"/>
    <x v="1"/>
    <n v="2465.8000000000002"/>
    <n v="0"/>
    <x v="0"/>
    <x v="1"/>
    <x v="0"/>
    <x v="1"/>
  </r>
  <r>
    <n v="15657439"/>
    <s v="Chao"/>
    <n v="738"/>
    <x v="0"/>
    <x v="1"/>
    <n v="18"/>
    <n v="4"/>
    <n v="0"/>
    <n v="2"/>
    <x v="0"/>
    <x v="0"/>
    <n v="47799.15"/>
    <n v="0"/>
    <x v="2"/>
    <x v="1"/>
    <x v="0"/>
    <x v="1"/>
  </r>
  <r>
    <n v="15574122"/>
    <s v="Tien"/>
    <n v="817"/>
    <x v="0"/>
    <x v="1"/>
    <n v="34"/>
    <n v="5"/>
    <n v="129278.43"/>
    <n v="1"/>
    <x v="1"/>
    <x v="1"/>
    <n v="165562.84"/>
    <n v="0"/>
    <x v="0"/>
    <x v="1"/>
    <x v="2"/>
    <x v="1"/>
  </r>
  <r>
    <n v="15720508"/>
    <s v="Hsing"/>
    <n v="735"/>
    <x v="0"/>
    <x v="1"/>
    <n v="31"/>
    <n v="3"/>
    <n v="119558.35"/>
    <n v="1"/>
    <x v="1"/>
    <x v="1"/>
    <n v="72927.679999999993"/>
    <n v="0"/>
    <x v="0"/>
    <x v="1"/>
    <x v="2"/>
    <x v="1"/>
  </r>
  <r>
    <n v="15599078"/>
    <s v="Yang"/>
    <n v="619"/>
    <x v="2"/>
    <x v="0"/>
    <n v="41"/>
    <n v="5"/>
    <n v="92467.58"/>
    <n v="1"/>
    <x v="0"/>
    <x v="1"/>
    <n v="38270.47"/>
    <n v="0"/>
    <x v="0"/>
    <x v="0"/>
    <x v="1"/>
    <x v="1"/>
  </r>
  <r>
    <n v="15702300"/>
    <s v="Walker"/>
    <n v="671"/>
    <x v="0"/>
    <x v="1"/>
    <n v="27"/>
    <n v="5"/>
    <n v="0"/>
    <n v="2"/>
    <x v="1"/>
    <x v="1"/>
    <n v="120893.07"/>
    <n v="0"/>
    <x v="2"/>
    <x v="0"/>
    <x v="0"/>
    <x v="1"/>
  </r>
  <r>
    <n v="15660735"/>
    <s v="T'ang"/>
    <n v="581"/>
    <x v="1"/>
    <x v="0"/>
    <n v="31"/>
    <n v="6"/>
    <n v="0"/>
    <n v="2"/>
    <x v="0"/>
    <x v="1"/>
    <n v="188377.21"/>
    <n v="0"/>
    <x v="0"/>
    <x v="0"/>
    <x v="0"/>
    <x v="1"/>
  </r>
  <r>
    <n v="15671390"/>
    <s v="Chukwukere"/>
    <n v="690"/>
    <x v="1"/>
    <x v="1"/>
    <n v="36"/>
    <n v="10"/>
    <n v="0"/>
    <n v="2"/>
    <x v="0"/>
    <x v="1"/>
    <n v="55902.93"/>
    <n v="0"/>
    <x v="0"/>
    <x v="0"/>
    <x v="0"/>
    <x v="1"/>
  </r>
  <r>
    <n v="15647385"/>
    <s v="Ch'iu"/>
    <n v="579"/>
    <x v="1"/>
    <x v="1"/>
    <n v="56"/>
    <n v="4"/>
    <n v="99340.83"/>
    <n v="1"/>
    <x v="1"/>
    <x v="1"/>
    <n v="4523.74"/>
    <n v="1"/>
    <x v="1"/>
    <x v="0"/>
    <x v="1"/>
    <x v="0"/>
  </r>
  <r>
    <n v="15739223"/>
    <s v="Pai"/>
    <n v="688"/>
    <x v="1"/>
    <x v="0"/>
    <n v="24"/>
    <n v="3"/>
    <n v="0"/>
    <n v="2"/>
    <x v="0"/>
    <x v="0"/>
    <n v="102195.16"/>
    <n v="0"/>
    <x v="2"/>
    <x v="0"/>
    <x v="0"/>
    <x v="1"/>
  </r>
  <r>
    <n v="15631305"/>
    <s v="Franklin"/>
    <n v="599"/>
    <x v="1"/>
    <x v="0"/>
    <n v="28"/>
    <n v="4"/>
    <n v="126833.79"/>
    <n v="2"/>
    <x v="0"/>
    <x v="1"/>
    <n v="60843.09"/>
    <n v="1"/>
    <x v="2"/>
    <x v="0"/>
    <x v="2"/>
    <x v="0"/>
  </r>
  <r>
    <n v="15809263"/>
    <s v="Y?"/>
    <n v="729"/>
    <x v="2"/>
    <x v="1"/>
    <n v="29"/>
    <n v="5"/>
    <n v="109676.52"/>
    <n v="1"/>
    <x v="0"/>
    <x v="0"/>
    <n v="25548.47"/>
    <n v="0"/>
    <x v="2"/>
    <x v="1"/>
    <x v="2"/>
    <x v="1"/>
  </r>
  <r>
    <n v="15640866"/>
    <s v="Peng"/>
    <n v="718"/>
    <x v="0"/>
    <x v="0"/>
    <n v="29"/>
    <n v="3"/>
    <n v="0"/>
    <n v="1"/>
    <x v="1"/>
    <x v="0"/>
    <n v="134462.29"/>
    <n v="0"/>
    <x v="2"/>
    <x v="1"/>
    <x v="0"/>
    <x v="1"/>
  </r>
  <r>
    <n v="15775663"/>
    <s v="Otitodilichukwu"/>
    <n v="712"/>
    <x v="2"/>
    <x v="1"/>
    <n v="53"/>
    <n v="6"/>
    <n v="134729.99"/>
    <n v="2"/>
    <x v="0"/>
    <x v="0"/>
    <n v="132702.64000000001"/>
    <n v="0"/>
    <x v="1"/>
    <x v="1"/>
    <x v="2"/>
    <x v="1"/>
  </r>
  <r>
    <n v="15631800"/>
    <s v="Pagnotto"/>
    <n v="474"/>
    <x v="0"/>
    <x v="1"/>
    <n v="37"/>
    <n v="3"/>
    <n v="98431.37"/>
    <n v="1"/>
    <x v="1"/>
    <x v="1"/>
    <n v="75698.44"/>
    <n v="0"/>
    <x v="0"/>
    <x v="2"/>
    <x v="1"/>
    <x v="1"/>
  </r>
  <r>
    <n v="15654292"/>
    <s v="Vessels"/>
    <n v="565"/>
    <x v="2"/>
    <x v="1"/>
    <n v="33"/>
    <n v="8"/>
    <n v="130368.31"/>
    <n v="2"/>
    <x v="0"/>
    <x v="1"/>
    <n v="105642.43"/>
    <n v="0"/>
    <x v="0"/>
    <x v="0"/>
    <x v="2"/>
    <x v="1"/>
  </r>
  <r>
    <n v="15648320"/>
    <s v="Heller"/>
    <n v="658"/>
    <x v="0"/>
    <x v="0"/>
    <n v="31"/>
    <n v="7"/>
    <n v="123974.96"/>
    <n v="1"/>
    <x v="0"/>
    <x v="1"/>
    <n v="102153.75"/>
    <n v="0"/>
    <x v="0"/>
    <x v="0"/>
    <x v="2"/>
    <x v="1"/>
  </r>
  <r>
    <n v="15726747"/>
    <s v="Donaldson"/>
    <n v="714"/>
    <x v="0"/>
    <x v="1"/>
    <n v="63"/>
    <n v="4"/>
    <n v="138082.16"/>
    <n v="1"/>
    <x v="1"/>
    <x v="0"/>
    <n v="166677.54"/>
    <n v="0"/>
    <x v="1"/>
    <x v="1"/>
    <x v="2"/>
    <x v="1"/>
  </r>
  <r>
    <n v="15694510"/>
    <s v="Ifeanyichukwu"/>
    <n v="725"/>
    <x v="0"/>
    <x v="1"/>
    <n v="45"/>
    <n v="1"/>
    <n v="129855.32"/>
    <n v="1"/>
    <x v="1"/>
    <x v="1"/>
    <n v="24218.65"/>
    <n v="0"/>
    <x v="0"/>
    <x v="1"/>
    <x v="2"/>
    <x v="1"/>
  </r>
  <r>
    <n v="15572291"/>
    <s v="Kao"/>
    <n v="825"/>
    <x v="0"/>
    <x v="1"/>
    <n v="40"/>
    <n v="6"/>
    <n v="132308.22"/>
    <n v="1"/>
    <x v="1"/>
    <x v="1"/>
    <n v="117122.5"/>
    <n v="0"/>
    <x v="0"/>
    <x v="1"/>
    <x v="2"/>
    <x v="1"/>
  </r>
  <r>
    <n v="15603465"/>
    <s v="Dunn"/>
    <n v="665"/>
    <x v="2"/>
    <x v="0"/>
    <n v="45"/>
    <n v="5"/>
    <n v="155447.65"/>
    <n v="2"/>
    <x v="0"/>
    <x v="1"/>
    <n v="51871.95"/>
    <n v="1"/>
    <x v="0"/>
    <x v="0"/>
    <x v="2"/>
    <x v="0"/>
  </r>
  <r>
    <n v="15685628"/>
    <s v="Calabresi"/>
    <n v="670"/>
    <x v="1"/>
    <x v="1"/>
    <n v="35"/>
    <n v="2"/>
    <n v="124268.64"/>
    <n v="2"/>
    <x v="1"/>
    <x v="0"/>
    <n v="84321.03"/>
    <n v="0"/>
    <x v="0"/>
    <x v="0"/>
    <x v="2"/>
    <x v="1"/>
  </r>
  <r>
    <n v="15792729"/>
    <s v="Holland"/>
    <n v="474"/>
    <x v="2"/>
    <x v="0"/>
    <n v="34"/>
    <n v="9"/>
    <n v="176311.36"/>
    <n v="1"/>
    <x v="0"/>
    <x v="1"/>
    <n v="160213.26999999999"/>
    <n v="0"/>
    <x v="0"/>
    <x v="2"/>
    <x v="2"/>
    <x v="1"/>
  </r>
  <r>
    <n v="15767414"/>
    <s v="Calabresi"/>
    <n v="591"/>
    <x v="0"/>
    <x v="1"/>
    <n v="40"/>
    <n v="2"/>
    <n v="99886.42"/>
    <n v="2"/>
    <x v="0"/>
    <x v="0"/>
    <n v="88695.19"/>
    <n v="0"/>
    <x v="0"/>
    <x v="0"/>
    <x v="1"/>
    <x v="1"/>
  </r>
  <r>
    <n v="15568044"/>
    <s v="Butusov"/>
    <n v="508"/>
    <x v="0"/>
    <x v="0"/>
    <n v="31"/>
    <n v="7"/>
    <n v="0"/>
    <n v="2"/>
    <x v="0"/>
    <x v="0"/>
    <n v="6123.15"/>
    <n v="0"/>
    <x v="0"/>
    <x v="0"/>
    <x v="0"/>
    <x v="1"/>
  </r>
  <r>
    <n v="15751333"/>
    <s v="Atkinson"/>
    <n v="695"/>
    <x v="0"/>
    <x v="0"/>
    <n v="36"/>
    <n v="2"/>
    <n v="0"/>
    <n v="2"/>
    <x v="1"/>
    <x v="0"/>
    <n v="167749.54"/>
    <n v="0"/>
    <x v="0"/>
    <x v="0"/>
    <x v="0"/>
    <x v="1"/>
  </r>
  <r>
    <n v="15623062"/>
    <s v="Vasilyeva"/>
    <n v="660"/>
    <x v="2"/>
    <x v="1"/>
    <n v="24"/>
    <n v="5"/>
    <n v="85089.3"/>
    <n v="1"/>
    <x v="0"/>
    <x v="0"/>
    <n v="71638"/>
    <n v="0"/>
    <x v="2"/>
    <x v="0"/>
    <x v="1"/>
    <x v="1"/>
  </r>
  <r>
    <n v="15713621"/>
    <s v="Mollison"/>
    <n v="687"/>
    <x v="2"/>
    <x v="1"/>
    <n v="41"/>
    <n v="10"/>
    <n v="134318.21"/>
    <n v="2"/>
    <x v="0"/>
    <x v="0"/>
    <n v="198064.52"/>
    <n v="0"/>
    <x v="0"/>
    <x v="0"/>
    <x v="2"/>
    <x v="1"/>
  </r>
  <r>
    <n v="15670668"/>
    <s v="Webb"/>
    <n v="658"/>
    <x v="2"/>
    <x v="1"/>
    <n v="29"/>
    <n v="5"/>
    <n v="75395.53"/>
    <n v="2"/>
    <x v="1"/>
    <x v="0"/>
    <n v="54914.92"/>
    <n v="0"/>
    <x v="2"/>
    <x v="0"/>
    <x v="1"/>
    <x v="1"/>
  </r>
  <r>
    <n v="15750638"/>
    <s v="Obiajulu"/>
    <n v="705"/>
    <x v="2"/>
    <x v="0"/>
    <n v="33"/>
    <n v="5"/>
    <n v="116765.7"/>
    <n v="1"/>
    <x v="1"/>
    <x v="1"/>
    <n v="190659.17"/>
    <n v="1"/>
    <x v="0"/>
    <x v="1"/>
    <x v="2"/>
    <x v="0"/>
  </r>
  <r>
    <n v="15747878"/>
    <s v="Aiken"/>
    <n v="739"/>
    <x v="1"/>
    <x v="1"/>
    <n v="60"/>
    <n v="4"/>
    <n v="0"/>
    <n v="1"/>
    <x v="0"/>
    <x v="0"/>
    <n v="51637.67"/>
    <n v="0"/>
    <x v="1"/>
    <x v="1"/>
    <x v="0"/>
    <x v="1"/>
  </r>
  <r>
    <n v="15726796"/>
    <s v="Brabyn"/>
    <n v="844"/>
    <x v="0"/>
    <x v="1"/>
    <n v="38"/>
    <n v="7"/>
    <n v="111501.66"/>
    <n v="1"/>
    <x v="0"/>
    <x v="0"/>
    <n v="119333.38"/>
    <n v="0"/>
    <x v="0"/>
    <x v="1"/>
    <x v="2"/>
    <x v="1"/>
  </r>
  <r>
    <n v="15754952"/>
    <s v="Su"/>
    <n v="602"/>
    <x v="2"/>
    <x v="0"/>
    <n v="48"/>
    <n v="7"/>
    <n v="76595.08"/>
    <n v="2"/>
    <x v="1"/>
    <x v="1"/>
    <n v="127095.14"/>
    <n v="0"/>
    <x v="0"/>
    <x v="0"/>
    <x v="1"/>
    <x v="1"/>
  </r>
  <r>
    <n v="15652192"/>
    <s v="Traeger"/>
    <n v="759"/>
    <x v="0"/>
    <x v="0"/>
    <n v="33"/>
    <n v="9"/>
    <n v="160541.35999999999"/>
    <n v="2"/>
    <x v="1"/>
    <x v="1"/>
    <n v="93541.14"/>
    <n v="0"/>
    <x v="0"/>
    <x v="1"/>
    <x v="2"/>
    <x v="1"/>
  </r>
  <r>
    <n v="15681924"/>
    <s v="Ekwueme"/>
    <n v="747"/>
    <x v="2"/>
    <x v="1"/>
    <n v="38"/>
    <n v="2"/>
    <n v="129728.6"/>
    <n v="1"/>
    <x v="0"/>
    <x v="1"/>
    <n v="89289.54"/>
    <n v="0"/>
    <x v="0"/>
    <x v="1"/>
    <x v="2"/>
    <x v="1"/>
  </r>
  <r>
    <n v="15763544"/>
    <s v="Thompson"/>
    <n v="673"/>
    <x v="0"/>
    <x v="1"/>
    <n v="47"/>
    <n v="1"/>
    <n v="0"/>
    <n v="2"/>
    <x v="1"/>
    <x v="1"/>
    <n v="108762.16"/>
    <n v="0"/>
    <x v="0"/>
    <x v="0"/>
    <x v="0"/>
    <x v="1"/>
  </r>
  <r>
    <n v="15764431"/>
    <s v="Chinwenma"/>
    <n v="671"/>
    <x v="1"/>
    <x v="0"/>
    <n v="34"/>
    <n v="5"/>
    <n v="130929.02"/>
    <n v="4"/>
    <x v="0"/>
    <x v="0"/>
    <n v="28238.25"/>
    <n v="1"/>
    <x v="0"/>
    <x v="0"/>
    <x v="2"/>
    <x v="0"/>
  </r>
  <r>
    <n v="15684010"/>
    <s v="Tuan"/>
    <n v="640"/>
    <x v="2"/>
    <x v="0"/>
    <n v="74"/>
    <n v="2"/>
    <n v="116800.25"/>
    <n v="1"/>
    <x v="0"/>
    <x v="0"/>
    <n v="34130.43"/>
    <n v="0"/>
    <x v="1"/>
    <x v="0"/>
    <x v="2"/>
    <x v="1"/>
  </r>
  <r>
    <n v="15648881"/>
    <s v="Tsai"/>
    <n v="581"/>
    <x v="2"/>
    <x v="1"/>
    <n v="40"/>
    <n v="0"/>
    <n v="101016.53"/>
    <n v="1"/>
    <x v="1"/>
    <x v="0"/>
    <n v="7926.35"/>
    <n v="1"/>
    <x v="0"/>
    <x v="0"/>
    <x v="2"/>
    <x v="0"/>
  </r>
  <r>
    <n v="15733303"/>
    <s v="Liu"/>
    <n v="630"/>
    <x v="0"/>
    <x v="1"/>
    <n v="67"/>
    <n v="5"/>
    <n v="0"/>
    <n v="2"/>
    <x v="0"/>
    <x v="0"/>
    <n v="27330.27"/>
    <n v="0"/>
    <x v="1"/>
    <x v="0"/>
    <x v="0"/>
    <x v="1"/>
  </r>
  <r>
    <n v="15643294"/>
    <s v="Robinson"/>
    <n v="703"/>
    <x v="0"/>
    <x v="0"/>
    <n v="33"/>
    <n v="8"/>
    <n v="190566.65"/>
    <n v="1"/>
    <x v="0"/>
    <x v="0"/>
    <n v="79997.14"/>
    <n v="0"/>
    <x v="0"/>
    <x v="1"/>
    <x v="2"/>
    <x v="1"/>
  </r>
  <r>
    <n v="15749905"/>
    <s v="Carr"/>
    <n v="698"/>
    <x v="1"/>
    <x v="0"/>
    <n v="47"/>
    <n v="6"/>
    <n v="0"/>
    <n v="1"/>
    <x v="0"/>
    <x v="1"/>
    <n v="50213.81"/>
    <n v="1"/>
    <x v="0"/>
    <x v="0"/>
    <x v="0"/>
    <x v="0"/>
  </r>
  <r>
    <n v="15625175"/>
    <s v="Palerma"/>
    <n v="742"/>
    <x v="2"/>
    <x v="0"/>
    <n v="43"/>
    <n v="6"/>
    <n v="97067.69"/>
    <n v="1"/>
    <x v="1"/>
    <x v="0"/>
    <n v="60920.03"/>
    <n v="1"/>
    <x v="0"/>
    <x v="1"/>
    <x v="1"/>
    <x v="0"/>
  </r>
  <r>
    <n v="15643967"/>
    <s v="Chineze"/>
    <n v="652"/>
    <x v="0"/>
    <x v="0"/>
    <n v="37"/>
    <n v="4"/>
    <n v="92208.54"/>
    <n v="1"/>
    <x v="1"/>
    <x v="0"/>
    <n v="197699.8"/>
    <n v="1"/>
    <x v="0"/>
    <x v="0"/>
    <x v="1"/>
    <x v="0"/>
  </r>
  <r>
    <n v="15578251"/>
    <s v="Fang"/>
    <n v="644"/>
    <x v="0"/>
    <x v="1"/>
    <n v="37"/>
    <n v="2"/>
    <n v="186347.97"/>
    <n v="2"/>
    <x v="0"/>
    <x v="1"/>
    <n v="92809.73"/>
    <n v="0"/>
    <x v="0"/>
    <x v="0"/>
    <x v="2"/>
    <x v="1"/>
  </r>
  <r>
    <n v="15772573"/>
    <s v="Simpson"/>
    <n v="735"/>
    <x v="1"/>
    <x v="1"/>
    <n v="55"/>
    <n v="2"/>
    <n v="103176.62"/>
    <n v="1"/>
    <x v="1"/>
    <x v="0"/>
    <n v="163516.16"/>
    <n v="0"/>
    <x v="1"/>
    <x v="1"/>
    <x v="2"/>
    <x v="1"/>
  </r>
  <r>
    <n v="15733234"/>
    <s v="Moretti"/>
    <n v="777"/>
    <x v="0"/>
    <x v="0"/>
    <n v="58"/>
    <n v="4"/>
    <n v="0"/>
    <n v="1"/>
    <x v="0"/>
    <x v="0"/>
    <n v="62449.07"/>
    <n v="1"/>
    <x v="1"/>
    <x v="1"/>
    <x v="0"/>
    <x v="0"/>
  </r>
  <r>
    <n v="15721582"/>
    <s v="Hale"/>
    <n v="644"/>
    <x v="2"/>
    <x v="0"/>
    <n v="40"/>
    <n v="4"/>
    <n v="77270.080000000002"/>
    <n v="2"/>
    <x v="0"/>
    <x v="0"/>
    <n v="115800.1"/>
    <n v="1"/>
    <x v="0"/>
    <x v="0"/>
    <x v="1"/>
    <x v="0"/>
  </r>
  <r>
    <n v="15628219"/>
    <s v="Benson"/>
    <n v="665"/>
    <x v="2"/>
    <x v="0"/>
    <n v="37"/>
    <n v="3"/>
    <n v="111911.63"/>
    <n v="1"/>
    <x v="0"/>
    <x v="0"/>
    <n v="110359.67999999999"/>
    <n v="1"/>
    <x v="0"/>
    <x v="0"/>
    <x v="2"/>
    <x v="0"/>
  </r>
  <r>
    <n v="15571302"/>
    <s v="Estep"/>
    <n v="529"/>
    <x v="2"/>
    <x v="1"/>
    <n v="72"/>
    <n v="5"/>
    <n v="94216.05"/>
    <n v="1"/>
    <x v="0"/>
    <x v="0"/>
    <n v="78695.679999999993"/>
    <n v="0"/>
    <x v="1"/>
    <x v="0"/>
    <x v="1"/>
    <x v="1"/>
  </r>
  <r>
    <n v="15637178"/>
    <s v="Mishina"/>
    <n v="803"/>
    <x v="1"/>
    <x v="0"/>
    <n v="45"/>
    <n v="7"/>
    <n v="0"/>
    <n v="2"/>
    <x v="0"/>
    <x v="0"/>
    <n v="128378.04"/>
    <n v="0"/>
    <x v="0"/>
    <x v="1"/>
    <x v="0"/>
    <x v="1"/>
  </r>
  <r>
    <n v="15601184"/>
    <s v="Abramovich"/>
    <n v="604"/>
    <x v="1"/>
    <x v="0"/>
    <n v="26"/>
    <n v="3"/>
    <n v="0"/>
    <n v="2"/>
    <x v="0"/>
    <x v="1"/>
    <n v="155248.62"/>
    <n v="0"/>
    <x v="2"/>
    <x v="0"/>
    <x v="0"/>
    <x v="1"/>
  </r>
  <r>
    <n v="15629511"/>
    <s v="Lavrentiev"/>
    <n v="738"/>
    <x v="0"/>
    <x v="1"/>
    <n v="49"/>
    <n v="6"/>
    <n v="106770.82"/>
    <n v="1"/>
    <x v="0"/>
    <x v="1"/>
    <n v="123499.27"/>
    <n v="0"/>
    <x v="0"/>
    <x v="1"/>
    <x v="2"/>
    <x v="1"/>
  </r>
  <r>
    <n v="15570629"/>
    <s v="Alexeyeva"/>
    <n v="655"/>
    <x v="2"/>
    <x v="0"/>
    <n v="72"/>
    <n v="5"/>
    <n v="138089.97"/>
    <n v="2"/>
    <x v="0"/>
    <x v="0"/>
    <n v="99920.41"/>
    <n v="0"/>
    <x v="1"/>
    <x v="0"/>
    <x v="2"/>
    <x v="1"/>
  </r>
  <r>
    <n v="15665766"/>
    <s v="T'ang"/>
    <n v="698"/>
    <x v="2"/>
    <x v="1"/>
    <n v="39"/>
    <n v="9"/>
    <n v="133191.19"/>
    <n v="2"/>
    <x v="1"/>
    <x v="0"/>
    <n v="53289.49"/>
    <n v="0"/>
    <x v="0"/>
    <x v="0"/>
    <x v="2"/>
    <x v="1"/>
  </r>
  <r>
    <n v="15693732"/>
    <s v="Kilgour"/>
    <n v="775"/>
    <x v="0"/>
    <x v="0"/>
    <n v="66"/>
    <n v="9"/>
    <n v="0"/>
    <n v="2"/>
    <x v="0"/>
    <x v="0"/>
    <n v="67622.34"/>
    <n v="0"/>
    <x v="1"/>
    <x v="1"/>
    <x v="0"/>
    <x v="1"/>
  </r>
  <r>
    <n v="15765982"/>
    <s v="Chin"/>
    <n v="735"/>
    <x v="0"/>
    <x v="1"/>
    <n v="41"/>
    <n v="7"/>
    <n v="74135.850000000006"/>
    <n v="1"/>
    <x v="0"/>
    <x v="0"/>
    <n v="11783.1"/>
    <n v="1"/>
    <x v="0"/>
    <x v="1"/>
    <x v="1"/>
    <x v="0"/>
  </r>
  <r>
    <n v="15582016"/>
    <s v="Fiorentini"/>
    <n v="766"/>
    <x v="1"/>
    <x v="1"/>
    <n v="41"/>
    <n v="6"/>
    <n v="99208.46"/>
    <n v="2"/>
    <x v="0"/>
    <x v="1"/>
    <n v="62402.38"/>
    <n v="0"/>
    <x v="0"/>
    <x v="1"/>
    <x v="1"/>
    <x v="1"/>
  </r>
  <r>
    <n v="15798024"/>
    <s v="Lori"/>
    <n v="537"/>
    <x v="2"/>
    <x v="1"/>
    <n v="84"/>
    <n v="8"/>
    <n v="92242.34"/>
    <n v="1"/>
    <x v="0"/>
    <x v="0"/>
    <n v="186235.98"/>
    <n v="0"/>
    <x v="1"/>
    <x v="0"/>
    <x v="1"/>
    <x v="1"/>
  </r>
  <r>
    <n v="15588622"/>
    <s v="Marchesi"/>
    <n v="599"/>
    <x v="2"/>
    <x v="1"/>
    <n v="25"/>
    <n v="7"/>
    <n v="108380.72"/>
    <n v="1"/>
    <x v="0"/>
    <x v="0"/>
    <n v="79005.95"/>
    <n v="0"/>
    <x v="2"/>
    <x v="0"/>
    <x v="2"/>
    <x v="1"/>
  </r>
  <r>
    <n v="15724863"/>
    <s v="Sheppard"/>
    <n v="420"/>
    <x v="1"/>
    <x v="0"/>
    <n v="55"/>
    <n v="4"/>
    <n v="91893.32"/>
    <n v="1"/>
    <x v="0"/>
    <x v="1"/>
    <n v="144870.28"/>
    <n v="1"/>
    <x v="1"/>
    <x v="2"/>
    <x v="1"/>
    <x v="0"/>
  </r>
  <r>
    <n v="15618213"/>
    <s v="Nnanna"/>
    <n v="674"/>
    <x v="0"/>
    <x v="0"/>
    <n v="32"/>
    <n v="7"/>
    <n v="85757.93"/>
    <n v="1"/>
    <x v="0"/>
    <x v="0"/>
    <n v="95481"/>
    <n v="0"/>
    <x v="0"/>
    <x v="0"/>
    <x v="1"/>
    <x v="1"/>
  </r>
  <r>
    <n v="15780411"/>
    <s v="Norris"/>
    <n v="570"/>
    <x v="0"/>
    <x v="0"/>
    <n v="46"/>
    <n v="3"/>
    <n v="0"/>
    <n v="2"/>
    <x v="1"/>
    <x v="1"/>
    <n v="820.46"/>
    <n v="0"/>
    <x v="0"/>
    <x v="0"/>
    <x v="0"/>
    <x v="1"/>
  </r>
  <r>
    <n v="15725429"/>
    <s v="Vincent"/>
    <n v="623"/>
    <x v="2"/>
    <x v="1"/>
    <n v="33"/>
    <n v="8"/>
    <n v="96759.42"/>
    <n v="1"/>
    <x v="0"/>
    <x v="0"/>
    <n v="174777.98"/>
    <n v="0"/>
    <x v="0"/>
    <x v="0"/>
    <x v="1"/>
    <x v="1"/>
  </r>
  <r>
    <n v="15600626"/>
    <s v="Bradley"/>
    <n v="710"/>
    <x v="0"/>
    <x v="1"/>
    <n v="30"/>
    <n v="6"/>
    <n v="0"/>
    <n v="2"/>
    <x v="0"/>
    <x v="0"/>
    <n v="8991.17"/>
    <n v="0"/>
    <x v="0"/>
    <x v="1"/>
    <x v="0"/>
    <x v="1"/>
  </r>
  <r>
    <n v="15668460"/>
    <s v="Bellucci"/>
    <n v="466"/>
    <x v="0"/>
    <x v="1"/>
    <n v="29"/>
    <n v="6"/>
    <n v="0"/>
    <n v="2"/>
    <x v="0"/>
    <x v="0"/>
    <n v="2797.27"/>
    <n v="0"/>
    <x v="2"/>
    <x v="2"/>
    <x v="0"/>
    <x v="1"/>
  </r>
  <r>
    <n v="15576263"/>
    <s v="Clements"/>
    <n v="759"/>
    <x v="0"/>
    <x v="0"/>
    <n v="22"/>
    <n v="5"/>
    <n v="0"/>
    <n v="1"/>
    <x v="0"/>
    <x v="1"/>
    <n v="22303.17"/>
    <n v="0"/>
    <x v="2"/>
    <x v="1"/>
    <x v="0"/>
    <x v="1"/>
  </r>
  <r>
    <n v="15720354"/>
    <s v="Knowles"/>
    <n v="581"/>
    <x v="0"/>
    <x v="1"/>
    <n v="71"/>
    <n v="4"/>
    <n v="0"/>
    <n v="2"/>
    <x v="0"/>
    <x v="0"/>
    <n v="197562.08"/>
    <n v="0"/>
    <x v="1"/>
    <x v="0"/>
    <x v="0"/>
    <x v="1"/>
  </r>
  <r>
    <n v="15691624"/>
    <s v="Chidiebere"/>
    <n v="820"/>
    <x v="0"/>
    <x v="1"/>
    <n v="33"/>
    <n v="2"/>
    <n v="132150.26"/>
    <n v="2"/>
    <x v="0"/>
    <x v="1"/>
    <n v="23067.97"/>
    <n v="0"/>
    <x v="0"/>
    <x v="1"/>
    <x v="2"/>
    <x v="1"/>
  </r>
  <r>
    <n v="15793196"/>
    <s v="Kelly"/>
    <n v="759"/>
    <x v="0"/>
    <x v="1"/>
    <n v="41"/>
    <n v="9"/>
    <n v="0"/>
    <n v="2"/>
    <x v="1"/>
    <x v="0"/>
    <n v="190294.12"/>
    <n v="0"/>
    <x v="0"/>
    <x v="1"/>
    <x v="0"/>
    <x v="1"/>
  </r>
  <r>
    <n v="15633352"/>
    <s v="Okwukwe"/>
    <n v="628"/>
    <x v="0"/>
    <x v="0"/>
    <n v="31"/>
    <n v="6"/>
    <n v="175443.75"/>
    <n v="1"/>
    <x v="0"/>
    <x v="1"/>
    <n v="113167.17"/>
    <n v="1"/>
    <x v="0"/>
    <x v="0"/>
    <x v="2"/>
    <x v="0"/>
  </r>
  <r>
    <n v="15750874"/>
    <s v="Onyemere"/>
    <n v="676"/>
    <x v="0"/>
    <x v="1"/>
    <n v="31"/>
    <n v="3"/>
    <n v="78990.149999999994"/>
    <n v="1"/>
    <x v="0"/>
    <x v="0"/>
    <n v="124777.14"/>
    <n v="0"/>
    <x v="0"/>
    <x v="0"/>
    <x v="1"/>
    <x v="1"/>
  </r>
  <r>
    <n v="15588923"/>
    <s v="Murphy"/>
    <n v="591"/>
    <x v="0"/>
    <x v="0"/>
    <n v="33"/>
    <n v="4"/>
    <n v="113743.37"/>
    <n v="1"/>
    <x v="0"/>
    <x v="1"/>
    <n v="124625.08"/>
    <n v="0"/>
    <x v="0"/>
    <x v="0"/>
    <x v="2"/>
    <x v="1"/>
  </r>
  <r>
    <n v="15715745"/>
    <s v="Elliott"/>
    <n v="690"/>
    <x v="0"/>
    <x v="0"/>
    <n v="26"/>
    <n v="5"/>
    <n v="157624.84"/>
    <n v="1"/>
    <x v="0"/>
    <x v="0"/>
    <n v="49599.27"/>
    <n v="0"/>
    <x v="2"/>
    <x v="0"/>
    <x v="2"/>
    <x v="1"/>
  </r>
  <r>
    <n v="15611800"/>
    <s v="Loggia"/>
    <n v="624"/>
    <x v="0"/>
    <x v="0"/>
    <n v="62"/>
    <n v="7"/>
    <n v="125163.62"/>
    <n v="2"/>
    <x v="0"/>
    <x v="0"/>
    <n v="151411.5"/>
    <n v="0"/>
    <x v="1"/>
    <x v="0"/>
    <x v="2"/>
    <x v="1"/>
  </r>
  <r>
    <n v="15576928"/>
    <s v="Walsh"/>
    <n v="573"/>
    <x v="0"/>
    <x v="0"/>
    <n v="23"/>
    <n v="2"/>
    <n v="0"/>
    <n v="1"/>
    <x v="0"/>
    <x v="1"/>
    <n v="122964.18"/>
    <n v="0"/>
    <x v="2"/>
    <x v="0"/>
    <x v="0"/>
    <x v="1"/>
  </r>
  <r>
    <n v="15793693"/>
    <s v="Mahomed"/>
    <n v="694"/>
    <x v="0"/>
    <x v="1"/>
    <n v="60"/>
    <n v="9"/>
    <n v="0"/>
    <n v="1"/>
    <x v="0"/>
    <x v="0"/>
    <n v="57088.97"/>
    <n v="0"/>
    <x v="1"/>
    <x v="0"/>
    <x v="0"/>
    <x v="1"/>
  </r>
  <r>
    <n v="15581252"/>
    <s v="Dolgorukova"/>
    <n v="632"/>
    <x v="1"/>
    <x v="0"/>
    <n v="29"/>
    <n v="7"/>
    <n v="80922.75"/>
    <n v="1"/>
    <x v="0"/>
    <x v="1"/>
    <n v="7820.78"/>
    <n v="0"/>
    <x v="2"/>
    <x v="0"/>
    <x v="1"/>
    <x v="1"/>
  </r>
  <r>
    <n v="15797760"/>
    <s v="Bogdanov"/>
    <n v="632"/>
    <x v="0"/>
    <x v="1"/>
    <n v="40"/>
    <n v="3"/>
    <n v="193354.86"/>
    <n v="2"/>
    <x v="0"/>
    <x v="1"/>
    <n v="149188.41"/>
    <n v="0"/>
    <x v="0"/>
    <x v="0"/>
    <x v="2"/>
    <x v="1"/>
  </r>
  <r>
    <n v="15790564"/>
    <s v="She"/>
    <n v="832"/>
    <x v="2"/>
    <x v="0"/>
    <n v="40"/>
    <n v="9"/>
    <n v="107648.94"/>
    <n v="2"/>
    <x v="0"/>
    <x v="0"/>
    <n v="134638.97"/>
    <n v="0"/>
    <x v="0"/>
    <x v="1"/>
    <x v="2"/>
    <x v="1"/>
  </r>
  <r>
    <n v="15593736"/>
    <s v="Cook"/>
    <n v="598"/>
    <x v="2"/>
    <x v="0"/>
    <n v="46"/>
    <n v="7"/>
    <n v="131769.04"/>
    <n v="1"/>
    <x v="1"/>
    <x v="1"/>
    <n v="184980.23"/>
    <n v="1"/>
    <x v="0"/>
    <x v="0"/>
    <x v="2"/>
    <x v="0"/>
  </r>
  <r>
    <n v="15595937"/>
    <s v="Bruno"/>
    <n v="430"/>
    <x v="2"/>
    <x v="1"/>
    <n v="36"/>
    <n v="1"/>
    <n v="138992.48000000001"/>
    <n v="2"/>
    <x v="1"/>
    <x v="1"/>
    <n v="122373.42"/>
    <n v="0"/>
    <x v="0"/>
    <x v="2"/>
    <x v="2"/>
    <x v="1"/>
  </r>
  <r>
    <n v="15815628"/>
    <s v="Moysey"/>
    <n v="711"/>
    <x v="0"/>
    <x v="0"/>
    <n v="37"/>
    <n v="8"/>
    <n v="113899.92"/>
    <n v="1"/>
    <x v="1"/>
    <x v="1"/>
    <n v="80215.199999999997"/>
    <n v="0"/>
    <x v="0"/>
    <x v="1"/>
    <x v="2"/>
    <x v="1"/>
  </r>
  <r>
    <n v="15782802"/>
    <s v="Beneventi"/>
    <n v="582"/>
    <x v="2"/>
    <x v="1"/>
    <n v="26"/>
    <n v="6"/>
    <n v="114450.32"/>
    <n v="1"/>
    <x v="0"/>
    <x v="0"/>
    <n v="14081.64"/>
    <n v="0"/>
    <x v="2"/>
    <x v="0"/>
    <x v="2"/>
    <x v="1"/>
  </r>
  <r>
    <n v="15627412"/>
    <s v="Ferri"/>
    <n v="605"/>
    <x v="0"/>
    <x v="1"/>
    <n v="39"/>
    <n v="3"/>
    <n v="0"/>
    <n v="2"/>
    <x v="0"/>
    <x v="1"/>
    <n v="199390.45"/>
    <n v="0"/>
    <x v="0"/>
    <x v="0"/>
    <x v="0"/>
    <x v="1"/>
  </r>
  <r>
    <n v="15734609"/>
    <s v="Skinner"/>
    <n v="657"/>
    <x v="0"/>
    <x v="0"/>
    <n v="37"/>
    <n v="2"/>
    <n v="0"/>
    <n v="2"/>
    <x v="0"/>
    <x v="0"/>
    <n v="7667.48"/>
    <n v="0"/>
    <x v="0"/>
    <x v="0"/>
    <x v="0"/>
    <x v="1"/>
  </r>
  <r>
    <n v="15710689"/>
    <s v="Angel"/>
    <n v="578"/>
    <x v="1"/>
    <x v="1"/>
    <n v="40"/>
    <n v="6"/>
    <n v="63609.919999999998"/>
    <n v="1"/>
    <x v="1"/>
    <x v="1"/>
    <n v="74965.61"/>
    <n v="1"/>
    <x v="0"/>
    <x v="0"/>
    <x v="1"/>
    <x v="0"/>
  </r>
  <r>
    <n v="15565806"/>
    <s v="Toosey"/>
    <n v="532"/>
    <x v="0"/>
    <x v="1"/>
    <n v="38"/>
    <n v="9"/>
    <n v="0"/>
    <n v="2"/>
    <x v="1"/>
    <x v="1"/>
    <n v="30583.95"/>
    <n v="0"/>
    <x v="0"/>
    <x v="0"/>
    <x v="0"/>
    <x v="1"/>
  </r>
  <r>
    <n v="15815530"/>
    <s v="Chin"/>
    <n v="612"/>
    <x v="0"/>
    <x v="0"/>
    <n v="42"/>
    <n v="10"/>
    <n v="75497.509999999995"/>
    <n v="1"/>
    <x v="1"/>
    <x v="1"/>
    <n v="149682.78"/>
    <n v="0"/>
    <x v="0"/>
    <x v="0"/>
    <x v="1"/>
    <x v="1"/>
  </r>
  <r>
    <n v="15632272"/>
    <s v="Lung"/>
    <n v="792"/>
    <x v="0"/>
    <x v="0"/>
    <n v="42"/>
    <n v="2"/>
    <n v="0"/>
    <n v="2"/>
    <x v="0"/>
    <x v="1"/>
    <n v="92664.09"/>
    <n v="0"/>
    <x v="0"/>
    <x v="1"/>
    <x v="0"/>
    <x v="1"/>
  </r>
  <r>
    <n v="15684103"/>
    <s v="Mellor"/>
    <n v="674"/>
    <x v="0"/>
    <x v="0"/>
    <n v="26"/>
    <n v="10"/>
    <n v="0"/>
    <n v="2"/>
    <x v="0"/>
    <x v="0"/>
    <n v="138423.1"/>
    <n v="0"/>
    <x v="2"/>
    <x v="0"/>
    <x v="0"/>
    <x v="1"/>
  </r>
  <r>
    <n v="15654519"/>
    <s v="Hassall"/>
    <n v="680"/>
    <x v="0"/>
    <x v="1"/>
    <n v="31"/>
    <n v="1"/>
    <n v="0"/>
    <n v="2"/>
    <x v="0"/>
    <x v="0"/>
    <n v="3148.2"/>
    <n v="0"/>
    <x v="0"/>
    <x v="0"/>
    <x v="0"/>
    <x v="1"/>
  </r>
  <r>
    <n v="15767722"/>
    <s v="Richardson"/>
    <n v="593"/>
    <x v="0"/>
    <x v="0"/>
    <n v="39"/>
    <n v="0"/>
    <n v="117704.73"/>
    <n v="1"/>
    <x v="0"/>
    <x v="1"/>
    <n v="197933.5"/>
    <n v="0"/>
    <x v="0"/>
    <x v="0"/>
    <x v="2"/>
    <x v="1"/>
  </r>
  <r>
    <n v="15654346"/>
    <s v="Poninski"/>
    <n v="679"/>
    <x v="2"/>
    <x v="1"/>
    <n v="35"/>
    <n v="1"/>
    <n v="130463.55"/>
    <n v="2"/>
    <x v="0"/>
    <x v="0"/>
    <n v="37341.17"/>
    <n v="0"/>
    <x v="0"/>
    <x v="0"/>
    <x v="2"/>
    <x v="1"/>
  </r>
  <r>
    <n v="15660147"/>
    <s v="Dore"/>
    <n v="493"/>
    <x v="1"/>
    <x v="1"/>
    <n v="32"/>
    <n v="8"/>
    <n v="46161.18"/>
    <n v="1"/>
    <x v="0"/>
    <x v="0"/>
    <n v="79577.399999999994"/>
    <n v="0"/>
    <x v="0"/>
    <x v="2"/>
    <x v="3"/>
    <x v="1"/>
  </r>
  <r>
    <n v="15814998"/>
    <s v="Bonham"/>
    <n v="688"/>
    <x v="1"/>
    <x v="1"/>
    <n v="42"/>
    <n v="5"/>
    <n v="0"/>
    <n v="2"/>
    <x v="1"/>
    <x v="1"/>
    <n v="197602.29"/>
    <n v="0"/>
    <x v="0"/>
    <x v="0"/>
    <x v="0"/>
    <x v="1"/>
  </r>
  <r>
    <n v="15802207"/>
    <s v="Ibezimako"/>
    <n v="769"/>
    <x v="2"/>
    <x v="1"/>
    <n v="43"/>
    <n v="4"/>
    <n v="110182.54"/>
    <n v="2"/>
    <x v="0"/>
    <x v="0"/>
    <n v="87537.32"/>
    <n v="0"/>
    <x v="0"/>
    <x v="1"/>
    <x v="2"/>
    <x v="1"/>
  </r>
  <r>
    <n v="15658668"/>
    <s v="Hunter"/>
    <n v="581"/>
    <x v="1"/>
    <x v="1"/>
    <n v="49"/>
    <n v="10"/>
    <n v="0"/>
    <n v="2"/>
    <x v="1"/>
    <x v="1"/>
    <n v="41623.589999999997"/>
    <n v="0"/>
    <x v="0"/>
    <x v="0"/>
    <x v="0"/>
    <x v="1"/>
  </r>
  <r>
    <n v="15715079"/>
    <s v="Bold"/>
    <n v="465"/>
    <x v="0"/>
    <x v="1"/>
    <n v="41"/>
    <n v="9"/>
    <n v="117221.15"/>
    <n v="1"/>
    <x v="0"/>
    <x v="1"/>
    <n v="168280.95"/>
    <n v="0"/>
    <x v="0"/>
    <x v="2"/>
    <x v="2"/>
    <x v="1"/>
  </r>
  <r>
    <n v="15570360"/>
    <s v="Wan"/>
    <n v="641"/>
    <x v="0"/>
    <x v="0"/>
    <n v="35"/>
    <n v="4"/>
    <n v="0"/>
    <n v="2"/>
    <x v="1"/>
    <x v="1"/>
    <n v="125986.18"/>
    <n v="0"/>
    <x v="0"/>
    <x v="0"/>
    <x v="0"/>
    <x v="1"/>
  </r>
  <r>
    <n v="15674678"/>
    <s v="Bradley"/>
    <n v="731"/>
    <x v="2"/>
    <x v="0"/>
    <n v="43"/>
    <n v="9"/>
    <n v="79120.27"/>
    <n v="1"/>
    <x v="1"/>
    <x v="1"/>
    <n v="548.52"/>
    <n v="1"/>
    <x v="0"/>
    <x v="1"/>
    <x v="1"/>
    <x v="0"/>
  </r>
  <r>
    <n v="15780925"/>
    <s v="Tretyakova"/>
    <n v="625"/>
    <x v="0"/>
    <x v="1"/>
    <n v="37"/>
    <n v="1"/>
    <n v="177069.24"/>
    <n v="2"/>
    <x v="0"/>
    <x v="0"/>
    <n v="96088.54"/>
    <n v="0"/>
    <x v="0"/>
    <x v="0"/>
    <x v="2"/>
    <x v="1"/>
  </r>
  <r>
    <n v="15688193"/>
    <s v="Graham"/>
    <n v="468"/>
    <x v="0"/>
    <x v="1"/>
    <n v="36"/>
    <n v="3"/>
    <n v="61636.97"/>
    <n v="1"/>
    <x v="1"/>
    <x v="1"/>
    <n v="107787.42"/>
    <n v="0"/>
    <x v="0"/>
    <x v="2"/>
    <x v="1"/>
    <x v="1"/>
  </r>
  <r>
    <n v="15778219"/>
    <s v="Izmailov"/>
    <n v="790"/>
    <x v="0"/>
    <x v="1"/>
    <n v="26"/>
    <n v="5"/>
    <n v="0"/>
    <n v="1"/>
    <x v="0"/>
    <x v="1"/>
    <n v="20510.79"/>
    <n v="0"/>
    <x v="2"/>
    <x v="1"/>
    <x v="0"/>
    <x v="1"/>
  </r>
  <r>
    <n v="15696514"/>
    <s v="Calabrese"/>
    <n v="587"/>
    <x v="2"/>
    <x v="0"/>
    <n v="37"/>
    <n v="6"/>
    <n v="104414.03"/>
    <n v="1"/>
    <x v="0"/>
    <x v="1"/>
    <n v="192026.02"/>
    <n v="0"/>
    <x v="0"/>
    <x v="0"/>
    <x v="2"/>
    <x v="1"/>
  </r>
  <r>
    <n v="15712303"/>
    <s v="Valentin"/>
    <n v="692"/>
    <x v="0"/>
    <x v="1"/>
    <n v="66"/>
    <n v="4"/>
    <n v="159732.01999999999"/>
    <n v="1"/>
    <x v="0"/>
    <x v="0"/>
    <n v="118188.15"/>
    <n v="0"/>
    <x v="1"/>
    <x v="0"/>
    <x v="2"/>
    <x v="1"/>
  </r>
  <r>
    <n v="15719090"/>
    <s v="Osonduagwuike"/>
    <n v="676"/>
    <x v="2"/>
    <x v="0"/>
    <n v="34"/>
    <n v="4"/>
    <n v="89437.03"/>
    <n v="1"/>
    <x v="0"/>
    <x v="0"/>
    <n v="189540.95"/>
    <n v="0"/>
    <x v="0"/>
    <x v="0"/>
    <x v="1"/>
    <x v="1"/>
  </r>
  <r>
    <n v="15735632"/>
    <s v="Williamson"/>
    <n v="571"/>
    <x v="0"/>
    <x v="1"/>
    <n v="41"/>
    <n v="8"/>
    <n v="0"/>
    <n v="1"/>
    <x v="0"/>
    <x v="0"/>
    <n v="63736.17"/>
    <n v="0"/>
    <x v="0"/>
    <x v="0"/>
    <x v="0"/>
    <x v="1"/>
  </r>
  <r>
    <n v="15619436"/>
    <s v="Pan"/>
    <n v="700"/>
    <x v="0"/>
    <x v="0"/>
    <n v="32"/>
    <n v="3"/>
    <n v="0"/>
    <n v="1"/>
    <x v="1"/>
    <x v="1"/>
    <n v="95740.37"/>
    <n v="0"/>
    <x v="0"/>
    <x v="1"/>
    <x v="0"/>
    <x v="1"/>
  </r>
  <r>
    <n v="15722404"/>
    <s v="Carpenter"/>
    <n v="445"/>
    <x v="0"/>
    <x v="0"/>
    <n v="30"/>
    <n v="3"/>
    <n v="0"/>
    <n v="2"/>
    <x v="0"/>
    <x v="0"/>
    <n v="127939.19"/>
    <n v="0"/>
    <x v="0"/>
    <x v="2"/>
    <x v="0"/>
    <x v="1"/>
  </r>
  <r>
    <n v="15662063"/>
    <s v="McIver"/>
    <n v="746"/>
    <x v="0"/>
    <x v="1"/>
    <n v="36"/>
    <n v="7"/>
    <n v="142400.76999999999"/>
    <n v="1"/>
    <x v="0"/>
    <x v="0"/>
    <n v="193438.69"/>
    <n v="0"/>
    <x v="0"/>
    <x v="1"/>
    <x v="2"/>
    <x v="1"/>
  </r>
  <r>
    <n v="15745605"/>
    <s v="Trevisan"/>
    <n v="722"/>
    <x v="0"/>
    <x v="0"/>
    <n v="47"/>
    <n v="2"/>
    <n v="88011.4"/>
    <n v="1"/>
    <x v="0"/>
    <x v="0"/>
    <n v="90655.94"/>
    <n v="1"/>
    <x v="0"/>
    <x v="1"/>
    <x v="1"/>
    <x v="0"/>
  </r>
  <r>
    <n v="15636658"/>
    <s v="Rozhkova"/>
    <n v="596"/>
    <x v="0"/>
    <x v="1"/>
    <n v="36"/>
    <n v="2"/>
    <n v="0"/>
    <n v="2"/>
    <x v="0"/>
    <x v="0"/>
    <n v="12067.39"/>
    <n v="0"/>
    <x v="0"/>
    <x v="0"/>
    <x v="0"/>
    <x v="1"/>
  </r>
  <r>
    <n v="15784130"/>
    <s v="He"/>
    <n v="850"/>
    <x v="2"/>
    <x v="0"/>
    <n v="30"/>
    <n v="8"/>
    <n v="154870.28"/>
    <n v="1"/>
    <x v="0"/>
    <x v="0"/>
    <n v="54191.38"/>
    <n v="0"/>
    <x v="0"/>
    <x v="1"/>
    <x v="2"/>
    <x v="1"/>
  </r>
  <r>
    <n v="15606755"/>
    <s v="Moretti"/>
    <n v="597"/>
    <x v="1"/>
    <x v="0"/>
    <n v="46"/>
    <n v="4"/>
    <n v="0"/>
    <n v="2"/>
    <x v="0"/>
    <x v="1"/>
    <n v="58667.16"/>
    <n v="1"/>
    <x v="0"/>
    <x v="0"/>
    <x v="0"/>
    <x v="0"/>
  </r>
  <r>
    <n v="15801699"/>
    <s v="Fishbourne"/>
    <n v="436"/>
    <x v="1"/>
    <x v="1"/>
    <n v="43"/>
    <n v="5"/>
    <n v="0"/>
    <n v="2"/>
    <x v="0"/>
    <x v="0"/>
    <n v="35687.43"/>
    <n v="0"/>
    <x v="0"/>
    <x v="2"/>
    <x v="0"/>
    <x v="1"/>
  </r>
  <r>
    <n v="15784097"/>
    <s v="Gibson"/>
    <n v="660"/>
    <x v="2"/>
    <x v="1"/>
    <n v="28"/>
    <n v="1"/>
    <n v="118402.25"/>
    <n v="2"/>
    <x v="0"/>
    <x v="1"/>
    <n v="14288.93"/>
    <n v="0"/>
    <x v="2"/>
    <x v="0"/>
    <x v="2"/>
    <x v="1"/>
  </r>
  <r>
    <n v="15764654"/>
    <s v="Zikoranachidimma"/>
    <n v="649"/>
    <x v="0"/>
    <x v="1"/>
    <n v="37"/>
    <n v="9"/>
    <n v="87374.88"/>
    <n v="2"/>
    <x v="0"/>
    <x v="0"/>
    <n v="247.36"/>
    <n v="0"/>
    <x v="0"/>
    <x v="0"/>
    <x v="1"/>
    <x v="1"/>
  </r>
  <r>
    <n v="15612092"/>
    <s v="Palmer"/>
    <n v="646"/>
    <x v="2"/>
    <x v="1"/>
    <n v="32"/>
    <n v="8"/>
    <n v="105397.8"/>
    <n v="1"/>
    <x v="0"/>
    <x v="1"/>
    <n v="78111.839999999997"/>
    <n v="1"/>
    <x v="0"/>
    <x v="0"/>
    <x v="2"/>
    <x v="0"/>
  </r>
  <r>
    <n v="15610903"/>
    <s v="Chukwueloka"/>
    <n v="560"/>
    <x v="1"/>
    <x v="0"/>
    <n v="31"/>
    <n v="5"/>
    <n v="125341.69"/>
    <n v="1"/>
    <x v="0"/>
    <x v="1"/>
    <n v="79547.39"/>
    <n v="0"/>
    <x v="0"/>
    <x v="0"/>
    <x v="2"/>
    <x v="1"/>
  </r>
  <r>
    <n v="15705777"/>
    <s v="Real"/>
    <n v="710"/>
    <x v="2"/>
    <x v="1"/>
    <n v="49"/>
    <n v="10"/>
    <n v="129164.88"/>
    <n v="1"/>
    <x v="0"/>
    <x v="0"/>
    <n v="193266.72"/>
    <n v="0"/>
    <x v="0"/>
    <x v="1"/>
    <x v="2"/>
    <x v="1"/>
  </r>
  <r>
    <n v="15661936"/>
    <s v="Chikelu"/>
    <n v="513"/>
    <x v="0"/>
    <x v="1"/>
    <n v="40"/>
    <n v="3"/>
    <n v="141004.46"/>
    <n v="1"/>
    <x v="0"/>
    <x v="1"/>
    <n v="105028.46"/>
    <n v="0"/>
    <x v="0"/>
    <x v="0"/>
    <x v="2"/>
    <x v="1"/>
  </r>
  <r>
    <n v="15700864"/>
    <s v="Fiorentini"/>
    <n v="607"/>
    <x v="0"/>
    <x v="0"/>
    <n v="21"/>
    <n v="0"/>
    <n v="0"/>
    <n v="2"/>
    <x v="0"/>
    <x v="1"/>
    <n v="116106.52"/>
    <n v="0"/>
    <x v="2"/>
    <x v="0"/>
    <x v="0"/>
    <x v="1"/>
  </r>
  <r>
    <n v="15722965"/>
    <s v="Yefimova"/>
    <n v="757"/>
    <x v="0"/>
    <x v="1"/>
    <n v="57"/>
    <n v="3"/>
    <n v="89079.41"/>
    <n v="1"/>
    <x v="0"/>
    <x v="0"/>
    <n v="53179.21"/>
    <n v="1"/>
    <x v="1"/>
    <x v="1"/>
    <x v="1"/>
    <x v="0"/>
  </r>
  <r>
    <n v="15737521"/>
    <s v="Ball"/>
    <n v="619"/>
    <x v="2"/>
    <x v="1"/>
    <n v="40"/>
    <n v="9"/>
    <n v="103604.31"/>
    <n v="2"/>
    <x v="1"/>
    <x v="1"/>
    <n v="140947.04999999999"/>
    <n v="0"/>
    <x v="0"/>
    <x v="0"/>
    <x v="2"/>
    <x v="1"/>
  </r>
  <r>
    <n v="15814465"/>
    <s v="Ch'in"/>
    <n v="612"/>
    <x v="0"/>
    <x v="1"/>
    <n v="24"/>
    <n v="1"/>
    <n v="182705.05"/>
    <n v="1"/>
    <x v="0"/>
    <x v="0"/>
    <n v="171837.06"/>
    <n v="0"/>
    <x v="2"/>
    <x v="0"/>
    <x v="2"/>
    <x v="1"/>
  </r>
  <r>
    <n v="15580988"/>
    <s v="Odell"/>
    <n v="842"/>
    <x v="0"/>
    <x v="1"/>
    <n v="29"/>
    <n v="8"/>
    <n v="0"/>
    <n v="2"/>
    <x v="0"/>
    <x v="0"/>
    <n v="123437.05"/>
    <n v="0"/>
    <x v="2"/>
    <x v="1"/>
    <x v="0"/>
    <x v="1"/>
  </r>
  <r>
    <n v="15789974"/>
    <s v="Enemuo"/>
    <n v="713"/>
    <x v="0"/>
    <x v="1"/>
    <n v="33"/>
    <n v="6"/>
    <n v="94598.48"/>
    <n v="1"/>
    <x v="1"/>
    <x v="1"/>
    <n v="197519.66"/>
    <n v="1"/>
    <x v="0"/>
    <x v="1"/>
    <x v="1"/>
    <x v="0"/>
  </r>
  <r>
    <n v="15713370"/>
    <s v="Hunter"/>
    <n v="657"/>
    <x v="1"/>
    <x v="1"/>
    <n v="36"/>
    <n v="8"/>
    <n v="188241.05"/>
    <n v="2"/>
    <x v="1"/>
    <x v="1"/>
    <n v="183058.51"/>
    <n v="1"/>
    <x v="0"/>
    <x v="0"/>
    <x v="2"/>
    <x v="0"/>
  </r>
  <r>
    <n v="15748673"/>
    <s v="Nepean"/>
    <n v="770"/>
    <x v="0"/>
    <x v="0"/>
    <n v="37"/>
    <n v="9"/>
    <n v="0"/>
    <n v="2"/>
    <x v="1"/>
    <x v="1"/>
    <n v="22710.720000000001"/>
    <n v="0"/>
    <x v="0"/>
    <x v="1"/>
    <x v="0"/>
    <x v="1"/>
  </r>
  <r>
    <n v="15754919"/>
    <s v="Nwebube"/>
    <n v="773"/>
    <x v="0"/>
    <x v="0"/>
    <n v="40"/>
    <n v="10"/>
    <n v="0"/>
    <n v="2"/>
    <x v="1"/>
    <x v="0"/>
    <n v="69303.149999999994"/>
    <n v="0"/>
    <x v="0"/>
    <x v="1"/>
    <x v="0"/>
    <x v="1"/>
  </r>
  <r>
    <n v="15641662"/>
    <s v="Enticknap"/>
    <n v="470"/>
    <x v="2"/>
    <x v="1"/>
    <n v="39"/>
    <n v="5"/>
    <n v="117469.91"/>
    <n v="2"/>
    <x v="1"/>
    <x v="1"/>
    <n v="63705.9"/>
    <n v="0"/>
    <x v="0"/>
    <x v="2"/>
    <x v="2"/>
    <x v="1"/>
  </r>
  <r>
    <n v="15813422"/>
    <s v="Lu"/>
    <n v="781"/>
    <x v="1"/>
    <x v="1"/>
    <n v="35"/>
    <n v="4"/>
    <n v="80790.740000000005"/>
    <n v="1"/>
    <x v="0"/>
    <x v="1"/>
    <n v="116429.51"/>
    <n v="0"/>
    <x v="0"/>
    <x v="1"/>
    <x v="1"/>
    <x v="1"/>
  </r>
  <r>
    <n v="15713596"/>
    <s v="Ugochukwu"/>
    <n v="428"/>
    <x v="0"/>
    <x v="0"/>
    <n v="62"/>
    <n v="1"/>
    <n v="107735.93"/>
    <n v="1"/>
    <x v="1"/>
    <x v="0"/>
    <n v="58381.77"/>
    <n v="0"/>
    <x v="1"/>
    <x v="2"/>
    <x v="2"/>
    <x v="1"/>
  </r>
  <r>
    <n v="15791216"/>
    <s v="Mann"/>
    <n v="600"/>
    <x v="2"/>
    <x v="1"/>
    <n v="43"/>
    <n v="8"/>
    <n v="133379.41"/>
    <n v="1"/>
    <x v="0"/>
    <x v="1"/>
    <n v="177378.66"/>
    <n v="1"/>
    <x v="0"/>
    <x v="0"/>
    <x v="2"/>
    <x v="0"/>
  </r>
  <r>
    <n v="15689031"/>
    <s v="Murphy"/>
    <n v="697"/>
    <x v="1"/>
    <x v="0"/>
    <n v="37"/>
    <n v="7"/>
    <n v="168066.87"/>
    <n v="1"/>
    <x v="0"/>
    <x v="1"/>
    <n v="35450.53"/>
    <n v="0"/>
    <x v="0"/>
    <x v="0"/>
    <x v="2"/>
    <x v="1"/>
  </r>
  <r>
    <n v="15763704"/>
    <s v="Docherty"/>
    <n v="692"/>
    <x v="2"/>
    <x v="0"/>
    <n v="43"/>
    <n v="2"/>
    <n v="69014.490000000005"/>
    <n v="2"/>
    <x v="1"/>
    <x v="1"/>
    <n v="164621.43"/>
    <n v="0"/>
    <x v="0"/>
    <x v="0"/>
    <x v="1"/>
    <x v="1"/>
  </r>
  <r>
    <n v="15631339"/>
    <s v="Adams"/>
    <n v="791"/>
    <x v="0"/>
    <x v="1"/>
    <n v="28"/>
    <n v="4"/>
    <n v="0"/>
    <n v="1"/>
    <x v="0"/>
    <x v="1"/>
    <n v="174435.48"/>
    <n v="0"/>
    <x v="2"/>
    <x v="1"/>
    <x v="0"/>
    <x v="1"/>
  </r>
  <r>
    <n v="15771509"/>
    <s v="Hirst"/>
    <n v="538"/>
    <x v="2"/>
    <x v="0"/>
    <n v="42"/>
    <n v="1"/>
    <n v="98548.62"/>
    <n v="2"/>
    <x v="1"/>
    <x v="0"/>
    <n v="94047.75"/>
    <n v="0"/>
    <x v="0"/>
    <x v="0"/>
    <x v="1"/>
    <x v="1"/>
  </r>
  <r>
    <n v="15769586"/>
    <s v="Horan"/>
    <n v="820"/>
    <x v="0"/>
    <x v="0"/>
    <n v="49"/>
    <n v="1"/>
    <n v="0"/>
    <n v="2"/>
    <x v="0"/>
    <x v="0"/>
    <n v="119087.25"/>
    <n v="0"/>
    <x v="0"/>
    <x v="1"/>
    <x v="0"/>
    <x v="1"/>
  </r>
  <r>
    <n v="15656096"/>
    <s v="Cumbrae-Stewart"/>
    <n v="679"/>
    <x v="1"/>
    <x v="0"/>
    <n v="26"/>
    <n v="3"/>
    <n v="76554.06"/>
    <n v="1"/>
    <x v="0"/>
    <x v="0"/>
    <n v="184800.27"/>
    <n v="0"/>
    <x v="2"/>
    <x v="0"/>
    <x v="1"/>
    <x v="1"/>
  </r>
  <r>
    <n v="15585280"/>
    <s v="Kinney"/>
    <n v="649"/>
    <x v="0"/>
    <x v="0"/>
    <n v="36"/>
    <n v="2"/>
    <n v="0"/>
    <n v="2"/>
    <x v="1"/>
    <x v="0"/>
    <n v="75035.48"/>
    <n v="0"/>
    <x v="0"/>
    <x v="0"/>
    <x v="0"/>
    <x v="1"/>
  </r>
  <r>
    <n v="15743582"/>
    <s v="T'ang"/>
    <n v="632"/>
    <x v="0"/>
    <x v="0"/>
    <n v="27"/>
    <n v="3"/>
    <n v="107375.82"/>
    <n v="1"/>
    <x v="0"/>
    <x v="0"/>
    <n v="62703.38"/>
    <n v="0"/>
    <x v="2"/>
    <x v="0"/>
    <x v="2"/>
    <x v="1"/>
  </r>
  <r>
    <n v="15761692"/>
    <s v="Muir"/>
    <n v="594"/>
    <x v="0"/>
    <x v="1"/>
    <n v="40"/>
    <n v="9"/>
    <n v="122417.17"/>
    <n v="2"/>
    <x v="1"/>
    <x v="0"/>
    <n v="190882.69"/>
    <n v="0"/>
    <x v="0"/>
    <x v="0"/>
    <x v="2"/>
    <x v="1"/>
  </r>
  <r>
    <n v="15627840"/>
    <s v="Toscano"/>
    <n v="682"/>
    <x v="0"/>
    <x v="0"/>
    <n v="42"/>
    <n v="0"/>
    <n v="0"/>
    <n v="1"/>
    <x v="1"/>
    <x v="0"/>
    <n v="91981.85"/>
    <n v="1"/>
    <x v="0"/>
    <x v="0"/>
    <x v="0"/>
    <x v="0"/>
  </r>
  <r>
    <n v="15778861"/>
    <s v="Wallace"/>
    <n v="720"/>
    <x v="1"/>
    <x v="1"/>
    <n v="33"/>
    <n v="6"/>
    <n v="97188.62"/>
    <n v="1"/>
    <x v="1"/>
    <x v="1"/>
    <n v="91881.29"/>
    <n v="0"/>
    <x v="0"/>
    <x v="1"/>
    <x v="1"/>
    <x v="1"/>
  </r>
  <r>
    <n v="15770554"/>
    <s v="Fraser"/>
    <n v="769"/>
    <x v="0"/>
    <x v="1"/>
    <n v="31"/>
    <n v="4"/>
    <n v="61297.05"/>
    <n v="2"/>
    <x v="0"/>
    <x v="0"/>
    <n v="7118.02"/>
    <n v="0"/>
    <x v="0"/>
    <x v="1"/>
    <x v="1"/>
    <x v="1"/>
  </r>
  <r>
    <n v="15806956"/>
    <s v="Iqbal"/>
    <n v="746"/>
    <x v="1"/>
    <x v="1"/>
    <n v="30"/>
    <n v="1"/>
    <n v="112666.67"/>
    <n v="1"/>
    <x v="1"/>
    <x v="1"/>
    <n v="11710.4"/>
    <n v="1"/>
    <x v="0"/>
    <x v="1"/>
    <x v="2"/>
    <x v="0"/>
  </r>
  <r>
    <n v="15701908"/>
    <s v="Nina"/>
    <n v="623"/>
    <x v="1"/>
    <x v="0"/>
    <n v="40"/>
    <n v="7"/>
    <n v="0"/>
    <n v="1"/>
    <x v="0"/>
    <x v="0"/>
    <n v="25904.12"/>
    <n v="0"/>
    <x v="0"/>
    <x v="0"/>
    <x v="0"/>
    <x v="1"/>
  </r>
  <r>
    <n v="15736990"/>
    <s v="Chuang"/>
    <n v="537"/>
    <x v="0"/>
    <x v="1"/>
    <n v="28"/>
    <n v="3"/>
    <n v="157842.07"/>
    <n v="1"/>
    <x v="0"/>
    <x v="1"/>
    <n v="86911.49"/>
    <n v="0"/>
    <x v="2"/>
    <x v="0"/>
    <x v="2"/>
    <x v="1"/>
  </r>
  <r>
    <n v="15743714"/>
    <s v="Ch'ien"/>
    <n v="468"/>
    <x v="0"/>
    <x v="1"/>
    <n v="46"/>
    <n v="7"/>
    <n v="91443.75"/>
    <n v="1"/>
    <x v="0"/>
    <x v="1"/>
    <n v="10958.18"/>
    <n v="0"/>
    <x v="0"/>
    <x v="2"/>
    <x v="1"/>
    <x v="1"/>
  </r>
  <r>
    <n v="15807993"/>
    <s v="Bruno"/>
    <n v="588"/>
    <x v="2"/>
    <x v="0"/>
    <n v="30"/>
    <n v="0"/>
    <n v="110148.49"/>
    <n v="1"/>
    <x v="0"/>
    <x v="1"/>
    <n v="5790.9"/>
    <n v="1"/>
    <x v="0"/>
    <x v="0"/>
    <x v="2"/>
    <x v="0"/>
  </r>
  <r>
    <n v="15644686"/>
    <s v="Kennedy"/>
    <n v="729"/>
    <x v="1"/>
    <x v="0"/>
    <n v="34"/>
    <n v="9"/>
    <n v="53299.96"/>
    <n v="2"/>
    <x v="0"/>
    <x v="0"/>
    <n v="42855.97"/>
    <n v="0"/>
    <x v="0"/>
    <x v="1"/>
    <x v="1"/>
    <x v="1"/>
  </r>
  <r>
    <n v="15677377"/>
    <s v="Lawrence"/>
    <n v="543"/>
    <x v="1"/>
    <x v="1"/>
    <n v="37"/>
    <n v="3"/>
    <n v="0"/>
    <n v="2"/>
    <x v="0"/>
    <x v="0"/>
    <n v="78915.679999999993"/>
    <n v="0"/>
    <x v="0"/>
    <x v="0"/>
    <x v="0"/>
    <x v="1"/>
  </r>
  <r>
    <n v="15626412"/>
    <s v="Mort"/>
    <n v="499"/>
    <x v="1"/>
    <x v="1"/>
    <n v="39"/>
    <n v="6"/>
    <n v="0"/>
    <n v="2"/>
    <x v="0"/>
    <x v="0"/>
    <n v="81409"/>
    <n v="0"/>
    <x v="0"/>
    <x v="2"/>
    <x v="0"/>
    <x v="1"/>
  </r>
  <r>
    <n v="15643679"/>
    <s v="Goliwe"/>
    <n v="784"/>
    <x v="2"/>
    <x v="1"/>
    <n v="28"/>
    <n v="2"/>
    <n v="70233.740000000005"/>
    <n v="2"/>
    <x v="0"/>
    <x v="0"/>
    <n v="179252.73"/>
    <n v="0"/>
    <x v="2"/>
    <x v="1"/>
    <x v="1"/>
    <x v="1"/>
  </r>
  <r>
    <n v="15728456"/>
    <s v="Martinez"/>
    <n v="604"/>
    <x v="0"/>
    <x v="1"/>
    <n v="33"/>
    <n v="3"/>
    <n v="0"/>
    <n v="1"/>
    <x v="0"/>
    <x v="1"/>
    <n v="42171.13"/>
    <n v="1"/>
    <x v="0"/>
    <x v="0"/>
    <x v="0"/>
    <x v="0"/>
  </r>
  <r>
    <n v="15630661"/>
    <s v="Vasilyev"/>
    <n v="614"/>
    <x v="1"/>
    <x v="0"/>
    <n v="25"/>
    <n v="10"/>
    <n v="75212.28"/>
    <n v="1"/>
    <x v="0"/>
    <x v="1"/>
    <n v="58965.04"/>
    <n v="0"/>
    <x v="2"/>
    <x v="0"/>
    <x v="1"/>
    <x v="1"/>
  </r>
  <r>
    <n v="15734044"/>
    <s v="Black"/>
    <n v="671"/>
    <x v="0"/>
    <x v="0"/>
    <n v="31"/>
    <n v="7"/>
    <n v="41299.03"/>
    <n v="1"/>
    <x v="1"/>
    <x v="0"/>
    <n v="102681.32"/>
    <n v="0"/>
    <x v="0"/>
    <x v="0"/>
    <x v="3"/>
    <x v="1"/>
  </r>
  <r>
    <n v="15705001"/>
    <s v="Napolitani"/>
    <n v="587"/>
    <x v="1"/>
    <x v="0"/>
    <n v="35"/>
    <n v="3"/>
    <n v="83286.559999999998"/>
    <n v="1"/>
    <x v="0"/>
    <x v="1"/>
    <n v="125553.52"/>
    <n v="0"/>
    <x v="0"/>
    <x v="0"/>
    <x v="1"/>
    <x v="1"/>
  </r>
  <r>
    <n v="15809817"/>
    <s v="Ch'en"/>
    <n v="593"/>
    <x v="1"/>
    <x v="1"/>
    <n v="43"/>
    <n v="10"/>
    <n v="0"/>
    <n v="2"/>
    <x v="1"/>
    <x v="1"/>
    <n v="53478.02"/>
    <n v="0"/>
    <x v="0"/>
    <x v="0"/>
    <x v="0"/>
    <x v="1"/>
  </r>
  <r>
    <n v="15809137"/>
    <s v="Sagese"/>
    <n v="453"/>
    <x v="0"/>
    <x v="1"/>
    <n v="29"/>
    <n v="6"/>
    <n v="0"/>
    <n v="1"/>
    <x v="1"/>
    <x v="1"/>
    <n v="198376.02"/>
    <n v="1"/>
    <x v="2"/>
    <x v="2"/>
    <x v="0"/>
    <x v="0"/>
  </r>
  <r>
    <n v="15751593"/>
    <s v="Fraser"/>
    <n v="570"/>
    <x v="2"/>
    <x v="1"/>
    <n v="35"/>
    <n v="6"/>
    <n v="85668.59"/>
    <n v="1"/>
    <x v="0"/>
    <x v="1"/>
    <n v="105525.36"/>
    <n v="0"/>
    <x v="0"/>
    <x v="0"/>
    <x v="1"/>
    <x v="1"/>
  </r>
  <r>
    <n v="15626491"/>
    <s v="Hughes"/>
    <n v="655"/>
    <x v="0"/>
    <x v="0"/>
    <n v="45"/>
    <n v="7"/>
    <n v="57327.040000000001"/>
    <n v="1"/>
    <x v="1"/>
    <x v="0"/>
    <n v="47349"/>
    <n v="0"/>
    <x v="0"/>
    <x v="0"/>
    <x v="1"/>
    <x v="1"/>
  </r>
  <r>
    <n v="15765461"/>
    <s v="Giles"/>
    <n v="632"/>
    <x v="1"/>
    <x v="1"/>
    <n v="47"/>
    <n v="3"/>
    <n v="0"/>
    <n v="2"/>
    <x v="0"/>
    <x v="1"/>
    <n v="178822.32"/>
    <n v="0"/>
    <x v="0"/>
    <x v="0"/>
    <x v="0"/>
    <x v="1"/>
  </r>
  <r>
    <n v="15568120"/>
    <s v="Lacross"/>
    <n v="681"/>
    <x v="0"/>
    <x v="0"/>
    <n v="37"/>
    <n v="7"/>
    <n v="69609.850000000006"/>
    <n v="1"/>
    <x v="0"/>
    <x v="0"/>
    <n v="72127.83"/>
    <n v="0"/>
    <x v="0"/>
    <x v="0"/>
    <x v="1"/>
    <x v="1"/>
  </r>
  <r>
    <n v="15787161"/>
    <s v="Pisani"/>
    <n v="591"/>
    <x v="2"/>
    <x v="1"/>
    <n v="46"/>
    <n v="4"/>
    <n v="129269.27"/>
    <n v="1"/>
    <x v="0"/>
    <x v="1"/>
    <n v="163504.32999999999"/>
    <n v="0"/>
    <x v="0"/>
    <x v="0"/>
    <x v="2"/>
    <x v="1"/>
  </r>
  <r>
    <n v="15812324"/>
    <s v="King"/>
    <n v="779"/>
    <x v="0"/>
    <x v="1"/>
    <n v="27"/>
    <n v="1"/>
    <n v="0"/>
    <n v="2"/>
    <x v="0"/>
    <x v="0"/>
    <n v="190623.02"/>
    <n v="0"/>
    <x v="2"/>
    <x v="1"/>
    <x v="0"/>
    <x v="1"/>
  </r>
  <r>
    <n v="15588944"/>
    <s v="Maughan"/>
    <n v="456"/>
    <x v="0"/>
    <x v="0"/>
    <n v="63"/>
    <n v="1"/>
    <n v="165350.60999999999"/>
    <n v="2"/>
    <x v="1"/>
    <x v="1"/>
    <n v="140758.07"/>
    <n v="1"/>
    <x v="1"/>
    <x v="2"/>
    <x v="2"/>
    <x v="0"/>
  </r>
  <r>
    <n v="15694253"/>
    <s v="Palerma"/>
    <n v="686"/>
    <x v="0"/>
    <x v="0"/>
    <n v="41"/>
    <n v="7"/>
    <n v="152105.57"/>
    <n v="2"/>
    <x v="1"/>
    <x v="0"/>
    <n v="132374.41"/>
    <n v="0"/>
    <x v="0"/>
    <x v="0"/>
    <x v="2"/>
    <x v="1"/>
  </r>
  <r>
    <n v="15759566"/>
    <s v="Tochukwu"/>
    <n v="617"/>
    <x v="0"/>
    <x v="1"/>
    <n v="74"/>
    <n v="10"/>
    <n v="0"/>
    <n v="2"/>
    <x v="0"/>
    <x v="0"/>
    <n v="53949.98"/>
    <n v="0"/>
    <x v="1"/>
    <x v="0"/>
    <x v="0"/>
    <x v="1"/>
  </r>
  <r>
    <n v="15675675"/>
    <s v="Slate"/>
    <n v="850"/>
    <x v="0"/>
    <x v="0"/>
    <n v="32"/>
    <n v="5"/>
    <n v="106290.64"/>
    <n v="1"/>
    <x v="0"/>
    <x v="1"/>
    <n v="121982.73"/>
    <n v="0"/>
    <x v="0"/>
    <x v="1"/>
    <x v="2"/>
    <x v="1"/>
  </r>
  <r>
    <n v="15802060"/>
    <s v="Ch'ang"/>
    <n v="646"/>
    <x v="2"/>
    <x v="0"/>
    <n v="30"/>
    <n v="10"/>
    <n v="100548.67"/>
    <n v="2"/>
    <x v="1"/>
    <x v="1"/>
    <n v="136983.76999999999"/>
    <n v="0"/>
    <x v="0"/>
    <x v="0"/>
    <x v="2"/>
    <x v="1"/>
  </r>
  <r>
    <n v="15660505"/>
    <s v="Romani"/>
    <n v="735"/>
    <x v="2"/>
    <x v="1"/>
    <n v="46"/>
    <n v="2"/>
    <n v="106344.95"/>
    <n v="1"/>
    <x v="0"/>
    <x v="1"/>
    <n v="114371.33"/>
    <n v="1"/>
    <x v="0"/>
    <x v="1"/>
    <x v="2"/>
    <x v="0"/>
  </r>
  <r>
    <n v="15782630"/>
    <s v="Genovese"/>
    <n v="543"/>
    <x v="0"/>
    <x v="1"/>
    <n v="35"/>
    <n v="5"/>
    <n v="137482.19"/>
    <n v="1"/>
    <x v="1"/>
    <x v="1"/>
    <n v="62389.35"/>
    <n v="0"/>
    <x v="0"/>
    <x v="0"/>
    <x v="2"/>
    <x v="1"/>
  </r>
  <r>
    <n v="15700710"/>
    <s v="Chiebuka"/>
    <n v="490"/>
    <x v="0"/>
    <x v="0"/>
    <n v="37"/>
    <n v="3"/>
    <n v="116465.53"/>
    <n v="1"/>
    <x v="1"/>
    <x v="0"/>
    <n v="24435.77"/>
    <n v="0"/>
    <x v="0"/>
    <x v="2"/>
    <x v="2"/>
    <x v="1"/>
  </r>
  <r>
    <n v="15742834"/>
    <s v="Liao"/>
    <n v="640"/>
    <x v="0"/>
    <x v="1"/>
    <n v="45"/>
    <n v="1"/>
    <n v="0"/>
    <n v="1"/>
    <x v="0"/>
    <x v="0"/>
    <n v="10908.33"/>
    <n v="0"/>
    <x v="0"/>
    <x v="0"/>
    <x v="0"/>
    <x v="1"/>
  </r>
  <r>
    <n v="15806511"/>
    <s v="Berry"/>
    <n v="445"/>
    <x v="1"/>
    <x v="1"/>
    <n v="45"/>
    <n v="10"/>
    <n v="0"/>
    <n v="2"/>
    <x v="1"/>
    <x v="0"/>
    <n v="90977.48"/>
    <n v="0"/>
    <x v="0"/>
    <x v="2"/>
    <x v="0"/>
    <x v="1"/>
  </r>
  <r>
    <n v="15608166"/>
    <s v="Fallaci"/>
    <n v="761"/>
    <x v="0"/>
    <x v="1"/>
    <n v="36"/>
    <n v="9"/>
    <n v="127637.92"/>
    <n v="1"/>
    <x v="0"/>
    <x v="0"/>
    <n v="81062.929999999993"/>
    <n v="0"/>
    <x v="0"/>
    <x v="1"/>
    <x v="2"/>
    <x v="1"/>
  </r>
  <r>
    <n v="15614230"/>
    <s v="T'an"/>
    <n v="426"/>
    <x v="0"/>
    <x v="0"/>
    <n v="34"/>
    <n v="3"/>
    <n v="0"/>
    <n v="2"/>
    <x v="0"/>
    <x v="0"/>
    <n v="61230.83"/>
    <n v="0"/>
    <x v="0"/>
    <x v="2"/>
    <x v="0"/>
    <x v="1"/>
  </r>
  <r>
    <n v="15729958"/>
    <s v="Wilkinson"/>
    <n v="777"/>
    <x v="0"/>
    <x v="1"/>
    <n v="37"/>
    <n v="1"/>
    <n v="0"/>
    <n v="1"/>
    <x v="0"/>
    <x v="0"/>
    <n v="126837.72"/>
    <n v="0"/>
    <x v="0"/>
    <x v="1"/>
    <x v="0"/>
    <x v="1"/>
  </r>
  <r>
    <n v="15800814"/>
    <s v="Palerma"/>
    <n v="534"/>
    <x v="0"/>
    <x v="1"/>
    <n v="35"/>
    <n v="2"/>
    <n v="81951.740000000005"/>
    <n v="2"/>
    <x v="0"/>
    <x v="1"/>
    <n v="115668.53"/>
    <n v="0"/>
    <x v="0"/>
    <x v="0"/>
    <x v="1"/>
    <x v="1"/>
  </r>
  <r>
    <n v="15674727"/>
    <s v="Lazarev"/>
    <n v="777"/>
    <x v="0"/>
    <x v="0"/>
    <n v="42"/>
    <n v="5"/>
    <n v="147531.82"/>
    <n v="1"/>
    <x v="0"/>
    <x v="0"/>
    <n v="38819.449999999997"/>
    <n v="0"/>
    <x v="0"/>
    <x v="1"/>
    <x v="2"/>
    <x v="1"/>
  </r>
  <r>
    <n v="15657779"/>
    <s v="Boylan"/>
    <n v="806"/>
    <x v="1"/>
    <x v="1"/>
    <n v="18"/>
    <n v="3"/>
    <n v="0"/>
    <n v="2"/>
    <x v="0"/>
    <x v="0"/>
    <n v="86994.54"/>
    <n v="0"/>
    <x v="2"/>
    <x v="1"/>
    <x v="0"/>
    <x v="1"/>
  </r>
  <r>
    <n v="15801395"/>
    <s v="Warren"/>
    <n v="790"/>
    <x v="0"/>
    <x v="0"/>
    <n v="33"/>
    <n v="10"/>
    <n v="135120.72"/>
    <n v="1"/>
    <x v="1"/>
    <x v="1"/>
    <n v="195204.99"/>
    <n v="0"/>
    <x v="0"/>
    <x v="1"/>
    <x v="2"/>
    <x v="1"/>
  </r>
  <r>
    <n v="15757911"/>
    <s v="Trevisani"/>
    <n v="643"/>
    <x v="1"/>
    <x v="0"/>
    <n v="32"/>
    <n v="2"/>
    <n v="0"/>
    <n v="1"/>
    <x v="1"/>
    <x v="1"/>
    <n v="131301.74"/>
    <n v="0"/>
    <x v="0"/>
    <x v="0"/>
    <x v="0"/>
    <x v="1"/>
  </r>
  <r>
    <n v="15665340"/>
    <s v="Trevisano"/>
    <n v="584"/>
    <x v="1"/>
    <x v="0"/>
    <n v="37"/>
    <n v="8"/>
    <n v="0"/>
    <n v="2"/>
    <x v="1"/>
    <x v="0"/>
    <n v="100835.19"/>
    <n v="0"/>
    <x v="0"/>
    <x v="0"/>
    <x v="0"/>
    <x v="1"/>
  </r>
  <r>
    <n v="15787151"/>
    <s v="Liao"/>
    <n v="638"/>
    <x v="0"/>
    <x v="0"/>
    <n v="34"/>
    <n v="7"/>
    <n v="0"/>
    <n v="2"/>
    <x v="0"/>
    <x v="0"/>
    <n v="198969.78"/>
    <n v="0"/>
    <x v="0"/>
    <x v="0"/>
    <x v="0"/>
    <x v="1"/>
  </r>
  <r>
    <n v="15757821"/>
    <s v="Burgess"/>
    <n v="771"/>
    <x v="1"/>
    <x v="1"/>
    <n v="18"/>
    <n v="1"/>
    <n v="0"/>
    <n v="2"/>
    <x v="1"/>
    <x v="1"/>
    <n v="41542.949999999997"/>
    <n v="0"/>
    <x v="2"/>
    <x v="1"/>
    <x v="0"/>
    <x v="1"/>
  </r>
  <r>
    <n v="15600688"/>
    <s v="Liston"/>
    <n v="600"/>
    <x v="0"/>
    <x v="0"/>
    <n v="39"/>
    <n v="5"/>
    <n v="0"/>
    <n v="2"/>
    <x v="1"/>
    <x v="1"/>
    <n v="118272.07"/>
    <n v="0"/>
    <x v="0"/>
    <x v="0"/>
    <x v="0"/>
    <x v="1"/>
  </r>
  <r>
    <n v="15594878"/>
    <s v="Thompson"/>
    <n v="661"/>
    <x v="1"/>
    <x v="0"/>
    <n v="41"/>
    <n v="5"/>
    <n v="28082.95"/>
    <n v="1"/>
    <x v="0"/>
    <x v="1"/>
    <n v="69586.27"/>
    <n v="1"/>
    <x v="0"/>
    <x v="0"/>
    <x v="3"/>
    <x v="0"/>
  </r>
  <r>
    <n v="15569248"/>
    <s v="Milanesi"/>
    <n v="554"/>
    <x v="0"/>
    <x v="0"/>
    <n v="43"/>
    <n v="10"/>
    <n v="0"/>
    <n v="2"/>
    <x v="0"/>
    <x v="1"/>
    <n v="149629.13"/>
    <n v="1"/>
    <x v="0"/>
    <x v="0"/>
    <x v="0"/>
    <x v="0"/>
  </r>
  <r>
    <n v="15812706"/>
    <s v="Mazure"/>
    <n v="627"/>
    <x v="1"/>
    <x v="1"/>
    <n v="49"/>
    <n v="4"/>
    <n v="111087.5"/>
    <n v="1"/>
    <x v="1"/>
    <x v="0"/>
    <n v="146680.25"/>
    <n v="0"/>
    <x v="0"/>
    <x v="0"/>
    <x v="2"/>
    <x v="1"/>
  </r>
  <r>
    <n v="15645045"/>
    <s v="Rudduck"/>
    <n v="659"/>
    <x v="0"/>
    <x v="0"/>
    <n v="38"/>
    <n v="9"/>
    <n v="0"/>
    <n v="2"/>
    <x v="0"/>
    <x v="0"/>
    <n v="132809.18"/>
    <n v="0"/>
    <x v="0"/>
    <x v="0"/>
    <x v="0"/>
    <x v="1"/>
  </r>
  <r>
    <n v="15766746"/>
    <s v="Darwin"/>
    <n v="835"/>
    <x v="0"/>
    <x v="1"/>
    <n v="35"/>
    <n v="6"/>
    <n v="127120.07"/>
    <n v="1"/>
    <x v="0"/>
    <x v="1"/>
    <n v="28707.69"/>
    <n v="0"/>
    <x v="0"/>
    <x v="1"/>
    <x v="2"/>
    <x v="1"/>
  </r>
  <r>
    <n v="15700383"/>
    <s v="Uvarova"/>
    <n v="763"/>
    <x v="0"/>
    <x v="0"/>
    <n v="35"/>
    <n v="7"/>
    <n v="115651.6"/>
    <n v="2"/>
    <x v="0"/>
    <x v="0"/>
    <n v="104706.29"/>
    <n v="0"/>
    <x v="0"/>
    <x v="1"/>
    <x v="2"/>
    <x v="1"/>
  </r>
  <r>
    <n v="15632551"/>
    <s v="Buccho"/>
    <n v="625"/>
    <x v="2"/>
    <x v="1"/>
    <n v="31"/>
    <n v="4"/>
    <n v="77743.009999999995"/>
    <n v="2"/>
    <x v="0"/>
    <x v="1"/>
    <n v="75335.679999999993"/>
    <n v="0"/>
    <x v="0"/>
    <x v="0"/>
    <x v="1"/>
    <x v="1"/>
  </r>
  <r>
    <n v="15795129"/>
    <s v="Gallo"/>
    <n v="799"/>
    <x v="0"/>
    <x v="0"/>
    <n v="30"/>
    <n v="9"/>
    <n v="0"/>
    <n v="2"/>
    <x v="0"/>
    <x v="1"/>
    <n v="136827.96"/>
    <n v="0"/>
    <x v="0"/>
    <x v="1"/>
    <x v="0"/>
    <x v="1"/>
  </r>
  <r>
    <n v="15650545"/>
    <s v="Tomlinson"/>
    <n v="849"/>
    <x v="0"/>
    <x v="1"/>
    <n v="69"/>
    <n v="7"/>
    <n v="71996.09"/>
    <n v="1"/>
    <x v="0"/>
    <x v="0"/>
    <n v="139065.94"/>
    <n v="0"/>
    <x v="1"/>
    <x v="1"/>
    <x v="1"/>
    <x v="1"/>
  </r>
  <r>
    <n v="15612769"/>
    <s v="Carr"/>
    <n v="692"/>
    <x v="0"/>
    <x v="1"/>
    <n v="28"/>
    <n v="5"/>
    <n v="61581.97"/>
    <n v="1"/>
    <x v="0"/>
    <x v="0"/>
    <n v="70179.91"/>
    <n v="0"/>
    <x v="2"/>
    <x v="0"/>
    <x v="1"/>
    <x v="1"/>
  </r>
  <r>
    <n v="15710853"/>
    <s v="Ts'ui"/>
    <n v="623"/>
    <x v="0"/>
    <x v="0"/>
    <n v="24"/>
    <n v="5"/>
    <n v="0"/>
    <n v="2"/>
    <x v="0"/>
    <x v="1"/>
    <n v="116160.04"/>
    <n v="0"/>
    <x v="2"/>
    <x v="0"/>
    <x v="0"/>
    <x v="1"/>
  </r>
  <r>
    <n v="15623712"/>
    <s v="Coates"/>
    <n v="453"/>
    <x v="1"/>
    <x v="0"/>
    <n v="42"/>
    <n v="5"/>
    <n v="0"/>
    <n v="3"/>
    <x v="0"/>
    <x v="1"/>
    <n v="83008.490000000005"/>
    <n v="1"/>
    <x v="0"/>
    <x v="2"/>
    <x v="0"/>
    <x v="0"/>
  </r>
  <r>
    <n v="15653251"/>
    <s v="Hickey"/>
    <n v="408"/>
    <x v="0"/>
    <x v="0"/>
    <n v="84"/>
    <n v="8"/>
    <n v="87873.39"/>
    <n v="1"/>
    <x v="1"/>
    <x v="1"/>
    <n v="188484.52"/>
    <n v="1"/>
    <x v="1"/>
    <x v="2"/>
    <x v="1"/>
    <x v="0"/>
  </r>
  <r>
    <n v="15755077"/>
    <s v="Norton"/>
    <n v="778"/>
    <x v="2"/>
    <x v="0"/>
    <n v="37"/>
    <n v="0"/>
    <n v="105617.73"/>
    <n v="2"/>
    <x v="0"/>
    <x v="0"/>
    <n v="133699.82"/>
    <n v="1"/>
    <x v="0"/>
    <x v="1"/>
    <x v="2"/>
    <x v="0"/>
  </r>
  <r>
    <n v="15808557"/>
    <s v="Mancini"/>
    <n v="695"/>
    <x v="0"/>
    <x v="0"/>
    <n v="42"/>
    <n v="5"/>
    <n v="0"/>
    <n v="1"/>
    <x v="1"/>
    <x v="0"/>
    <n v="72172.13"/>
    <n v="1"/>
    <x v="0"/>
    <x v="0"/>
    <x v="0"/>
    <x v="0"/>
  </r>
  <r>
    <n v="15614687"/>
    <s v="Tien"/>
    <n v="677"/>
    <x v="2"/>
    <x v="0"/>
    <n v="44"/>
    <n v="4"/>
    <n v="148770.60999999999"/>
    <n v="2"/>
    <x v="0"/>
    <x v="0"/>
    <n v="191057.76"/>
    <n v="0"/>
    <x v="0"/>
    <x v="0"/>
    <x v="2"/>
    <x v="1"/>
  </r>
  <r>
    <n v="15626882"/>
    <s v="Stobie"/>
    <n v="662"/>
    <x v="1"/>
    <x v="1"/>
    <n v="37"/>
    <n v="5"/>
    <n v="94901.09"/>
    <n v="1"/>
    <x v="0"/>
    <x v="0"/>
    <n v="48233.75"/>
    <n v="0"/>
    <x v="0"/>
    <x v="0"/>
    <x v="1"/>
    <x v="1"/>
  </r>
  <r>
    <n v="15748034"/>
    <s v="Drakeford"/>
    <n v="534"/>
    <x v="0"/>
    <x v="1"/>
    <n v="29"/>
    <n v="7"/>
    <n v="174851.9"/>
    <n v="1"/>
    <x v="0"/>
    <x v="0"/>
    <n v="79178.31"/>
    <n v="0"/>
    <x v="2"/>
    <x v="0"/>
    <x v="2"/>
    <x v="1"/>
  </r>
  <r>
    <n v="15632324"/>
    <s v="Pisani"/>
    <n v="602"/>
    <x v="0"/>
    <x v="1"/>
    <n v="59"/>
    <n v="7"/>
    <n v="0"/>
    <n v="2"/>
    <x v="0"/>
    <x v="0"/>
    <n v="162347.04999999999"/>
    <n v="0"/>
    <x v="1"/>
    <x v="0"/>
    <x v="0"/>
    <x v="1"/>
  </r>
  <r>
    <n v="15761023"/>
    <s v="Murphy"/>
    <n v="554"/>
    <x v="2"/>
    <x v="0"/>
    <n v="43"/>
    <n v="2"/>
    <n v="120847.11"/>
    <n v="1"/>
    <x v="0"/>
    <x v="1"/>
    <n v="7611.61"/>
    <n v="1"/>
    <x v="0"/>
    <x v="0"/>
    <x v="2"/>
    <x v="0"/>
  </r>
  <r>
    <n v="15761453"/>
    <s v="Kovalev"/>
    <n v="667"/>
    <x v="0"/>
    <x v="1"/>
    <n v="42"/>
    <n v="6"/>
    <n v="0"/>
    <n v="1"/>
    <x v="0"/>
    <x v="1"/>
    <n v="88890.05"/>
    <n v="0"/>
    <x v="0"/>
    <x v="0"/>
    <x v="0"/>
    <x v="1"/>
  </r>
  <r>
    <n v="15646726"/>
    <s v="Crawford"/>
    <n v="672"/>
    <x v="0"/>
    <x v="1"/>
    <n v="43"/>
    <n v="5"/>
    <n v="0"/>
    <n v="1"/>
    <x v="1"/>
    <x v="1"/>
    <n v="63833.09"/>
    <n v="0"/>
    <x v="0"/>
    <x v="0"/>
    <x v="0"/>
    <x v="1"/>
  </r>
  <r>
    <n v="15637169"/>
    <s v="Maclean"/>
    <n v="838"/>
    <x v="1"/>
    <x v="0"/>
    <n v="67"/>
    <n v="4"/>
    <n v="103267.8"/>
    <n v="1"/>
    <x v="0"/>
    <x v="0"/>
    <n v="78310.039999999994"/>
    <n v="0"/>
    <x v="1"/>
    <x v="1"/>
    <x v="2"/>
    <x v="1"/>
  </r>
  <r>
    <n v="15636024"/>
    <s v="Blackburn"/>
    <n v="692"/>
    <x v="1"/>
    <x v="0"/>
    <n v="34"/>
    <n v="4"/>
    <n v="109699.08"/>
    <n v="1"/>
    <x v="0"/>
    <x v="0"/>
    <n v="37898.910000000003"/>
    <n v="0"/>
    <x v="0"/>
    <x v="0"/>
    <x v="2"/>
    <x v="1"/>
  </r>
  <r>
    <n v="15801218"/>
    <s v="Bermudez"/>
    <n v="675"/>
    <x v="0"/>
    <x v="1"/>
    <n v="49"/>
    <n v="8"/>
    <n v="135133.39000000001"/>
    <n v="1"/>
    <x v="1"/>
    <x v="0"/>
    <n v="179521.24"/>
    <n v="1"/>
    <x v="0"/>
    <x v="0"/>
    <x v="2"/>
    <x v="0"/>
  </r>
  <r>
    <n v="15642655"/>
    <s v="Savage"/>
    <n v="731"/>
    <x v="1"/>
    <x v="1"/>
    <n v="33"/>
    <n v="1"/>
    <n v="0"/>
    <n v="1"/>
    <x v="0"/>
    <x v="1"/>
    <n v="130726.96"/>
    <n v="0"/>
    <x v="0"/>
    <x v="1"/>
    <x v="0"/>
    <x v="1"/>
  </r>
  <r>
    <n v="15690130"/>
    <s v="Wyatt"/>
    <n v="468"/>
    <x v="0"/>
    <x v="0"/>
    <n v="32"/>
    <n v="8"/>
    <n v="137649.47"/>
    <n v="1"/>
    <x v="1"/>
    <x v="1"/>
    <n v="198714.29"/>
    <n v="0"/>
    <x v="0"/>
    <x v="2"/>
    <x v="2"/>
    <x v="1"/>
  </r>
  <r>
    <n v="15653753"/>
    <s v="Chiemenam"/>
    <n v="542"/>
    <x v="1"/>
    <x v="1"/>
    <n v="43"/>
    <n v="6"/>
    <n v="113567.94"/>
    <n v="1"/>
    <x v="0"/>
    <x v="1"/>
    <n v="89543.25"/>
    <n v="0"/>
    <x v="0"/>
    <x v="0"/>
    <x v="2"/>
    <x v="1"/>
  </r>
  <r>
    <n v="15641359"/>
    <s v="Shao"/>
    <n v="662"/>
    <x v="1"/>
    <x v="0"/>
    <n v="35"/>
    <n v="6"/>
    <n v="0"/>
    <n v="2"/>
    <x v="1"/>
    <x v="1"/>
    <n v="2423.9"/>
    <n v="1"/>
    <x v="0"/>
    <x v="0"/>
    <x v="0"/>
    <x v="0"/>
  </r>
  <r>
    <n v="15776827"/>
    <s v="Langdon"/>
    <n v="770"/>
    <x v="2"/>
    <x v="1"/>
    <n v="37"/>
    <n v="5"/>
    <n v="141547.26"/>
    <n v="2"/>
    <x v="1"/>
    <x v="0"/>
    <n v="180326.83"/>
    <n v="0"/>
    <x v="0"/>
    <x v="1"/>
    <x v="2"/>
    <x v="1"/>
  </r>
  <r>
    <n v="15647725"/>
    <s v="Napolitano"/>
    <n v="675"/>
    <x v="0"/>
    <x v="0"/>
    <n v="61"/>
    <n v="5"/>
    <n v="62055.17"/>
    <n v="3"/>
    <x v="0"/>
    <x v="1"/>
    <n v="166305.16"/>
    <n v="1"/>
    <x v="1"/>
    <x v="0"/>
    <x v="1"/>
    <x v="0"/>
  </r>
  <r>
    <n v="15648455"/>
    <s v="Kung"/>
    <n v="647"/>
    <x v="2"/>
    <x v="1"/>
    <n v="51"/>
    <n v="4"/>
    <n v="131156.76"/>
    <n v="1"/>
    <x v="0"/>
    <x v="1"/>
    <n v="29883.63"/>
    <n v="0"/>
    <x v="1"/>
    <x v="0"/>
    <x v="2"/>
    <x v="1"/>
  </r>
  <r>
    <n v="15580629"/>
    <s v="Blackwood"/>
    <n v="604"/>
    <x v="0"/>
    <x v="1"/>
    <n v="31"/>
    <n v="6"/>
    <n v="134837.57999999999"/>
    <n v="1"/>
    <x v="0"/>
    <x v="1"/>
    <n v="192029.19"/>
    <n v="0"/>
    <x v="0"/>
    <x v="0"/>
    <x v="2"/>
    <x v="1"/>
  </r>
  <r>
    <n v="15730161"/>
    <s v="Marcelo"/>
    <n v="833"/>
    <x v="0"/>
    <x v="0"/>
    <n v="39"/>
    <n v="3"/>
    <n v="0"/>
    <n v="2"/>
    <x v="0"/>
    <x v="1"/>
    <n v="1710.89"/>
    <n v="0"/>
    <x v="0"/>
    <x v="1"/>
    <x v="0"/>
    <x v="1"/>
  </r>
  <r>
    <n v="15626612"/>
    <s v="Yin"/>
    <n v="741"/>
    <x v="1"/>
    <x v="1"/>
    <n v="40"/>
    <n v="4"/>
    <n v="104784.23"/>
    <n v="1"/>
    <x v="0"/>
    <x v="1"/>
    <n v="135163.76"/>
    <n v="1"/>
    <x v="0"/>
    <x v="1"/>
    <x v="2"/>
    <x v="0"/>
  </r>
  <r>
    <n v="15662865"/>
    <s v="Storey"/>
    <n v="658"/>
    <x v="1"/>
    <x v="1"/>
    <n v="36"/>
    <n v="1"/>
    <n v="0"/>
    <n v="2"/>
    <x v="1"/>
    <x v="0"/>
    <n v="84927.42"/>
    <n v="0"/>
    <x v="0"/>
    <x v="0"/>
    <x v="0"/>
    <x v="1"/>
  </r>
  <r>
    <n v="15629094"/>
    <s v="Fomin"/>
    <n v="528"/>
    <x v="0"/>
    <x v="0"/>
    <n v="36"/>
    <n v="1"/>
    <n v="156948.41"/>
    <n v="1"/>
    <x v="0"/>
    <x v="0"/>
    <n v="149912.28"/>
    <n v="1"/>
    <x v="0"/>
    <x v="0"/>
    <x v="2"/>
    <x v="0"/>
  </r>
  <r>
    <n v="15651823"/>
    <s v="Nkemjika"/>
    <n v="590"/>
    <x v="0"/>
    <x v="0"/>
    <n v="60"/>
    <n v="6"/>
    <n v="147751.75"/>
    <n v="1"/>
    <x v="0"/>
    <x v="1"/>
    <n v="88206.04"/>
    <n v="1"/>
    <x v="1"/>
    <x v="0"/>
    <x v="2"/>
    <x v="0"/>
  </r>
  <r>
    <n v="15594827"/>
    <s v="Glasgow"/>
    <n v="675"/>
    <x v="0"/>
    <x v="1"/>
    <n v="34"/>
    <n v="1"/>
    <n v="124619.33"/>
    <n v="2"/>
    <x v="1"/>
    <x v="0"/>
    <n v="163667.56"/>
    <n v="0"/>
    <x v="0"/>
    <x v="0"/>
    <x v="2"/>
    <x v="1"/>
  </r>
  <r>
    <n v="15786392"/>
    <s v="Chen"/>
    <n v="765"/>
    <x v="0"/>
    <x v="1"/>
    <n v="41"/>
    <n v="4"/>
    <n v="124182.21"/>
    <n v="1"/>
    <x v="1"/>
    <x v="1"/>
    <n v="100153.43"/>
    <n v="0"/>
    <x v="0"/>
    <x v="1"/>
    <x v="2"/>
    <x v="1"/>
  </r>
  <r>
    <n v="15727353"/>
    <s v="Ch'ang"/>
    <n v="650"/>
    <x v="0"/>
    <x v="0"/>
    <n v="64"/>
    <n v="7"/>
    <n v="142028.35999999999"/>
    <n v="1"/>
    <x v="0"/>
    <x v="1"/>
    <n v="32275.09"/>
    <n v="1"/>
    <x v="1"/>
    <x v="0"/>
    <x v="2"/>
    <x v="0"/>
  </r>
  <r>
    <n v="15733777"/>
    <s v="Evans"/>
    <n v="817"/>
    <x v="0"/>
    <x v="1"/>
    <n v="44"/>
    <n v="8"/>
    <n v="0"/>
    <n v="1"/>
    <x v="1"/>
    <x v="1"/>
    <n v="65501.91"/>
    <n v="1"/>
    <x v="0"/>
    <x v="1"/>
    <x v="0"/>
    <x v="0"/>
  </r>
  <r>
    <n v="15614302"/>
    <s v="Crotty"/>
    <n v="699"/>
    <x v="2"/>
    <x v="0"/>
    <n v="31"/>
    <n v="10"/>
    <n v="125837.86"/>
    <n v="2"/>
    <x v="0"/>
    <x v="1"/>
    <n v="189392.66"/>
    <n v="0"/>
    <x v="0"/>
    <x v="0"/>
    <x v="2"/>
    <x v="1"/>
  </r>
  <r>
    <n v="15723263"/>
    <s v="Cocci"/>
    <n v="495"/>
    <x v="2"/>
    <x v="0"/>
    <n v="34"/>
    <n v="9"/>
    <n v="117160.32000000001"/>
    <n v="1"/>
    <x v="0"/>
    <x v="0"/>
    <n v="116069.24"/>
    <n v="1"/>
    <x v="0"/>
    <x v="2"/>
    <x v="2"/>
    <x v="0"/>
  </r>
  <r>
    <n v="15687270"/>
    <s v="Iroawuchi"/>
    <n v="491"/>
    <x v="1"/>
    <x v="0"/>
    <n v="61"/>
    <n v="8"/>
    <n v="0"/>
    <n v="2"/>
    <x v="1"/>
    <x v="0"/>
    <n v="139861.53"/>
    <n v="0"/>
    <x v="1"/>
    <x v="2"/>
    <x v="0"/>
    <x v="1"/>
  </r>
  <r>
    <n v="15803121"/>
    <s v="Chia"/>
    <n v="847"/>
    <x v="0"/>
    <x v="1"/>
    <n v="51"/>
    <n v="5"/>
    <n v="97565.74"/>
    <n v="1"/>
    <x v="1"/>
    <x v="1"/>
    <n v="144184.06"/>
    <n v="1"/>
    <x v="1"/>
    <x v="1"/>
    <x v="1"/>
    <x v="0"/>
  </r>
  <r>
    <n v="15598700"/>
    <s v="Hysell"/>
    <n v="676"/>
    <x v="1"/>
    <x v="0"/>
    <n v="30"/>
    <n v="5"/>
    <n v="0"/>
    <n v="2"/>
    <x v="1"/>
    <x v="0"/>
    <n v="157888.5"/>
    <n v="0"/>
    <x v="0"/>
    <x v="0"/>
    <x v="0"/>
    <x v="1"/>
  </r>
  <r>
    <n v="15741875"/>
    <s v="Williamson"/>
    <n v="746"/>
    <x v="1"/>
    <x v="0"/>
    <n v="25"/>
    <n v="3"/>
    <n v="104833.79"/>
    <n v="1"/>
    <x v="1"/>
    <x v="1"/>
    <n v="71911.3"/>
    <n v="0"/>
    <x v="2"/>
    <x v="1"/>
    <x v="2"/>
    <x v="1"/>
  </r>
  <r>
    <n v="15631709"/>
    <s v="Ginikanwa"/>
    <n v="470"/>
    <x v="1"/>
    <x v="0"/>
    <n v="31"/>
    <n v="2"/>
    <n v="101675.22"/>
    <n v="2"/>
    <x v="0"/>
    <x v="1"/>
    <n v="45033.75"/>
    <n v="0"/>
    <x v="0"/>
    <x v="2"/>
    <x v="2"/>
    <x v="1"/>
  </r>
  <r>
    <n v="15672970"/>
    <s v="Chigolum"/>
    <n v="714"/>
    <x v="1"/>
    <x v="1"/>
    <n v="20"/>
    <n v="3"/>
    <n v="0"/>
    <n v="2"/>
    <x v="1"/>
    <x v="0"/>
    <n v="150465.93"/>
    <n v="0"/>
    <x v="2"/>
    <x v="1"/>
    <x v="0"/>
    <x v="1"/>
  </r>
  <r>
    <n v="15761670"/>
    <s v="Morley"/>
    <n v="695"/>
    <x v="0"/>
    <x v="0"/>
    <n v="50"/>
    <n v="8"/>
    <n v="0"/>
    <n v="1"/>
    <x v="0"/>
    <x v="1"/>
    <n v="126381.6"/>
    <n v="1"/>
    <x v="1"/>
    <x v="0"/>
    <x v="0"/>
    <x v="0"/>
  </r>
  <r>
    <n v="15706005"/>
    <s v="Roberts"/>
    <n v="674"/>
    <x v="0"/>
    <x v="1"/>
    <n v="46"/>
    <n v="2"/>
    <n v="174701.05"/>
    <n v="1"/>
    <x v="0"/>
    <x v="1"/>
    <n v="90189.72"/>
    <n v="1"/>
    <x v="0"/>
    <x v="0"/>
    <x v="2"/>
    <x v="0"/>
  </r>
  <r>
    <n v="15790336"/>
    <s v="Tokareva"/>
    <n v="664"/>
    <x v="2"/>
    <x v="1"/>
    <n v="36"/>
    <n v="6"/>
    <n v="71142.77"/>
    <n v="2"/>
    <x v="0"/>
    <x v="1"/>
    <n v="122433.09"/>
    <n v="0"/>
    <x v="0"/>
    <x v="0"/>
    <x v="1"/>
    <x v="1"/>
  </r>
  <r>
    <n v="15754267"/>
    <s v="Fleming"/>
    <n v="697"/>
    <x v="2"/>
    <x v="1"/>
    <n v="31"/>
    <n v="3"/>
    <n v="108805.42"/>
    <n v="2"/>
    <x v="1"/>
    <x v="0"/>
    <n v="123825.83"/>
    <n v="0"/>
    <x v="0"/>
    <x v="0"/>
    <x v="2"/>
    <x v="1"/>
  </r>
  <r>
    <n v="15791988"/>
    <s v="Chinomso"/>
    <n v="670"/>
    <x v="0"/>
    <x v="1"/>
    <n v="68"/>
    <n v="4"/>
    <n v="0"/>
    <n v="2"/>
    <x v="0"/>
    <x v="0"/>
    <n v="11426.7"/>
    <n v="0"/>
    <x v="1"/>
    <x v="0"/>
    <x v="0"/>
    <x v="1"/>
  </r>
  <r>
    <n v="15683375"/>
    <s v="Compton"/>
    <n v="541"/>
    <x v="0"/>
    <x v="0"/>
    <n v="32"/>
    <n v="4"/>
    <n v="0"/>
    <n v="1"/>
    <x v="0"/>
    <x v="0"/>
    <n v="114951.42"/>
    <n v="0"/>
    <x v="0"/>
    <x v="0"/>
    <x v="0"/>
    <x v="1"/>
  </r>
  <r>
    <n v="15625151"/>
    <s v="Wan"/>
    <n v="640"/>
    <x v="0"/>
    <x v="0"/>
    <n v="66"/>
    <n v="9"/>
    <n v="116037.75999999999"/>
    <n v="1"/>
    <x v="1"/>
    <x v="0"/>
    <n v="184636.05"/>
    <n v="0"/>
    <x v="1"/>
    <x v="0"/>
    <x v="2"/>
    <x v="1"/>
  </r>
  <r>
    <n v="15635285"/>
    <s v="Taylor"/>
    <n v="647"/>
    <x v="0"/>
    <x v="1"/>
    <n v="28"/>
    <n v="8"/>
    <n v="0"/>
    <n v="2"/>
    <x v="0"/>
    <x v="0"/>
    <n v="91055.27"/>
    <n v="0"/>
    <x v="2"/>
    <x v="0"/>
    <x v="0"/>
    <x v="1"/>
  </r>
  <r>
    <n v="15574296"/>
    <s v="Kambinachi"/>
    <n v="757"/>
    <x v="0"/>
    <x v="1"/>
    <n v="23"/>
    <n v="2"/>
    <n v="80673.960000000006"/>
    <n v="2"/>
    <x v="0"/>
    <x v="1"/>
    <n v="93991.65"/>
    <n v="0"/>
    <x v="2"/>
    <x v="1"/>
    <x v="1"/>
    <x v="1"/>
  </r>
  <r>
    <n v="15711618"/>
    <s v="Chang"/>
    <n v="704"/>
    <x v="2"/>
    <x v="0"/>
    <n v="39"/>
    <n v="1"/>
    <n v="124640.51"/>
    <n v="1"/>
    <x v="0"/>
    <x v="1"/>
    <n v="116511.12"/>
    <n v="1"/>
    <x v="0"/>
    <x v="1"/>
    <x v="2"/>
    <x v="0"/>
  </r>
  <r>
    <n v="15670943"/>
    <s v="See"/>
    <n v="778"/>
    <x v="2"/>
    <x v="1"/>
    <n v="31"/>
    <n v="9"/>
    <n v="182275.23"/>
    <n v="2"/>
    <x v="0"/>
    <x v="1"/>
    <n v="190631.23"/>
    <n v="0"/>
    <x v="0"/>
    <x v="1"/>
    <x v="2"/>
    <x v="1"/>
  </r>
  <r>
    <n v="15634359"/>
    <s v="Dyer"/>
    <n v="639"/>
    <x v="2"/>
    <x v="0"/>
    <n v="41"/>
    <n v="5"/>
    <n v="98635.77"/>
    <n v="1"/>
    <x v="0"/>
    <x v="1"/>
    <n v="199970.74"/>
    <n v="0"/>
    <x v="0"/>
    <x v="0"/>
    <x v="1"/>
    <x v="1"/>
  </r>
  <r>
    <n v="15586629"/>
    <s v="Campbell"/>
    <n v="637"/>
    <x v="0"/>
    <x v="1"/>
    <n v="33"/>
    <n v="5"/>
    <n v="0"/>
    <n v="2"/>
    <x v="0"/>
    <x v="1"/>
    <n v="139947.17000000001"/>
    <n v="0"/>
    <x v="0"/>
    <x v="0"/>
    <x v="0"/>
    <x v="1"/>
  </r>
  <r>
    <n v="15588461"/>
    <s v="Cremonesi"/>
    <n v="686"/>
    <x v="0"/>
    <x v="1"/>
    <n v="35"/>
    <n v="4"/>
    <n v="0"/>
    <n v="1"/>
    <x v="0"/>
    <x v="1"/>
    <n v="8816.3700000000008"/>
    <n v="0"/>
    <x v="0"/>
    <x v="0"/>
    <x v="0"/>
    <x v="1"/>
  </r>
  <r>
    <n v="15773221"/>
    <s v="Harris"/>
    <n v="577"/>
    <x v="1"/>
    <x v="1"/>
    <n v="43"/>
    <n v="8"/>
    <n v="79757.210000000006"/>
    <n v="1"/>
    <x v="0"/>
    <x v="1"/>
    <n v="135650.72"/>
    <n v="1"/>
    <x v="0"/>
    <x v="0"/>
    <x v="1"/>
    <x v="0"/>
  </r>
  <r>
    <n v="15664227"/>
    <s v="Threatt"/>
    <n v="506"/>
    <x v="2"/>
    <x v="1"/>
    <n v="28"/>
    <n v="8"/>
    <n v="53053.760000000002"/>
    <n v="1"/>
    <x v="1"/>
    <x v="0"/>
    <n v="24577.34"/>
    <n v="0"/>
    <x v="2"/>
    <x v="0"/>
    <x v="1"/>
    <x v="1"/>
  </r>
  <r>
    <n v="15741745"/>
    <s v="Lane"/>
    <n v="757"/>
    <x v="0"/>
    <x v="1"/>
    <n v="28"/>
    <n v="7"/>
    <n v="120911.75"/>
    <n v="2"/>
    <x v="0"/>
    <x v="0"/>
    <n v="131249.46"/>
    <n v="0"/>
    <x v="2"/>
    <x v="1"/>
    <x v="2"/>
    <x v="1"/>
  </r>
  <r>
    <n v="15652626"/>
    <s v="Grave"/>
    <n v="826"/>
    <x v="0"/>
    <x v="1"/>
    <n v="55"/>
    <n v="4"/>
    <n v="115285.85"/>
    <n v="1"/>
    <x v="0"/>
    <x v="1"/>
    <n v="140126.17000000001"/>
    <n v="0"/>
    <x v="1"/>
    <x v="1"/>
    <x v="2"/>
    <x v="1"/>
  </r>
  <r>
    <n v="15599410"/>
    <s v="Stanley"/>
    <n v="721"/>
    <x v="0"/>
    <x v="1"/>
    <n v="41"/>
    <n v="2"/>
    <n v="0"/>
    <n v="2"/>
    <x v="0"/>
    <x v="1"/>
    <n v="168219.75"/>
    <n v="0"/>
    <x v="0"/>
    <x v="1"/>
    <x v="0"/>
    <x v="1"/>
  </r>
  <r>
    <n v="15571958"/>
    <s v="McIntosh"/>
    <n v="489"/>
    <x v="1"/>
    <x v="1"/>
    <n v="40"/>
    <n v="3"/>
    <n v="221532.79999999999"/>
    <n v="1"/>
    <x v="0"/>
    <x v="1"/>
    <n v="171867.08"/>
    <n v="0"/>
    <x v="0"/>
    <x v="2"/>
    <x v="2"/>
    <x v="1"/>
  </r>
  <r>
    <n v="15785406"/>
    <s v="Watts"/>
    <n v="446"/>
    <x v="0"/>
    <x v="0"/>
    <n v="51"/>
    <n v="4"/>
    <n v="105056.13"/>
    <n v="1"/>
    <x v="1"/>
    <x v="1"/>
    <n v="70613.52"/>
    <n v="0"/>
    <x v="1"/>
    <x v="2"/>
    <x v="2"/>
    <x v="1"/>
  </r>
  <r>
    <n v="15687884"/>
    <s v="Alekseyeva"/>
    <n v="677"/>
    <x v="0"/>
    <x v="1"/>
    <n v="37"/>
    <n v="3"/>
    <n v="88363.03"/>
    <n v="1"/>
    <x v="1"/>
    <x v="0"/>
    <n v="117946.3"/>
    <n v="0"/>
    <x v="0"/>
    <x v="0"/>
    <x v="1"/>
    <x v="1"/>
  </r>
  <r>
    <n v="15621685"/>
    <s v="Davies"/>
    <n v="769"/>
    <x v="0"/>
    <x v="1"/>
    <n v="29"/>
    <n v="2"/>
    <n v="123757.52"/>
    <n v="2"/>
    <x v="0"/>
    <x v="1"/>
    <n v="84872.66"/>
    <n v="0"/>
    <x v="2"/>
    <x v="1"/>
    <x v="2"/>
    <x v="1"/>
  </r>
  <r>
    <n v="15628886"/>
    <s v="Matlock"/>
    <n v="677"/>
    <x v="1"/>
    <x v="1"/>
    <n v="56"/>
    <n v="5"/>
    <n v="123959.97"/>
    <n v="1"/>
    <x v="0"/>
    <x v="0"/>
    <n v="60590.720000000001"/>
    <n v="1"/>
    <x v="1"/>
    <x v="0"/>
    <x v="2"/>
    <x v="0"/>
  </r>
  <r>
    <n v="15699325"/>
    <s v="Fedorova"/>
    <n v="555"/>
    <x v="2"/>
    <x v="0"/>
    <n v="62"/>
    <n v="10"/>
    <n v="114822.64"/>
    <n v="1"/>
    <x v="1"/>
    <x v="0"/>
    <n v="8444.5"/>
    <n v="0"/>
    <x v="1"/>
    <x v="0"/>
    <x v="2"/>
    <x v="1"/>
  </r>
  <r>
    <n v="15578369"/>
    <s v="Chiedozie"/>
    <n v="652"/>
    <x v="2"/>
    <x v="0"/>
    <n v="37"/>
    <n v="9"/>
    <n v="145219.29999999999"/>
    <n v="1"/>
    <x v="0"/>
    <x v="1"/>
    <n v="159132.82999999999"/>
    <n v="0"/>
    <x v="0"/>
    <x v="0"/>
    <x v="2"/>
    <x v="1"/>
  </r>
  <r>
    <n v="15654156"/>
    <s v="Marcelo"/>
    <n v="722"/>
    <x v="2"/>
    <x v="0"/>
    <n v="32"/>
    <n v="5"/>
    <n v="106807.64"/>
    <n v="1"/>
    <x v="0"/>
    <x v="0"/>
    <n v="76998.69"/>
    <n v="0"/>
    <x v="0"/>
    <x v="1"/>
    <x v="2"/>
    <x v="1"/>
  </r>
  <r>
    <n v="15707199"/>
    <s v="Cooper"/>
    <n v="643"/>
    <x v="0"/>
    <x v="1"/>
    <n v="36"/>
    <n v="0"/>
    <n v="148159.71"/>
    <n v="1"/>
    <x v="1"/>
    <x v="1"/>
    <n v="55835.66"/>
    <n v="0"/>
    <x v="0"/>
    <x v="0"/>
    <x v="2"/>
    <x v="1"/>
  </r>
  <r>
    <n v="15671630"/>
    <s v="McMillan"/>
    <n v="796"/>
    <x v="2"/>
    <x v="0"/>
    <n v="40"/>
    <n v="1"/>
    <n v="99745.95"/>
    <n v="1"/>
    <x v="0"/>
    <x v="1"/>
    <n v="177524.19"/>
    <n v="0"/>
    <x v="0"/>
    <x v="1"/>
    <x v="1"/>
    <x v="1"/>
  </r>
  <r>
    <n v="15632079"/>
    <s v="Hardy"/>
    <n v="720"/>
    <x v="2"/>
    <x v="0"/>
    <n v="37"/>
    <n v="8"/>
    <n v="156282.79"/>
    <n v="1"/>
    <x v="0"/>
    <x v="1"/>
    <n v="45985.52"/>
    <n v="0"/>
    <x v="0"/>
    <x v="1"/>
    <x v="2"/>
    <x v="1"/>
  </r>
  <r>
    <n v="15767921"/>
    <s v="Madukwe"/>
    <n v="613"/>
    <x v="0"/>
    <x v="1"/>
    <n v="41"/>
    <n v="7"/>
    <n v="0"/>
    <n v="2"/>
    <x v="0"/>
    <x v="1"/>
    <n v="60297.72"/>
    <n v="0"/>
    <x v="0"/>
    <x v="0"/>
    <x v="0"/>
    <x v="1"/>
  </r>
  <r>
    <n v="15573599"/>
    <s v="Adamson"/>
    <n v="506"/>
    <x v="0"/>
    <x v="0"/>
    <n v="57"/>
    <n v="6"/>
    <n v="0"/>
    <n v="2"/>
    <x v="1"/>
    <x v="0"/>
    <n v="194421.12"/>
    <n v="1"/>
    <x v="1"/>
    <x v="0"/>
    <x v="0"/>
    <x v="0"/>
  </r>
  <r>
    <n v="15747208"/>
    <s v="Watt"/>
    <n v="608"/>
    <x v="0"/>
    <x v="1"/>
    <n v="50"/>
    <n v="6"/>
    <n v="0"/>
    <n v="1"/>
    <x v="0"/>
    <x v="1"/>
    <n v="93568.77"/>
    <n v="1"/>
    <x v="1"/>
    <x v="0"/>
    <x v="0"/>
    <x v="0"/>
  </r>
  <r>
    <n v="15582762"/>
    <s v="Mazzanti"/>
    <n v="667"/>
    <x v="1"/>
    <x v="1"/>
    <n v="77"/>
    <n v="2"/>
    <n v="0"/>
    <n v="1"/>
    <x v="0"/>
    <x v="0"/>
    <n v="34702.92"/>
    <n v="0"/>
    <x v="1"/>
    <x v="0"/>
    <x v="0"/>
    <x v="1"/>
  </r>
  <r>
    <n v="15772528"/>
    <s v="Mishin"/>
    <n v="750"/>
    <x v="0"/>
    <x v="0"/>
    <n v="47"/>
    <n v="7"/>
    <n v="121376.15"/>
    <n v="2"/>
    <x v="0"/>
    <x v="1"/>
    <n v="54473.599999999999"/>
    <n v="1"/>
    <x v="0"/>
    <x v="1"/>
    <x v="2"/>
    <x v="0"/>
  </r>
  <r>
    <n v="15755798"/>
    <s v="Feng"/>
    <n v="610"/>
    <x v="0"/>
    <x v="1"/>
    <n v="33"/>
    <n v="4"/>
    <n v="111582.11"/>
    <n v="1"/>
    <x v="1"/>
    <x v="1"/>
    <n v="113943.17"/>
    <n v="0"/>
    <x v="0"/>
    <x v="0"/>
    <x v="2"/>
    <x v="1"/>
  </r>
  <r>
    <n v="15788683"/>
    <s v="Kang"/>
    <n v="588"/>
    <x v="2"/>
    <x v="0"/>
    <n v="34"/>
    <n v="10"/>
    <n v="129417.82"/>
    <n v="1"/>
    <x v="0"/>
    <x v="1"/>
    <n v="153727.32"/>
    <n v="0"/>
    <x v="0"/>
    <x v="0"/>
    <x v="2"/>
    <x v="1"/>
  </r>
  <r>
    <n v="15616922"/>
    <s v="Kelly"/>
    <n v="479"/>
    <x v="0"/>
    <x v="0"/>
    <n v="26"/>
    <n v="1"/>
    <n v="0"/>
    <n v="2"/>
    <x v="0"/>
    <x v="0"/>
    <n v="19116.97"/>
    <n v="0"/>
    <x v="2"/>
    <x v="2"/>
    <x v="0"/>
    <x v="1"/>
  </r>
  <r>
    <n v="15771855"/>
    <s v="Yu"/>
    <n v="682"/>
    <x v="0"/>
    <x v="1"/>
    <n v="37"/>
    <n v="5"/>
    <n v="0"/>
    <n v="2"/>
    <x v="1"/>
    <x v="0"/>
    <n v="112554.68"/>
    <n v="0"/>
    <x v="0"/>
    <x v="0"/>
    <x v="0"/>
    <x v="1"/>
  </r>
  <r>
    <n v="15601873"/>
    <s v="Bull"/>
    <n v="677"/>
    <x v="0"/>
    <x v="0"/>
    <n v="36"/>
    <n v="7"/>
    <n v="0"/>
    <n v="1"/>
    <x v="0"/>
    <x v="1"/>
    <n v="47318.75"/>
    <n v="0"/>
    <x v="0"/>
    <x v="0"/>
    <x v="0"/>
    <x v="1"/>
  </r>
  <r>
    <n v="15657868"/>
    <s v="Serra"/>
    <n v="850"/>
    <x v="2"/>
    <x v="1"/>
    <n v="40"/>
    <n v="6"/>
    <n v="94607.08"/>
    <n v="1"/>
    <x v="0"/>
    <x v="1"/>
    <n v="36690.49"/>
    <n v="0"/>
    <x v="0"/>
    <x v="1"/>
    <x v="1"/>
    <x v="1"/>
  </r>
  <r>
    <n v="15711716"/>
    <s v="Ferguson"/>
    <n v="580"/>
    <x v="0"/>
    <x v="0"/>
    <n v="56"/>
    <n v="1"/>
    <n v="131368.29999999999"/>
    <n v="1"/>
    <x v="0"/>
    <x v="1"/>
    <n v="106918.67"/>
    <n v="1"/>
    <x v="1"/>
    <x v="0"/>
    <x v="2"/>
    <x v="0"/>
  </r>
  <r>
    <n v="15734246"/>
    <s v="She"/>
    <n v="746"/>
    <x v="0"/>
    <x v="0"/>
    <n v="21"/>
    <n v="8"/>
    <n v="166883.07"/>
    <n v="2"/>
    <x v="1"/>
    <x v="0"/>
    <n v="194563.65"/>
    <n v="0"/>
    <x v="2"/>
    <x v="1"/>
    <x v="2"/>
    <x v="1"/>
  </r>
  <r>
    <n v="15792151"/>
    <s v="Hamilton"/>
    <n v="635"/>
    <x v="1"/>
    <x v="0"/>
    <n v="37"/>
    <n v="3"/>
    <n v="0"/>
    <n v="2"/>
    <x v="0"/>
    <x v="1"/>
    <n v="91086.73"/>
    <n v="0"/>
    <x v="0"/>
    <x v="0"/>
    <x v="0"/>
    <x v="1"/>
  </r>
  <r>
    <n v="15770159"/>
    <s v="Nnanna"/>
    <n v="664"/>
    <x v="2"/>
    <x v="1"/>
    <n v="25"/>
    <n v="6"/>
    <n v="172812.72"/>
    <n v="2"/>
    <x v="0"/>
    <x v="0"/>
    <n v="108008.65"/>
    <n v="0"/>
    <x v="2"/>
    <x v="0"/>
    <x v="2"/>
    <x v="1"/>
  </r>
  <r>
    <n v="15747649"/>
    <s v="Summerville"/>
    <n v="558"/>
    <x v="2"/>
    <x v="0"/>
    <n v="36"/>
    <n v="0"/>
    <n v="126606.63"/>
    <n v="2"/>
    <x v="0"/>
    <x v="0"/>
    <n v="172363.51999999999"/>
    <n v="0"/>
    <x v="0"/>
    <x v="0"/>
    <x v="2"/>
    <x v="1"/>
  </r>
  <r>
    <n v="15639357"/>
    <s v="Allan"/>
    <n v="415"/>
    <x v="0"/>
    <x v="1"/>
    <n v="46"/>
    <n v="9"/>
    <n v="134950.19"/>
    <n v="3"/>
    <x v="1"/>
    <x v="1"/>
    <n v="178587.36"/>
    <n v="1"/>
    <x v="0"/>
    <x v="2"/>
    <x v="2"/>
    <x v="0"/>
  </r>
  <r>
    <n v="15738907"/>
    <s v="Tobenna"/>
    <n v="798"/>
    <x v="0"/>
    <x v="0"/>
    <n v="60"/>
    <n v="6"/>
    <n v="96956.1"/>
    <n v="1"/>
    <x v="0"/>
    <x v="1"/>
    <n v="31907.439999999999"/>
    <n v="1"/>
    <x v="1"/>
    <x v="1"/>
    <x v="1"/>
    <x v="0"/>
  </r>
  <r>
    <n v="15663446"/>
    <s v="Volkova"/>
    <n v="792"/>
    <x v="2"/>
    <x v="0"/>
    <n v="29"/>
    <n v="4"/>
    <n v="107601.79"/>
    <n v="1"/>
    <x v="0"/>
    <x v="1"/>
    <n v="18922.18"/>
    <n v="1"/>
    <x v="2"/>
    <x v="1"/>
    <x v="2"/>
    <x v="0"/>
  </r>
  <r>
    <n v="15750867"/>
    <s v="Nucci"/>
    <n v="489"/>
    <x v="2"/>
    <x v="0"/>
    <n v="46"/>
    <n v="8"/>
    <n v="92060.06"/>
    <n v="1"/>
    <x v="0"/>
    <x v="1"/>
    <n v="147222.95000000001"/>
    <n v="1"/>
    <x v="0"/>
    <x v="2"/>
    <x v="1"/>
    <x v="0"/>
  </r>
  <r>
    <n v="15715939"/>
    <s v="Wright"/>
    <n v="730"/>
    <x v="0"/>
    <x v="1"/>
    <n v="33"/>
    <n v="0"/>
    <n v="0"/>
    <n v="2"/>
    <x v="0"/>
    <x v="1"/>
    <n v="1474.79"/>
    <n v="0"/>
    <x v="0"/>
    <x v="1"/>
    <x v="0"/>
    <x v="1"/>
  </r>
  <r>
    <n v="15763806"/>
    <s v="Astorga"/>
    <n v="773"/>
    <x v="0"/>
    <x v="1"/>
    <n v="41"/>
    <n v="4"/>
    <n v="0"/>
    <n v="2"/>
    <x v="0"/>
    <x v="0"/>
    <n v="24924.92"/>
    <n v="0"/>
    <x v="0"/>
    <x v="1"/>
    <x v="0"/>
    <x v="1"/>
  </r>
  <r>
    <n v="15637993"/>
    <s v="Pokrovsky"/>
    <n v="711"/>
    <x v="0"/>
    <x v="1"/>
    <n v="36"/>
    <n v="9"/>
    <n v="137688.71"/>
    <n v="1"/>
    <x v="0"/>
    <x v="0"/>
    <n v="46884.1"/>
    <n v="0"/>
    <x v="0"/>
    <x v="1"/>
    <x v="2"/>
    <x v="1"/>
  </r>
  <r>
    <n v="15720338"/>
    <s v="Mazzanti"/>
    <n v="592"/>
    <x v="1"/>
    <x v="1"/>
    <n v="55"/>
    <n v="8"/>
    <n v="85845.43"/>
    <n v="2"/>
    <x v="0"/>
    <x v="0"/>
    <n v="128918.42"/>
    <n v="0"/>
    <x v="1"/>
    <x v="0"/>
    <x v="1"/>
    <x v="1"/>
  </r>
  <r>
    <n v="15627162"/>
    <s v="Blesing"/>
    <n v="695"/>
    <x v="2"/>
    <x v="1"/>
    <n v="27"/>
    <n v="6"/>
    <n v="125552.96000000001"/>
    <n v="1"/>
    <x v="0"/>
    <x v="1"/>
    <n v="105291.26"/>
    <n v="0"/>
    <x v="2"/>
    <x v="0"/>
    <x v="2"/>
    <x v="1"/>
  </r>
  <r>
    <n v="15596710"/>
    <s v="Ku"/>
    <n v="640"/>
    <x v="0"/>
    <x v="0"/>
    <n v="33"/>
    <n v="1"/>
    <n v="167298.42000000001"/>
    <n v="1"/>
    <x v="1"/>
    <x v="0"/>
    <n v="145381.65"/>
    <n v="0"/>
    <x v="0"/>
    <x v="0"/>
    <x v="2"/>
    <x v="1"/>
  </r>
  <r>
    <n v="15781678"/>
    <s v="Pisani"/>
    <n v="470"/>
    <x v="1"/>
    <x v="1"/>
    <n v="31"/>
    <n v="4"/>
    <n v="55732.92"/>
    <n v="2"/>
    <x v="0"/>
    <x v="0"/>
    <n v="103792.53"/>
    <n v="0"/>
    <x v="0"/>
    <x v="2"/>
    <x v="1"/>
    <x v="1"/>
  </r>
  <r>
    <n v="15634968"/>
    <s v="Hsueh"/>
    <n v="789"/>
    <x v="2"/>
    <x v="0"/>
    <n v="37"/>
    <n v="6"/>
    <n v="110689.07"/>
    <n v="1"/>
    <x v="0"/>
    <x v="0"/>
    <n v="71121.039999999994"/>
    <n v="1"/>
    <x v="0"/>
    <x v="1"/>
    <x v="2"/>
    <x v="0"/>
  </r>
  <r>
    <n v="15609475"/>
    <s v="Ricci"/>
    <n v="604"/>
    <x v="1"/>
    <x v="0"/>
    <n v="39"/>
    <n v="7"/>
    <n v="98544.11"/>
    <n v="1"/>
    <x v="0"/>
    <x v="0"/>
    <n v="52327.57"/>
    <n v="0"/>
    <x v="0"/>
    <x v="0"/>
    <x v="1"/>
    <x v="1"/>
  </r>
  <r>
    <n v="15573319"/>
    <s v="Azubuike"/>
    <n v="493"/>
    <x v="2"/>
    <x v="0"/>
    <n v="35"/>
    <n v="8"/>
    <n v="178317.6"/>
    <n v="1"/>
    <x v="1"/>
    <x v="1"/>
    <n v="197428.64"/>
    <n v="0"/>
    <x v="0"/>
    <x v="2"/>
    <x v="2"/>
    <x v="1"/>
  </r>
  <r>
    <n v="15738291"/>
    <s v="Nevzorova"/>
    <n v="671"/>
    <x v="0"/>
    <x v="0"/>
    <n v="48"/>
    <n v="8"/>
    <n v="115713.84"/>
    <n v="2"/>
    <x v="1"/>
    <x v="1"/>
    <n v="83210.84"/>
    <n v="0"/>
    <x v="0"/>
    <x v="0"/>
    <x v="2"/>
    <x v="1"/>
  </r>
  <r>
    <n v="15782456"/>
    <s v="Odili"/>
    <n v="656"/>
    <x v="0"/>
    <x v="1"/>
    <n v="46"/>
    <n v="9"/>
    <n v="143267.14000000001"/>
    <n v="2"/>
    <x v="1"/>
    <x v="1"/>
    <n v="193099.43"/>
    <n v="0"/>
    <x v="0"/>
    <x v="0"/>
    <x v="2"/>
    <x v="1"/>
  </r>
  <r>
    <n v="15794841"/>
    <s v="Kung"/>
    <n v="739"/>
    <x v="1"/>
    <x v="1"/>
    <n v="19"/>
    <n v="5"/>
    <n v="89750.21"/>
    <n v="1"/>
    <x v="0"/>
    <x v="1"/>
    <n v="193008.52"/>
    <n v="0"/>
    <x v="2"/>
    <x v="1"/>
    <x v="1"/>
    <x v="1"/>
  </r>
  <r>
    <n v="15684696"/>
    <s v="Lei"/>
    <n v="560"/>
    <x v="1"/>
    <x v="0"/>
    <n v="26"/>
    <n v="3"/>
    <n v="116576.45"/>
    <n v="1"/>
    <x v="0"/>
    <x v="1"/>
    <n v="157567.37"/>
    <n v="0"/>
    <x v="2"/>
    <x v="0"/>
    <x v="2"/>
    <x v="1"/>
  </r>
  <r>
    <n v="15629846"/>
    <s v="Sheehan"/>
    <n v="827"/>
    <x v="2"/>
    <x v="0"/>
    <n v="47"/>
    <n v="8"/>
    <n v="143001.5"/>
    <n v="2"/>
    <x v="0"/>
    <x v="1"/>
    <n v="108977.5"/>
    <n v="0"/>
    <x v="0"/>
    <x v="1"/>
    <x v="2"/>
    <x v="1"/>
  </r>
  <r>
    <n v="15674442"/>
    <s v="Kung"/>
    <n v="681"/>
    <x v="0"/>
    <x v="1"/>
    <n v="23"/>
    <n v="7"/>
    <n v="157761.56"/>
    <n v="1"/>
    <x v="1"/>
    <x v="1"/>
    <n v="147759.84"/>
    <n v="0"/>
    <x v="2"/>
    <x v="0"/>
    <x v="2"/>
    <x v="1"/>
  </r>
  <r>
    <n v="15571689"/>
    <s v="Kelechi"/>
    <n v="740"/>
    <x v="0"/>
    <x v="0"/>
    <n v="37"/>
    <n v="5"/>
    <n v="0"/>
    <n v="2"/>
    <x v="0"/>
    <x v="0"/>
    <n v="27528.400000000001"/>
    <n v="0"/>
    <x v="0"/>
    <x v="1"/>
    <x v="0"/>
    <x v="1"/>
  </r>
  <r>
    <n v="15730469"/>
    <s v="Anenechi"/>
    <n v="663"/>
    <x v="1"/>
    <x v="1"/>
    <n v="31"/>
    <n v="4"/>
    <n v="103430.11"/>
    <n v="2"/>
    <x v="1"/>
    <x v="0"/>
    <n v="36479.269999999997"/>
    <n v="0"/>
    <x v="0"/>
    <x v="0"/>
    <x v="2"/>
    <x v="1"/>
  </r>
  <r>
    <n v="15809320"/>
    <s v="McElhone"/>
    <n v="845"/>
    <x v="1"/>
    <x v="0"/>
    <n v="52"/>
    <n v="0"/>
    <n v="0"/>
    <n v="1"/>
    <x v="0"/>
    <x v="1"/>
    <n v="31726.76"/>
    <n v="1"/>
    <x v="1"/>
    <x v="1"/>
    <x v="0"/>
    <x v="0"/>
  </r>
  <r>
    <n v="15684367"/>
    <s v="Chigbogu"/>
    <n v="555"/>
    <x v="1"/>
    <x v="1"/>
    <n v="27"/>
    <n v="5"/>
    <n v="0"/>
    <n v="2"/>
    <x v="1"/>
    <x v="1"/>
    <n v="96398.51"/>
    <n v="0"/>
    <x v="2"/>
    <x v="0"/>
    <x v="0"/>
    <x v="1"/>
  </r>
  <r>
    <n v="15793049"/>
    <s v="Atkins"/>
    <n v="680"/>
    <x v="2"/>
    <x v="0"/>
    <n v="48"/>
    <n v="8"/>
    <n v="115115.38"/>
    <n v="1"/>
    <x v="0"/>
    <x v="1"/>
    <n v="139558.6"/>
    <n v="1"/>
    <x v="0"/>
    <x v="0"/>
    <x v="2"/>
    <x v="0"/>
  </r>
  <r>
    <n v="15603665"/>
    <s v="Colombo"/>
    <n v="638"/>
    <x v="2"/>
    <x v="0"/>
    <n v="39"/>
    <n v="0"/>
    <n v="122501.28"/>
    <n v="2"/>
    <x v="0"/>
    <x v="0"/>
    <n v="95007.8"/>
    <n v="0"/>
    <x v="0"/>
    <x v="0"/>
    <x v="2"/>
    <x v="1"/>
  </r>
  <r>
    <n v="15613623"/>
    <s v="Tilley"/>
    <n v="640"/>
    <x v="1"/>
    <x v="1"/>
    <n v="62"/>
    <n v="3"/>
    <n v="0"/>
    <n v="1"/>
    <x v="0"/>
    <x v="0"/>
    <n v="101663.47"/>
    <n v="0"/>
    <x v="1"/>
    <x v="0"/>
    <x v="0"/>
    <x v="1"/>
  </r>
  <r>
    <n v="15569572"/>
    <s v="Sopuluchi"/>
    <n v="778"/>
    <x v="0"/>
    <x v="1"/>
    <n v="42"/>
    <n v="6"/>
    <n v="0"/>
    <n v="2"/>
    <x v="0"/>
    <x v="0"/>
    <n v="106197.44"/>
    <n v="0"/>
    <x v="0"/>
    <x v="1"/>
    <x v="0"/>
    <x v="1"/>
  </r>
  <r>
    <n v="15698791"/>
    <s v="Udinesi"/>
    <n v="679"/>
    <x v="0"/>
    <x v="1"/>
    <n v="45"/>
    <n v="3"/>
    <n v="146758.24"/>
    <n v="1"/>
    <x v="0"/>
    <x v="1"/>
    <n v="48466.89"/>
    <n v="0"/>
    <x v="0"/>
    <x v="0"/>
    <x v="2"/>
    <x v="1"/>
  </r>
  <r>
    <n v="15626233"/>
    <s v="Onyekachi"/>
    <n v="593"/>
    <x v="0"/>
    <x v="0"/>
    <n v="32"/>
    <n v="3"/>
    <n v="0"/>
    <n v="2"/>
    <x v="0"/>
    <x v="0"/>
    <n v="151978.35999999999"/>
    <n v="0"/>
    <x v="0"/>
    <x v="0"/>
    <x v="0"/>
    <x v="1"/>
  </r>
  <r>
    <n v="15607263"/>
    <s v="McCartney"/>
    <n v="788"/>
    <x v="0"/>
    <x v="1"/>
    <n v="55"/>
    <n v="3"/>
    <n v="0"/>
    <n v="1"/>
    <x v="1"/>
    <x v="0"/>
    <n v="13288.46"/>
    <n v="1"/>
    <x v="1"/>
    <x v="1"/>
    <x v="0"/>
    <x v="0"/>
  </r>
  <r>
    <n v="15610900"/>
    <s v="Thompson"/>
    <n v="770"/>
    <x v="0"/>
    <x v="0"/>
    <n v="70"/>
    <n v="9"/>
    <n v="110738.89"/>
    <n v="1"/>
    <x v="0"/>
    <x v="1"/>
    <n v="22666.77"/>
    <n v="1"/>
    <x v="1"/>
    <x v="1"/>
    <x v="2"/>
    <x v="0"/>
  </r>
  <r>
    <n v="15624775"/>
    <s v="Onyeoruru"/>
    <n v="729"/>
    <x v="0"/>
    <x v="1"/>
    <n v="67"/>
    <n v="2"/>
    <n v="94203.8"/>
    <n v="1"/>
    <x v="1"/>
    <x v="0"/>
    <n v="102391.06"/>
    <n v="0"/>
    <x v="1"/>
    <x v="1"/>
    <x v="1"/>
    <x v="1"/>
  </r>
  <r>
    <n v="15691703"/>
    <s v="Shih"/>
    <n v="545"/>
    <x v="0"/>
    <x v="1"/>
    <n v="47"/>
    <n v="8"/>
    <n v="105792.49"/>
    <n v="1"/>
    <x v="1"/>
    <x v="0"/>
    <n v="67830.2"/>
    <n v="1"/>
    <x v="0"/>
    <x v="0"/>
    <x v="2"/>
    <x v="0"/>
  </r>
  <r>
    <n v="15745355"/>
    <s v="Golibe"/>
    <n v="597"/>
    <x v="0"/>
    <x v="1"/>
    <n v="41"/>
    <n v="4"/>
    <n v="153198.23000000001"/>
    <n v="1"/>
    <x v="0"/>
    <x v="0"/>
    <n v="92090.36"/>
    <n v="0"/>
    <x v="0"/>
    <x v="0"/>
    <x v="2"/>
    <x v="1"/>
  </r>
  <r>
    <n v="15724955"/>
    <s v="Lucchesi"/>
    <n v="537"/>
    <x v="0"/>
    <x v="1"/>
    <n v="38"/>
    <n v="3"/>
    <n v="0"/>
    <n v="2"/>
    <x v="1"/>
    <x v="1"/>
    <n v="141023.01"/>
    <n v="0"/>
    <x v="0"/>
    <x v="0"/>
    <x v="0"/>
    <x v="1"/>
  </r>
  <r>
    <n v="15628999"/>
    <s v="Townsend"/>
    <n v="732"/>
    <x v="0"/>
    <x v="1"/>
    <n v="79"/>
    <n v="10"/>
    <n v="61811.23"/>
    <n v="1"/>
    <x v="0"/>
    <x v="0"/>
    <n v="104222.8"/>
    <n v="0"/>
    <x v="1"/>
    <x v="1"/>
    <x v="1"/>
    <x v="1"/>
  </r>
  <r>
    <n v="15654341"/>
    <s v="Chao"/>
    <n v="542"/>
    <x v="0"/>
    <x v="1"/>
    <n v="34"/>
    <n v="8"/>
    <n v="101116.06"/>
    <n v="1"/>
    <x v="0"/>
    <x v="1"/>
    <n v="196395.05"/>
    <n v="0"/>
    <x v="0"/>
    <x v="0"/>
    <x v="2"/>
    <x v="1"/>
  </r>
  <r>
    <n v="15744240"/>
    <s v="Shen"/>
    <n v="688"/>
    <x v="2"/>
    <x v="0"/>
    <n v="46"/>
    <n v="0"/>
    <n v="74458.25"/>
    <n v="1"/>
    <x v="1"/>
    <x v="0"/>
    <n v="6866.31"/>
    <n v="0"/>
    <x v="0"/>
    <x v="0"/>
    <x v="1"/>
    <x v="1"/>
  </r>
  <r>
    <n v="15632365"/>
    <s v="Booth"/>
    <n v="542"/>
    <x v="2"/>
    <x v="1"/>
    <n v="33"/>
    <n v="8"/>
    <n v="142871.26999999999"/>
    <n v="2"/>
    <x v="1"/>
    <x v="1"/>
    <n v="77737.86"/>
    <n v="0"/>
    <x v="0"/>
    <x v="0"/>
    <x v="2"/>
    <x v="1"/>
  </r>
  <r>
    <n v="15729689"/>
    <s v="Chan"/>
    <n v="754"/>
    <x v="2"/>
    <x v="1"/>
    <n v="35"/>
    <n v="6"/>
    <n v="98585.94"/>
    <n v="2"/>
    <x v="1"/>
    <x v="0"/>
    <n v="106116.84"/>
    <n v="0"/>
    <x v="0"/>
    <x v="1"/>
    <x v="1"/>
    <x v="1"/>
  </r>
  <r>
    <n v="15759284"/>
    <s v="Yeh"/>
    <n v="750"/>
    <x v="0"/>
    <x v="0"/>
    <n v="37"/>
    <n v="6"/>
    <n v="0"/>
    <n v="1"/>
    <x v="0"/>
    <x v="0"/>
    <n v="117948"/>
    <n v="1"/>
    <x v="0"/>
    <x v="1"/>
    <x v="0"/>
    <x v="0"/>
  </r>
  <r>
    <n v="15602124"/>
    <s v="Badgery"/>
    <n v="731"/>
    <x v="0"/>
    <x v="1"/>
    <n v="30"/>
    <n v="7"/>
    <n v="0"/>
    <n v="2"/>
    <x v="0"/>
    <x v="0"/>
    <n v="184581.68"/>
    <n v="0"/>
    <x v="0"/>
    <x v="1"/>
    <x v="0"/>
    <x v="1"/>
  </r>
  <r>
    <n v="15661903"/>
    <s v="Hsia"/>
    <n v="699"/>
    <x v="0"/>
    <x v="0"/>
    <n v="43"/>
    <n v="3"/>
    <n v="80764.03"/>
    <n v="1"/>
    <x v="0"/>
    <x v="1"/>
    <n v="199378.58"/>
    <n v="1"/>
    <x v="0"/>
    <x v="0"/>
    <x v="1"/>
    <x v="0"/>
  </r>
  <r>
    <n v="15664668"/>
    <s v="Zarate"/>
    <n v="534"/>
    <x v="0"/>
    <x v="0"/>
    <n v="42"/>
    <n v="9"/>
    <n v="144801.97"/>
    <n v="1"/>
    <x v="1"/>
    <x v="0"/>
    <n v="12483.39"/>
    <n v="1"/>
    <x v="0"/>
    <x v="0"/>
    <x v="2"/>
    <x v="0"/>
  </r>
  <r>
    <n v="15736431"/>
    <s v="Congreve"/>
    <n v="494"/>
    <x v="1"/>
    <x v="1"/>
    <n v="27"/>
    <n v="2"/>
    <n v="0"/>
    <n v="2"/>
    <x v="0"/>
    <x v="1"/>
    <n v="22404.639999999999"/>
    <n v="0"/>
    <x v="2"/>
    <x v="2"/>
    <x v="0"/>
    <x v="1"/>
  </r>
  <r>
    <n v="15748639"/>
    <s v="Hayslett"/>
    <n v="497"/>
    <x v="2"/>
    <x v="1"/>
    <n v="35"/>
    <n v="7"/>
    <n v="110053.62"/>
    <n v="2"/>
    <x v="0"/>
    <x v="0"/>
    <n v="92887.06"/>
    <n v="0"/>
    <x v="0"/>
    <x v="2"/>
    <x v="2"/>
    <x v="1"/>
  </r>
  <r>
    <n v="15628123"/>
    <s v="Robinson"/>
    <n v="632"/>
    <x v="0"/>
    <x v="0"/>
    <n v="28"/>
    <n v="5"/>
    <n v="118890.81"/>
    <n v="1"/>
    <x v="1"/>
    <x v="0"/>
    <n v="145157.97"/>
    <n v="0"/>
    <x v="2"/>
    <x v="0"/>
    <x v="2"/>
    <x v="1"/>
  </r>
  <r>
    <n v="15602731"/>
    <s v="Wong"/>
    <n v="724"/>
    <x v="0"/>
    <x v="1"/>
    <n v="31"/>
    <n v="5"/>
    <n v="0"/>
    <n v="1"/>
    <x v="0"/>
    <x v="1"/>
    <n v="134889.95000000001"/>
    <n v="1"/>
    <x v="0"/>
    <x v="1"/>
    <x v="0"/>
    <x v="0"/>
  </r>
  <r>
    <n v="15794137"/>
    <s v="Nevzorova"/>
    <n v="751"/>
    <x v="2"/>
    <x v="0"/>
    <n v="37"/>
    <n v="0"/>
    <n v="151218.98000000001"/>
    <n v="1"/>
    <x v="0"/>
    <x v="0"/>
    <n v="109309.29"/>
    <n v="0"/>
    <x v="0"/>
    <x v="1"/>
    <x v="2"/>
    <x v="1"/>
  </r>
  <r>
    <n v="15748696"/>
    <s v="Page"/>
    <n v="733"/>
    <x v="0"/>
    <x v="1"/>
    <n v="42"/>
    <n v="9"/>
    <n v="150507.21"/>
    <n v="1"/>
    <x v="1"/>
    <x v="0"/>
    <n v="169964.12"/>
    <n v="0"/>
    <x v="0"/>
    <x v="1"/>
    <x v="2"/>
    <x v="1"/>
  </r>
  <r>
    <n v="15725068"/>
    <s v="Quinn"/>
    <n v="701"/>
    <x v="1"/>
    <x v="0"/>
    <n v="21"/>
    <n v="9"/>
    <n v="0"/>
    <n v="2"/>
    <x v="0"/>
    <x v="0"/>
    <n v="26327.42"/>
    <n v="0"/>
    <x v="2"/>
    <x v="1"/>
    <x v="0"/>
    <x v="1"/>
  </r>
  <r>
    <n v="15807340"/>
    <s v="O'Donnell"/>
    <n v="525"/>
    <x v="2"/>
    <x v="1"/>
    <n v="33"/>
    <n v="4"/>
    <n v="131023.76"/>
    <n v="2"/>
    <x v="1"/>
    <x v="1"/>
    <n v="55072.93"/>
    <n v="0"/>
    <x v="0"/>
    <x v="0"/>
    <x v="2"/>
    <x v="1"/>
  </r>
  <r>
    <n v="15586133"/>
    <s v="Pisano"/>
    <n v="666"/>
    <x v="2"/>
    <x v="0"/>
    <n v="44"/>
    <n v="2"/>
    <n v="122314.5"/>
    <n v="1"/>
    <x v="1"/>
    <x v="1"/>
    <n v="68574.880000000005"/>
    <n v="1"/>
    <x v="0"/>
    <x v="0"/>
    <x v="2"/>
    <x v="0"/>
  </r>
  <r>
    <n v="15576185"/>
    <s v="Sinclair"/>
    <n v="653"/>
    <x v="0"/>
    <x v="1"/>
    <n v="29"/>
    <n v="2"/>
    <n v="0"/>
    <n v="2"/>
    <x v="0"/>
    <x v="0"/>
    <n v="41671.81"/>
    <n v="0"/>
    <x v="2"/>
    <x v="0"/>
    <x v="0"/>
    <x v="1"/>
  </r>
  <r>
    <n v="15660809"/>
    <s v="Loving"/>
    <n v="850"/>
    <x v="0"/>
    <x v="1"/>
    <n v="28"/>
    <n v="4"/>
    <n v="0"/>
    <n v="2"/>
    <x v="0"/>
    <x v="0"/>
    <n v="12409.01"/>
    <n v="0"/>
    <x v="2"/>
    <x v="1"/>
    <x v="0"/>
    <x v="1"/>
  </r>
  <r>
    <n v="15616666"/>
    <s v="Artemova"/>
    <n v="646"/>
    <x v="2"/>
    <x v="0"/>
    <n v="52"/>
    <n v="6"/>
    <n v="111739.4"/>
    <n v="2"/>
    <x v="1"/>
    <x v="0"/>
    <n v="68367.179999999993"/>
    <n v="0"/>
    <x v="1"/>
    <x v="0"/>
    <x v="2"/>
    <x v="1"/>
  </r>
  <r>
    <n v="15706904"/>
    <s v="Robertson"/>
    <n v="750"/>
    <x v="0"/>
    <x v="1"/>
    <n v="43"/>
    <n v="6"/>
    <n v="113882.31"/>
    <n v="1"/>
    <x v="0"/>
    <x v="0"/>
    <n v="74564.41"/>
    <n v="0"/>
    <x v="0"/>
    <x v="1"/>
    <x v="2"/>
    <x v="1"/>
  </r>
  <r>
    <n v="15606915"/>
    <s v="Genovese"/>
    <n v="764"/>
    <x v="0"/>
    <x v="1"/>
    <n v="24"/>
    <n v="7"/>
    <n v="98148.61"/>
    <n v="1"/>
    <x v="0"/>
    <x v="1"/>
    <n v="26843.759999999998"/>
    <n v="0"/>
    <x v="2"/>
    <x v="1"/>
    <x v="1"/>
    <x v="1"/>
  </r>
  <r>
    <n v="15749693"/>
    <s v="Ugonnatubelum"/>
    <n v="658"/>
    <x v="0"/>
    <x v="0"/>
    <n v="32"/>
    <n v="9"/>
    <n v="0"/>
    <n v="2"/>
    <x v="0"/>
    <x v="1"/>
    <n v="156774.75"/>
    <n v="0"/>
    <x v="0"/>
    <x v="0"/>
    <x v="0"/>
    <x v="1"/>
  </r>
  <r>
    <n v="15791743"/>
    <s v="Corbett"/>
    <n v="727"/>
    <x v="0"/>
    <x v="1"/>
    <n v="32"/>
    <n v="1"/>
    <n v="59271.82"/>
    <n v="1"/>
    <x v="0"/>
    <x v="0"/>
    <n v="46019.43"/>
    <n v="0"/>
    <x v="0"/>
    <x v="1"/>
    <x v="1"/>
    <x v="1"/>
  </r>
  <r>
    <n v="15796480"/>
    <s v="Reilly"/>
    <n v="687"/>
    <x v="0"/>
    <x v="0"/>
    <n v="31"/>
    <n v="2"/>
    <n v="0"/>
    <n v="2"/>
    <x v="1"/>
    <x v="0"/>
    <n v="145411.39000000001"/>
    <n v="0"/>
    <x v="0"/>
    <x v="0"/>
    <x v="0"/>
    <x v="1"/>
  </r>
  <r>
    <n v="15790442"/>
    <s v="Wright"/>
    <n v="631"/>
    <x v="1"/>
    <x v="1"/>
    <n v="33"/>
    <n v="2"/>
    <n v="0"/>
    <n v="2"/>
    <x v="0"/>
    <x v="0"/>
    <n v="158268.84"/>
    <n v="0"/>
    <x v="0"/>
    <x v="0"/>
    <x v="0"/>
    <x v="1"/>
  </r>
  <r>
    <n v="15609458"/>
    <s v="Vincent"/>
    <n v="797"/>
    <x v="0"/>
    <x v="1"/>
    <n v="30"/>
    <n v="10"/>
    <n v="69413.440000000002"/>
    <n v="1"/>
    <x v="0"/>
    <x v="0"/>
    <n v="74637.570000000007"/>
    <n v="0"/>
    <x v="0"/>
    <x v="1"/>
    <x v="1"/>
    <x v="1"/>
  </r>
  <r>
    <n v="15593897"/>
    <s v="Carr"/>
    <n v="650"/>
    <x v="1"/>
    <x v="1"/>
    <n v="25"/>
    <n v="7"/>
    <n v="160599.06"/>
    <n v="2"/>
    <x v="0"/>
    <x v="0"/>
    <n v="28391.52"/>
    <n v="0"/>
    <x v="2"/>
    <x v="0"/>
    <x v="2"/>
    <x v="1"/>
  </r>
  <r>
    <n v="15604576"/>
    <s v="Eiland"/>
    <n v="850"/>
    <x v="1"/>
    <x v="1"/>
    <n v="22"/>
    <n v="3"/>
    <n v="0"/>
    <n v="1"/>
    <x v="0"/>
    <x v="0"/>
    <n v="144385.54"/>
    <n v="0"/>
    <x v="2"/>
    <x v="1"/>
    <x v="0"/>
    <x v="1"/>
  </r>
  <r>
    <n v="15666270"/>
    <s v="Omeokachie"/>
    <n v="676"/>
    <x v="0"/>
    <x v="0"/>
    <n v="40"/>
    <n v="2"/>
    <n v="147803.48000000001"/>
    <n v="1"/>
    <x v="0"/>
    <x v="1"/>
    <n v="95181.06"/>
    <n v="1"/>
    <x v="0"/>
    <x v="0"/>
    <x v="2"/>
    <x v="0"/>
  </r>
  <r>
    <n v="15572626"/>
    <s v="Mackenzie"/>
    <n v="620"/>
    <x v="1"/>
    <x v="1"/>
    <n v="44"/>
    <n v="8"/>
    <n v="0"/>
    <n v="2"/>
    <x v="0"/>
    <x v="0"/>
    <n v="15627.51"/>
    <n v="0"/>
    <x v="0"/>
    <x v="0"/>
    <x v="0"/>
    <x v="1"/>
  </r>
  <r>
    <n v="15727197"/>
    <s v="Pinto"/>
    <n v="576"/>
    <x v="0"/>
    <x v="0"/>
    <n v="52"/>
    <n v="9"/>
    <n v="170228.59"/>
    <n v="2"/>
    <x v="1"/>
    <x v="1"/>
    <n v="148477.57"/>
    <n v="1"/>
    <x v="1"/>
    <x v="0"/>
    <x v="2"/>
    <x v="0"/>
  </r>
  <r>
    <n v="15714006"/>
    <s v="Gardener"/>
    <n v="482"/>
    <x v="0"/>
    <x v="0"/>
    <n v="35"/>
    <n v="2"/>
    <n v="133111.73000000001"/>
    <n v="1"/>
    <x v="1"/>
    <x v="0"/>
    <n v="79957.95"/>
    <n v="0"/>
    <x v="0"/>
    <x v="2"/>
    <x v="2"/>
    <x v="1"/>
  </r>
  <r>
    <n v="15642137"/>
    <s v="Fang"/>
    <n v="695"/>
    <x v="1"/>
    <x v="0"/>
    <n v="39"/>
    <n v="5"/>
    <n v="0"/>
    <n v="2"/>
    <x v="1"/>
    <x v="1"/>
    <n v="102763.69"/>
    <n v="0"/>
    <x v="0"/>
    <x v="0"/>
    <x v="0"/>
    <x v="1"/>
  </r>
  <r>
    <n v="15665327"/>
    <s v="Cattaneo"/>
    <n v="706"/>
    <x v="0"/>
    <x v="1"/>
    <n v="18"/>
    <n v="2"/>
    <n v="176139.5"/>
    <n v="2"/>
    <x v="0"/>
    <x v="1"/>
    <n v="129654.22"/>
    <n v="0"/>
    <x v="2"/>
    <x v="1"/>
    <x v="2"/>
    <x v="1"/>
  </r>
  <r>
    <n v="15626806"/>
    <s v="Labrador"/>
    <n v="668"/>
    <x v="0"/>
    <x v="0"/>
    <n v="32"/>
    <n v="2"/>
    <n v="0"/>
    <n v="2"/>
    <x v="0"/>
    <x v="0"/>
    <n v="40652.33"/>
    <n v="0"/>
    <x v="0"/>
    <x v="0"/>
    <x v="0"/>
    <x v="1"/>
  </r>
  <r>
    <n v="15662578"/>
    <s v="Dettmann"/>
    <n v="679"/>
    <x v="2"/>
    <x v="1"/>
    <n v="35"/>
    <n v="1"/>
    <n v="110245.13"/>
    <n v="1"/>
    <x v="0"/>
    <x v="0"/>
    <n v="178291.09"/>
    <n v="0"/>
    <x v="0"/>
    <x v="0"/>
    <x v="2"/>
    <x v="1"/>
  </r>
  <r>
    <n v="15790829"/>
    <s v="Gibson"/>
    <n v="703"/>
    <x v="0"/>
    <x v="0"/>
    <n v="45"/>
    <n v="5"/>
    <n v="0"/>
    <n v="2"/>
    <x v="0"/>
    <x v="1"/>
    <n v="131906.44"/>
    <n v="0"/>
    <x v="0"/>
    <x v="1"/>
    <x v="0"/>
    <x v="1"/>
  </r>
  <r>
    <n v="15654959"/>
    <s v="Hope"/>
    <n v="670"/>
    <x v="1"/>
    <x v="1"/>
    <n v="67"/>
    <n v="6"/>
    <n v="158719.57"/>
    <n v="1"/>
    <x v="0"/>
    <x v="0"/>
    <n v="118607.4"/>
    <n v="0"/>
    <x v="1"/>
    <x v="0"/>
    <x v="2"/>
    <x v="1"/>
  </r>
  <r>
    <n v="15760244"/>
    <s v="Ives"/>
    <n v="590"/>
    <x v="0"/>
    <x v="0"/>
    <n v="76"/>
    <n v="5"/>
    <n v="160979.68"/>
    <n v="1"/>
    <x v="1"/>
    <x v="0"/>
    <n v="13848.58"/>
    <n v="0"/>
    <x v="1"/>
    <x v="0"/>
    <x v="2"/>
    <x v="1"/>
  </r>
  <r>
    <n v="15715394"/>
    <s v="Greece"/>
    <n v="613"/>
    <x v="1"/>
    <x v="1"/>
    <n v="35"/>
    <n v="4"/>
    <n v="123557.65"/>
    <n v="2"/>
    <x v="1"/>
    <x v="0"/>
    <n v="170903.4"/>
    <n v="0"/>
    <x v="0"/>
    <x v="0"/>
    <x v="2"/>
    <x v="1"/>
  </r>
  <r>
    <n v="15722246"/>
    <s v="Omeokachie"/>
    <n v="742"/>
    <x v="0"/>
    <x v="0"/>
    <n v="60"/>
    <n v="4"/>
    <n v="0"/>
    <n v="1"/>
    <x v="0"/>
    <x v="0"/>
    <n v="13161.66"/>
    <n v="1"/>
    <x v="1"/>
    <x v="1"/>
    <x v="0"/>
    <x v="0"/>
  </r>
  <r>
    <n v="15609704"/>
    <s v="Mao"/>
    <n v="608"/>
    <x v="0"/>
    <x v="0"/>
    <n v="33"/>
    <n v="4"/>
    <n v="0"/>
    <n v="1"/>
    <x v="0"/>
    <x v="1"/>
    <n v="79304.38"/>
    <n v="1"/>
    <x v="0"/>
    <x v="0"/>
    <x v="0"/>
    <x v="0"/>
  </r>
  <r>
    <n v="15757628"/>
    <s v="Savage"/>
    <n v="571"/>
    <x v="0"/>
    <x v="1"/>
    <n v="40"/>
    <n v="10"/>
    <n v="112896.86"/>
    <n v="1"/>
    <x v="0"/>
    <x v="0"/>
    <n v="121402.53"/>
    <n v="0"/>
    <x v="0"/>
    <x v="0"/>
    <x v="2"/>
    <x v="1"/>
  </r>
  <r>
    <n v="15633586"/>
    <s v="Brierly"/>
    <n v="595"/>
    <x v="0"/>
    <x v="0"/>
    <n v="39"/>
    <n v="7"/>
    <n v="120962.13"/>
    <n v="1"/>
    <x v="1"/>
    <x v="1"/>
    <n v="23305.01"/>
    <n v="0"/>
    <x v="0"/>
    <x v="0"/>
    <x v="2"/>
    <x v="1"/>
  </r>
  <r>
    <n v="15565796"/>
    <s v="Docherty"/>
    <n v="745"/>
    <x v="2"/>
    <x v="1"/>
    <n v="48"/>
    <n v="10"/>
    <n v="96048.55"/>
    <n v="1"/>
    <x v="0"/>
    <x v="1"/>
    <n v="74510.649999999994"/>
    <n v="0"/>
    <x v="0"/>
    <x v="1"/>
    <x v="1"/>
    <x v="1"/>
  </r>
  <r>
    <n v="15717935"/>
    <s v="McDonald"/>
    <n v="589"/>
    <x v="0"/>
    <x v="0"/>
    <n v="21"/>
    <n v="3"/>
    <n v="0"/>
    <n v="2"/>
    <x v="1"/>
    <x v="0"/>
    <n v="55601.440000000002"/>
    <n v="0"/>
    <x v="2"/>
    <x v="0"/>
    <x v="0"/>
    <x v="1"/>
  </r>
  <r>
    <n v="15577700"/>
    <s v="Rapuokwu"/>
    <n v="749"/>
    <x v="0"/>
    <x v="1"/>
    <n v="37"/>
    <n v="10"/>
    <n v="185063.7"/>
    <n v="2"/>
    <x v="0"/>
    <x v="0"/>
    <n v="134526.87"/>
    <n v="0"/>
    <x v="0"/>
    <x v="1"/>
    <x v="2"/>
    <x v="1"/>
  </r>
  <r>
    <n v="15747345"/>
    <s v="Bergamaschi"/>
    <n v="678"/>
    <x v="0"/>
    <x v="0"/>
    <n v="22"/>
    <n v="6"/>
    <n v="118064.93"/>
    <n v="2"/>
    <x v="0"/>
    <x v="0"/>
    <n v="195424.01"/>
    <n v="0"/>
    <x v="2"/>
    <x v="0"/>
    <x v="2"/>
    <x v="1"/>
  </r>
  <r>
    <n v="15678317"/>
    <s v="Manfrin"/>
    <n v="603"/>
    <x v="0"/>
    <x v="1"/>
    <n v="46"/>
    <n v="2"/>
    <n v="0"/>
    <n v="2"/>
    <x v="0"/>
    <x v="0"/>
    <n v="59563.49"/>
    <n v="0"/>
    <x v="0"/>
    <x v="0"/>
    <x v="0"/>
    <x v="1"/>
  </r>
  <r>
    <n v="15698335"/>
    <s v="Bergamaschi"/>
    <n v="504"/>
    <x v="0"/>
    <x v="0"/>
    <n v="73"/>
    <n v="8"/>
    <n v="0"/>
    <n v="1"/>
    <x v="0"/>
    <x v="0"/>
    <n v="34595.58"/>
    <n v="0"/>
    <x v="1"/>
    <x v="0"/>
    <x v="0"/>
    <x v="1"/>
  </r>
  <r>
    <n v="15768451"/>
    <s v="MacDonald"/>
    <n v="739"/>
    <x v="2"/>
    <x v="1"/>
    <n v="40"/>
    <n v="5"/>
    <n v="149131.03"/>
    <n v="3"/>
    <x v="0"/>
    <x v="0"/>
    <n v="60036.99"/>
    <n v="1"/>
    <x v="0"/>
    <x v="1"/>
    <x v="2"/>
    <x v="0"/>
  </r>
  <r>
    <n v="15753213"/>
    <s v="Lees"/>
    <n v="604"/>
    <x v="0"/>
    <x v="0"/>
    <n v="34"/>
    <n v="7"/>
    <n v="0"/>
    <n v="2"/>
    <x v="0"/>
    <x v="1"/>
    <n v="193021.49"/>
    <n v="0"/>
    <x v="0"/>
    <x v="0"/>
    <x v="0"/>
    <x v="1"/>
  </r>
  <r>
    <n v="15769645"/>
    <s v="Senior"/>
    <n v="612"/>
    <x v="0"/>
    <x v="0"/>
    <n v="35"/>
    <n v="3"/>
    <n v="0"/>
    <n v="1"/>
    <x v="0"/>
    <x v="0"/>
    <n v="48108.72"/>
    <n v="0"/>
    <x v="0"/>
    <x v="0"/>
    <x v="0"/>
    <x v="1"/>
  </r>
  <r>
    <n v="15657565"/>
    <s v="Nwokezuike"/>
    <n v="629"/>
    <x v="1"/>
    <x v="0"/>
    <n v="44"/>
    <n v="6"/>
    <n v="125512.98"/>
    <n v="2"/>
    <x v="1"/>
    <x v="1"/>
    <n v="79082.759999999995"/>
    <n v="0"/>
    <x v="0"/>
    <x v="0"/>
    <x v="2"/>
    <x v="1"/>
  </r>
  <r>
    <n v="15620323"/>
    <s v="Ekwueme"/>
    <n v="652"/>
    <x v="1"/>
    <x v="0"/>
    <n v="42"/>
    <n v="3"/>
    <n v="83492.070000000007"/>
    <n v="2"/>
    <x v="0"/>
    <x v="1"/>
    <n v="37914.120000000003"/>
    <n v="0"/>
    <x v="0"/>
    <x v="0"/>
    <x v="1"/>
    <x v="1"/>
  </r>
  <r>
    <n v="15679983"/>
    <s v="Garmon"/>
    <n v="565"/>
    <x v="0"/>
    <x v="1"/>
    <n v="34"/>
    <n v="7"/>
    <n v="0"/>
    <n v="1"/>
    <x v="1"/>
    <x v="1"/>
    <n v="74593.84"/>
    <n v="0"/>
    <x v="0"/>
    <x v="0"/>
    <x v="0"/>
    <x v="1"/>
  </r>
  <r>
    <n v="15812616"/>
    <s v="Enyinnaya"/>
    <n v="707"/>
    <x v="0"/>
    <x v="0"/>
    <n v="49"/>
    <n v="10"/>
    <n v="0"/>
    <n v="1"/>
    <x v="0"/>
    <x v="1"/>
    <n v="82967.97"/>
    <n v="1"/>
    <x v="0"/>
    <x v="1"/>
    <x v="0"/>
    <x v="0"/>
  </r>
  <r>
    <n v="15601796"/>
    <s v="Chizuoke"/>
    <n v="645"/>
    <x v="0"/>
    <x v="1"/>
    <n v="30"/>
    <n v="1"/>
    <n v="125739.26"/>
    <n v="1"/>
    <x v="0"/>
    <x v="0"/>
    <n v="193441.23"/>
    <n v="0"/>
    <x v="0"/>
    <x v="0"/>
    <x v="2"/>
    <x v="1"/>
  </r>
  <r>
    <n v="15729489"/>
    <s v="Hyde"/>
    <n v="762"/>
    <x v="2"/>
    <x v="0"/>
    <n v="34"/>
    <n v="8"/>
    <n v="98592.88"/>
    <n v="1"/>
    <x v="1"/>
    <x v="0"/>
    <n v="191790.29"/>
    <n v="1"/>
    <x v="0"/>
    <x v="1"/>
    <x v="1"/>
    <x v="0"/>
  </r>
  <r>
    <n v="15613216"/>
    <s v="Cameron"/>
    <n v="639"/>
    <x v="1"/>
    <x v="0"/>
    <n v="39"/>
    <n v="1"/>
    <n v="141789.15"/>
    <n v="1"/>
    <x v="0"/>
    <x v="1"/>
    <n v="92455.96"/>
    <n v="0"/>
    <x v="0"/>
    <x v="0"/>
    <x v="2"/>
    <x v="1"/>
  </r>
  <r>
    <n v="15657937"/>
    <s v="Lord"/>
    <n v="709"/>
    <x v="2"/>
    <x v="1"/>
    <n v="22"/>
    <n v="0"/>
    <n v="112949.71"/>
    <n v="1"/>
    <x v="1"/>
    <x v="1"/>
    <n v="155231.54999999999"/>
    <n v="0"/>
    <x v="2"/>
    <x v="1"/>
    <x v="2"/>
    <x v="1"/>
  </r>
  <r>
    <n v="15815428"/>
    <s v="Biryukova"/>
    <n v="823"/>
    <x v="0"/>
    <x v="1"/>
    <n v="34"/>
    <n v="3"/>
    <n v="105057.33"/>
    <n v="1"/>
    <x v="0"/>
    <x v="1"/>
    <n v="9217.92"/>
    <n v="0"/>
    <x v="0"/>
    <x v="1"/>
    <x v="2"/>
    <x v="1"/>
  </r>
  <r>
    <n v="15640409"/>
    <s v="Carpenter"/>
    <n v="817"/>
    <x v="2"/>
    <x v="0"/>
    <n v="46"/>
    <n v="0"/>
    <n v="89087.89"/>
    <n v="1"/>
    <x v="1"/>
    <x v="0"/>
    <n v="87941.85"/>
    <n v="1"/>
    <x v="0"/>
    <x v="1"/>
    <x v="1"/>
    <x v="0"/>
  </r>
  <r>
    <n v="15699492"/>
    <s v="Lorenzo"/>
    <n v="665"/>
    <x v="2"/>
    <x v="0"/>
    <n v="27"/>
    <n v="2"/>
    <n v="147435.96"/>
    <n v="1"/>
    <x v="1"/>
    <x v="1"/>
    <n v="187508.06"/>
    <n v="0"/>
    <x v="2"/>
    <x v="0"/>
    <x v="2"/>
    <x v="1"/>
  </r>
  <r>
    <n v="15623536"/>
    <s v="Madukwe"/>
    <n v="646"/>
    <x v="2"/>
    <x v="1"/>
    <n v="39"/>
    <n v="0"/>
    <n v="154439.85999999999"/>
    <n v="1"/>
    <x v="0"/>
    <x v="1"/>
    <n v="171519.06"/>
    <n v="0"/>
    <x v="0"/>
    <x v="0"/>
    <x v="2"/>
    <x v="1"/>
  </r>
  <r>
    <n v="15707551"/>
    <s v="Hutcheon"/>
    <n v="568"/>
    <x v="0"/>
    <x v="1"/>
    <n v="30"/>
    <n v="8"/>
    <n v="73054.37"/>
    <n v="2"/>
    <x v="0"/>
    <x v="0"/>
    <n v="27012"/>
    <n v="0"/>
    <x v="0"/>
    <x v="0"/>
    <x v="1"/>
    <x v="1"/>
  </r>
  <r>
    <n v="15577999"/>
    <s v="Sleeman"/>
    <n v="850"/>
    <x v="0"/>
    <x v="0"/>
    <n v="62"/>
    <n v="1"/>
    <n v="124678.35"/>
    <n v="1"/>
    <x v="0"/>
    <x v="1"/>
    <n v="70916"/>
    <n v="1"/>
    <x v="1"/>
    <x v="1"/>
    <x v="2"/>
    <x v="0"/>
  </r>
  <r>
    <n v="15788775"/>
    <s v="Milne"/>
    <n v="473"/>
    <x v="2"/>
    <x v="1"/>
    <n v="40"/>
    <n v="8"/>
    <n v="152576.25"/>
    <n v="2"/>
    <x v="0"/>
    <x v="1"/>
    <n v="73073.679999999993"/>
    <n v="0"/>
    <x v="0"/>
    <x v="2"/>
    <x v="2"/>
    <x v="1"/>
  </r>
  <r>
    <n v="15758362"/>
    <s v="Williamson"/>
    <n v="731"/>
    <x v="0"/>
    <x v="0"/>
    <n v="41"/>
    <n v="9"/>
    <n v="152243.57"/>
    <n v="1"/>
    <x v="0"/>
    <x v="0"/>
    <n v="88783.59"/>
    <n v="0"/>
    <x v="0"/>
    <x v="1"/>
    <x v="2"/>
    <x v="1"/>
  </r>
  <r>
    <n v="15807961"/>
    <s v="Bruno"/>
    <n v="619"/>
    <x v="0"/>
    <x v="1"/>
    <n v="25"/>
    <n v="4"/>
    <n v="0"/>
    <n v="1"/>
    <x v="0"/>
    <x v="1"/>
    <n v="145524.35999999999"/>
    <n v="0"/>
    <x v="2"/>
    <x v="0"/>
    <x v="0"/>
    <x v="1"/>
  </r>
  <r>
    <n v="15710978"/>
    <s v="Palerma"/>
    <n v="715"/>
    <x v="2"/>
    <x v="1"/>
    <n v="42"/>
    <n v="2"/>
    <n v="88120.97"/>
    <n v="2"/>
    <x v="0"/>
    <x v="0"/>
    <n v="21333.22"/>
    <n v="0"/>
    <x v="0"/>
    <x v="1"/>
    <x v="1"/>
    <x v="1"/>
  </r>
  <r>
    <n v="15703541"/>
    <s v="Wang"/>
    <n v="772"/>
    <x v="2"/>
    <x v="0"/>
    <n v="51"/>
    <n v="9"/>
    <n v="143930.92000000001"/>
    <n v="1"/>
    <x v="1"/>
    <x v="0"/>
    <n v="46675.51"/>
    <n v="1"/>
    <x v="1"/>
    <x v="1"/>
    <x v="2"/>
    <x v="0"/>
  </r>
  <r>
    <n v="15626474"/>
    <s v="Onyemere"/>
    <n v="686"/>
    <x v="0"/>
    <x v="0"/>
    <n v="31"/>
    <n v="1"/>
    <n v="0"/>
    <n v="2"/>
    <x v="0"/>
    <x v="1"/>
    <n v="4802.25"/>
    <n v="0"/>
    <x v="0"/>
    <x v="0"/>
    <x v="0"/>
    <x v="1"/>
  </r>
  <r>
    <n v="15608344"/>
    <s v="Dawson"/>
    <n v="749"/>
    <x v="2"/>
    <x v="0"/>
    <n v="29"/>
    <n v="7"/>
    <n v="137059.04999999999"/>
    <n v="3"/>
    <x v="0"/>
    <x v="1"/>
    <n v="102975.72"/>
    <n v="1"/>
    <x v="2"/>
    <x v="1"/>
    <x v="2"/>
    <x v="0"/>
  </r>
  <r>
    <n v="15768367"/>
    <s v="Nebechukwu"/>
    <n v="781"/>
    <x v="0"/>
    <x v="0"/>
    <n v="27"/>
    <n v="7"/>
    <n v="186558.55"/>
    <n v="1"/>
    <x v="0"/>
    <x v="0"/>
    <n v="175071.29"/>
    <n v="1"/>
    <x v="2"/>
    <x v="1"/>
    <x v="2"/>
    <x v="0"/>
  </r>
  <r>
    <n v="15806210"/>
    <s v="Bateman"/>
    <n v="675"/>
    <x v="1"/>
    <x v="1"/>
    <n v="66"/>
    <n v="5"/>
    <n v="115654.47"/>
    <n v="2"/>
    <x v="0"/>
    <x v="0"/>
    <n v="131970.85999999999"/>
    <n v="0"/>
    <x v="1"/>
    <x v="0"/>
    <x v="2"/>
    <x v="1"/>
  </r>
  <r>
    <n v="15697702"/>
    <s v="Lord"/>
    <n v="730"/>
    <x v="1"/>
    <x v="1"/>
    <n v="29"/>
    <n v="2"/>
    <n v="0"/>
    <n v="2"/>
    <x v="0"/>
    <x v="1"/>
    <n v="14174.09"/>
    <n v="0"/>
    <x v="2"/>
    <x v="1"/>
    <x v="0"/>
    <x v="1"/>
  </r>
  <r>
    <n v="15689152"/>
    <s v="Loggia"/>
    <n v="683"/>
    <x v="1"/>
    <x v="1"/>
    <n v="38"/>
    <n v="3"/>
    <n v="126152.84"/>
    <n v="1"/>
    <x v="1"/>
    <x v="1"/>
    <n v="15378.75"/>
    <n v="0"/>
    <x v="0"/>
    <x v="0"/>
    <x v="2"/>
    <x v="1"/>
  </r>
  <r>
    <n v="15568573"/>
    <s v="Graham"/>
    <n v="554"/>
    <x v="2"/>
    <x v="0"/>
    <n v="51"/>
    <n v="7"/>
    <n v="105701.91"/>
    <n v="1"/>
    <x v="1"/>
    <x v="0"/>
    <n v="179797.79"/>
    <n v="1"/>
    <x v="1"/>
    <x v="0"/>
    <x v="2"/>
    <x v="0"/>
  </r>
  <r>
    <n v="15689598"/>
    <s v="Dean"/>
    <n v="722"/>
    <x v="0"/>
    <x v="1"/>
    <n v="46"/>
    <n v="6"/>
    <n v="0"/>
    <n v="1"/>
    <x v="0"/>
    <x v="0"/>
    <n v="93917.68"/>
    <n v="1"/>
    <x v="0"/>
    <x v="1"/>
    <x v="0"/>
    <x v="0"/>
  </r>
  <r>
    <n v="15713374"/>
    <s v="Jarvis"/>
    <n v="689"/>
    <x v="2"/>
    <x v="1"/>
    <n v="67"/>
    <n v="9"/>
    <n v="157094.78"/>
    <n v="1"/>
    <x v="0"/>
    <x v="0"/>
    <n v="99490.01"/>
    <n v="0"/>
    <x v="1"/>
    <x v="0"/>
    <x v="2"/>
    <x v="1"/>
  </r>
  <r>
    <n v="15679733"/>
    <s v="Haugh"/>
    <n v="796"/>
    <x v="2"/>
    <x v="1"/>
    <n v="40"/>
    <n v="2"/>
    <n v="113228.38"/>
    <n v="2"/>
    <x v="0"/>
    <x v="0"/>
    <n v="46415.09"/>
    <n v="0"/>
    <x v="0"/>
    <x v="1"/>
    <x v="2"/>
    <x v="1"/>
  </r>
  <r>
    <n v="15759274"/>
    <s v="Micklem"/>
    <n v="447"/>
    <x v="0"/>
    <x v="0"/>
    <n v="32"/>
    <n v="10"/>
    <n v="0"/>
    <n v="1"/>
    <x v="0"/>
    <x v="0"/>
    <n v="151815.76"/>
    <n v="0"/>
    <x v="0"/>
    <x v="2"/>
    <x v="0"/>
    <x v="1"/>
  </r>
  <r>
    <n v="15607748"/>
    <s v="Bennett"/>
    <n v="498"/>
    <x v="2"/>
    <x v="1"/>
    <n v="37"/>
    <n v="8"/>
    <n v="108432.88"/>
    <n v="2"/>
    <x v="0"/>
    <x v="0"/>
    <n v="14865.05"/>
    <n v="0"/>
    <x v="0"/>
    <x v="2"/>
    <x v="2"/>
    <x v="1"/>
  </r>
  <r>
    <n v="15607577"/>
    <s v="Roberts"/>
    <n v="663"/>
    <x v="1"/>
    <x v="1"/>
    <n v="27"/>
    <n v="8"/>
    <n v="0"/>
    <n v="1"/>
    <x v="0"/>
    <x v="0"/>
    <n v="188007.99"/>
    <n v="0"/>
    <x v="2"/>
    <x v="0"/>
    <x v="0"/>
    <x v="1"/>
  </r>
  <r>
    <n v="15813697"/>
    <s v="Onyekaozulu"/>
    <n v="498"/>
    <x v="2"/>
    <x v="0"/>
    <n v="44"/>
    <n v="2"/>
    <n v="120702.67"/>
    <n v="2"/>
    <x v="0"/>
    <x v="0"/>
    <n v="98175.74"/>
    <n v="0"/>
    <x v="0"/>
    <x v="2"/>
    <x v="2"/>
    <x v="1"/>
  </r>
  <r>
    <n v="15801125"/>
    <s v="Kegley"/>
    <n v="627"/>
    <x v="0"/>
    <x v="0"/>
    <n v="32"/>
    <n v="1"/>
    <n v="0"/>
    <n v="1"/>
    <x v="0"/>
    <x v="1"/>
    <n v="106851.7"/>
    <n v="0"/>
    <x v="0"/>
    <x v="0"/>
    <x v="0"/>
    <x v="1"/>
  </r>
  <r>
    <n v="15777855"/>
    <s v="Manna"/>
    <n v="649"/>
    <x v="0"/>
    <x v="1"/>
    <n v="45"/>
    <n v="7"/>
    <n v="0"/>
    <n v="2"/>
    <x v="1"/>
    <x v="0"/>
    <n v="75204.210000000006"/>
    <n v="0"/>
    <x v="0"/>
    <x v="0"/>
    <x v="0"/>
    <x v="1"/>
  </r>
  <r>
    <n v="15635396"/>
    <s v="Thompson"/>
    <n v="738"/>
    <x v="2"/>
    <x v="0"/>
    <n v="29"/>
    <n v="9"/>
    <n v="139106.19"/>
    <n v="1"/>
    <x v="0"/>
    <x v="1"/>
    <n v="141872.04999999999"/>
    <n v="1"/>
    <x v="2"/>
    <x v="1"/>
    <x v="2"/>
    <x v="0"/>
  </r>
  <r>
    <n v="15698031"/>
    <s v="Romano"/>
    <n v="587"/>
    <x v="2"/>
    <x v="0"/>
    <n v="39"/>
    <n v="6"/>
    <n v="101851.8"/>
    <n v="2"/>
    <x v="0"/>
    <x v="1"/>
    <n v="7103.71"/>
    <n v="0"/>
    <x v="0"/>
    <x v="0"/>
    <x v="2"/>
    <x v="1"/>
  </r>
  <r>
    <n v="15678944"/>
    <s v="Brown"/>
    <n v="655"/>
    <x v="2"/>
    <x v="0"/>
    <n v="32"/>
    <n v="6"/>
    <n v="130935.56"/>
    <n v="1"/>
    <x v="0"/>
    <x v="1"/>
    <n v="9241.83"/>
    <n v="1"/>
    <x v="0"/>
    <x v="0"/>
    <x v="2"/>
    <x v="0"/>
  </r>
  <r>
    <n v="15718507"/>
    <s v="Su"/>
    <n v="647"/>
    <x v="2"/>
    <x v="1"/>
    <n v="37"/>
    <n v="3"/>
    <n v="116509.99"/>
    <n v="1"/>
    <x v="0"/>
    <x v="0"/>
    <n v="149517.71"/>
    <n v="1"/>
    <x v="0"/>
    <x v="0"/>
    <x v="2"/>
    <x v="0"/>
  </r>
  <r>
    <n v="15808334"/>
    <s v="Mackay"/>
    <n v="776"/>
    <x v="2"/>
    <x v="0"/>
    <n v="37"/>
    <n v="1"/>
    <n v="93124.04"/>
    <n v="2"/>
    <x v="0"/>
    <x v="0"/>
    <n v="196079.32"/>
    <n v="0"/>
    <x v="0"/>
    <x v="1"/>
    <x v="1"/>
    <x v="1"/>
  </r>
  <r>
    <n v="15804709"/>
    <s v="Watt"/>
    <n v="688"/>
    <x v="2"/>
    <x v="1"/>
    <n v="35"/>
    <n v="5"/>
    <n v="111578.18"/>
    <n v="1"/>
    <x v="1"/>
    <x v="1"/>
    <n v="166165.93"/>
    <n v="1"/>
    <x v="0"/>
    <x v="0"/>
    <x v="2"/>
    <x v="0"/>
  </r>
  <r>
    <n v="15645835"/>
    <s v="Milani"/>
    <n v="605"/>
    <x v="0"/>
    <x v="1"/>
    <n v="32"/>
    <n v="9"/>
    <n v="0"/>
    <n v="2"/>
    <x v="0"/>
    <x v="0"/>
    <n v="55724.24"/>
    <n v="0"/>
    <x v="0"/>
    <x v="0"/>
    <x v="0"/>
    <x v="1"/>
  </r>
  <r>
    <n v="15738166"/>
    <s v="Hsu"/>
    <n v="596"/>
    <x v="0"/>
    <x v="0"/>
    <n v="39"/>
    <n v="10"/>
    <n v="86546.29"/>
    <n v="1"/>
    <x v="1"/>
    <x v="0"/>
    <n v="131768.98000000001"/>
    <n v="0"/>
    <x v="0"/>
    <x v="0"/>
    <x v="1"/>
    <x v="1"/>
  </r>
  <r>
    <n v="15675360"/>
    <s v="Valenzuela"/>
    <n v="427"/>
    <x v="0"/>
    <x v="1"/>
    <n v="33"/>
    <n v="8"/>
    <n v="0"/>
    <n v="1"/>
    <x v="0"/>
    <x v="0"/>
    <n v="13858.95"/>
    <n v="0"/>
    <x v="0"/>
    <x v="2"/>
    <x v="0"/>
    <x v="1"/>
  </r>
  <r>
    <n v="15793042"/>
    <s v="Sung"/>
    <n v="629"/>
    <x v="0"/>
    <x v="1"/>
    <n v="39"/>
    <n v="2"/>
    <n v="129669.32"/>
    <n v="2"/>
    <x v="0"/>
    <x v="1"/>
    <n v="82774.070000000007"/>
    <n v="0"/>
    <x v="0"/>
    <x v="0"/>
    <x v="2"/>
    <x v="1"/>
  </r>
  <r>
    <n v="15630106"/>
    <s v="Lo"/>
    <n v="496"/>
    <x v="1"/>
    <x v="1"/>
    <n v="29"/>
    <n v="2"/>
    <n v="0"/>
    <n v="2"/>
    <x v="0"/>
    <x v="1"/>
    <n v="55389.59"/>
    <n v="0"/>
    <x v="2"/>
    <x v="2"/>
    <x v="0"/>
    <x v="1"/>
  </r>
  <r>
    <n v="15810385"/>
    <s v="Giordano"/>
    <n v="717"/>
    <x v="1"/>
    <x v="0"/>
    <n v="36"/>
    <n v="2"/>
    <n v="164557.95000000001"/>
    <n v="1"/>
    <x v="1"/>
    <x v="0"/>
    <n v="82336.73"/>
    <n v="0"/>
    <x v="0"/>
    <x v="1"/>
    <x v="2"/>
    <x v="1"/>
  </r>
  <r>
    <n v="15578211"/>
    <s v="Connolly"/>
    <n v="777"/>
    <x v="0"/>
    <x v="1"/>
    <n v="23"/>
    <n v="6"/>
    <n v="0"/>
    <n v="2"/>
    <x v="0"/>
    <x v="0"/>
    <n v="163225.48000000001"/>
    <n v="0"/>
    <x v="2"/>
    <x v="1"/>
    <x v="0"/>
    <x v="1"/>
  </r>
  <r>
    <n v="15572792"/>
    <s v="Bellucci"/>
    <n v="535"/>
    <x v="1"/>
    <x v="1"/>
    <n v="35"/>
    <n v="8"/>
    <n v="118989.92"/>
    <n v="1"/>
    <x v="0"/>
    <x v="0"/>
    <n v="135536.72"/>
    <n v="0"/>
    <x v="0"/>
    <x v="0"/>
    <x v="2"/>
    <x v="1"/>
  </r>
  <r>
    <n v="15620030"/>
    <s v="Jamieson"/>
    <n v="744"/>
    <x v="0"/>
    <x v="1"/>
    <n v="29"/>
    <n v="1"/>
    <n v="0"/>
    <n v="1"/>
    <x v="1"/>
    <x v="1"/>
    <n v="82422.97"/>
    <n v="0"/>
    <x v="2"/>
    <x v="1"/>
    <x v="0"/>
    <x v="1"/>
  </r>
  <r>
    <n v="15783541"/>
    <s v="Fomina"/>
    <n v="755"/>
    <x v="0"/>
    <x v="1"/>
    <n v="31"/>
    <n v="5"/>
    <n v="0"/>
    <n v="2"/>
    <x v="1"/>
    <x v="0"/>
    <n v="194660.78"/>
    <n v="0"/>
    <x v="0"/>
    <x v="1"/>
    <x v="0"/>
    <x v="1"/>
  </r>
  <r>
    <n v="15679284"/>
    <s v="Aksenov"/>
    <n v="593"/>
    <x v="1"/>
    <x v="0"/>
    <n v="45"/>
    <n v="6"/>
    <n v="79259.75"/>
    <n v="1"/>
    <x v="0"/>
    <x v="1"/>
    <n v="55347.28"/>
    <n v="0"/>
    <x v="0"/>
    <x v="0"/>
    <x v="1"/>
    <x v="1"/>
  </r>
  <r>
    <n v="15582910"/>
    <s v="Turnbull"/>
    <n v="514"/>
    <x v="0"/>
    <x v="1"/>
    <n v="38"/>
    <n v="4"/>
    <n v="112230.38"/>
    <n v="1"/>
    <x v="0"/>
    <x v="1"/>
    <n v="16717.11"/>
    <n v="1"/>
    <x v="0"/>
    <x v="0"/>
    <x v="2"/>
    <x v="0"/>
  </r>
  <r>
    <n v="15688337"/>
    <s v="Dixon"/>
    <n v="721"/>
    <x v="0"/>
    <x v="1"/>
    <n v="40"/>
    <n v="9"/>
    <n v="118129.87"/>
    <n v="1"/>
    <x v="0"/>
    <x v="0"/>
    <n v="160277.65"/>
    <n v="0"/>
    <x v="0"/>
    <x v="1"/>
    <x v="2"/>
    <x v="1"/>
  </r>
  <r>
    <n v="15734970"/>
    <s v="White"/>
    <n v="835"/>
    <x v="1"/>
    <x v="1"/>
    <n v="38"/>
    <n v="7"/>
    <n v="86824.09"/>
    <n v="1"/>
    <x v="1"/>
    <x v="1"/>
    <n v="175905.97"/>
    <n v="0"/>
    <x v="0"/>
    <x v="1"/>
    <x v="1"/>
    <x v="1"/>
  </r>
  <r>
    <n v="15759140"/>
    <s v="Long"/>
    <n v="682"/>
    <x v="0"/>
    <x v="0"/>
    <n v="64"/>
    <n v="10"/>
    <n v="128306.7"/>
    <n v="1"/>
    <x v="1"/>
    <x v="0"/>
    <n v="66040.83"/>
    <n v="0"/>
    <x v="1"/>
    <x v="0"/>
    <x v="2"/>
    <x v="1"/>
  </r>
  <r>
    <n v="15643042"/>
    <s v="Han"/>
    <n v="590"/>
    <x v="2"/>
    <x v="0"/>
    <n v="40"/>
    <n v="2"/>
    <n v="117641.43"/>
    <n v="2"/>
    <x v="1"/>
    <x v="1"/>
    <n v="92198.05"/>
    <n v="0"/>
    <x v="0"/>
    <x v="0"/>
    <x v="2"/>
    <x v="1"/>
  </r>
  <r>
    <n v="15773868"/>
    <s v="Belov"/>
    <n v="653"/>
    <x v="2"/>
    <x v="0"/>
    <n v="37"/>
    <n v="3"/>
    <n v="125734.2"/>
    <n v="2"/>
    <x v="0"/>
    <x v="1"/>
    <n v="134625.09"/>
    <n v="1"/>
    <x v="0"/>
    <x v="0"/>
    <x v="2"/>
    <x v="0"/>
  </r>
  <r>
    <n v="15615820"/>
    <s v="MacDonald"/>
    <n v="837"/>
    <x v="0"/>
    <x v="1"/>
    <n v="49"/>
    <n v="8"/>
    <n v="103302.37"/>
    <n v="1"/>
    <x v="0"/>
    <x v="0"/>
    <n v="50974.57"/>
    <n v="0"/>
    <x v="0"/>
    <x v="1"/>
    <x v="2"/>
    <x v="1"/>
  </r>
  <r>
    <n v="15730273"/>
    <s v="Parsons"/>
    <n v="841"/>
    <x v="0"/>
    <x v="1"/>
    <n v="27"/>
    <n v="8"/>
    <n v="0"/>
    <n v="1"/>
    <x v="0"/>
    <x v="1"/>
    <n v="171922.72"/>
    <n v="0"/>
    <x v="2"/>
    <x v="1"/>
    <x v="0"/>
    <x v="1"/>
  </r>
  <r>
    <n v="15724890"/>
    <s v="Cross"/>
    <n v="584"/>
    <x v="1"/>
    <x v="1"/>
    <n v="36"/>
    <n v="4"/>
    <n v="82696.09"/>
    <n v="2"/>
    <x v="1"/>
    <x v="1"/>
    <n v="83058.14"/>
    <n v="0"/>
    <x v="0"/>
    <x v="0"/>
    <x v="1"/>
    <x v="1"/>
  </r>
  <r>
    <n v="15765952"/>
    <s v="Milanesi"/>
    <n v="769"/>
    <x v="0"/>
    <x v="1"/>
    <n v="29"/>
    <n v="4"/>
    <n v="145471.37"/>
    <n v="1"/>
    <x v="0"/>
    <x v="1"/>
    <n v="188382.77"/>
    <n v="0"/>
    <x v="2"/>
    <x v="1"/>
    <x v="2"/>
    <x v="1"/>
  </r>
  <r>
    <n v="15685920"/>
    <s v="Lombardo"/>
    <n v="599"/>
    <x v="1"/>
    <x v="1"/>
    <n v="34"/>
    <n v="2"/>
    <n v="101506.66"/>
    <n v="1"/>
    <x v="1"/>
    <x v="1"/>
    <n v="198030.24"/>
    <n v="0"/>
    <x v="0"/>
    <x v="0"/>
    <x v="2"/>
    <x v="1"/>
  </r>
  <r>
    <n v="15663263"/>
    <s v="Collins"/>
    <n v="698"/>
    <x v="0"/>
    <x v="1"/>
    <n v="47"/>
    <n v="5"/>
    <n v="156265.31"/>
    <n v="2"/>
    <x v="1"/>
    <x v="1"/>
    <n v="1055.6600000000001"/>
    <n v="0"/>
    <x v="0"/>
    <x v="0"/>
    <x v="2"/>
    <x v="1"/>
  </r>
  <r>
    <n v="15568953"/>
    <s v="Alexeieva"/>
    <n v="477"/>
    <x v="0"/>
    <x v="1"/>
    <n v="27"/>
    <n v="1"/>
    <n v="128554.98"/>
    <n v="1"/>
    <x v="0"/>
    <x v="0"/>
    <n v="133173.19"/>
    <n v="0"/>
    <x v="2"/>
    <x v="2"/>
    <x v="2"/>
    <x v="1"/>
  </r>
  <r>
    <n v="15643361"/>
    <s v="Cullen"/>
    <n v="477"/>
    <x v="2"/>
    <x v="1"/>
    <n v="34"/>
    <n v="8"/>
    <n v="139959.54999999999"/>
    <n v="2"/>
    <x v="0"/>
    <x v="0"/>
    <n v="189875.83"/>
    <n v="0"/>
    <x v="0"/>
    <x v="2"/>
    <x v="2"/>
    <x v="1"/>
  </r>
  <r>
    <n v="15699486"/>
    <s v="Johnson"/>
    <n v="745"/>
    <x v="1"/>
    <x v="1"/>
    <n v="34"/>
    <n v="7"/>
    <n v="132944.53"/>
    <n v="1"/>
    <x v="0"/>
    <x v="0"/>
    <n v="31802.92"/>
    <n v="0"/>
    <x v="0"/>
    <x v="1"/>
    <x v="2"/>
    <x v="1"/>
  </r>
  <r>
    <n v="15747854"/>
    <s v="Rudd"/>
    <n v="749"/>
    <x v="0"/>
    <x v="0"/>
    <n v="35"/>
    <n v="3"/>
    <n v="0"/>
    <n v="3"/>
    <x v="0"/>
    <x v="0"/>
    <n v="132649.85"/>
    <n v="0"/>
    <x v="0"/>
    <x v="1"/>
    <x v="0"/>
    <x v="1"/>
  </r>
  <r>
    <n v="15691785"/>
    <s v="Findlay"/>
    <n v="850"/>
    <x v="0"/>
    <x v="1"/>
    <n v="61"/>
    <n v="1"/>
    <n v="0"/>
    <n v="1"/>
    <x v="0"/>
    <x v="1"/>
    <n v="53067.83"/>
    <n v="1"/>
    <x v="1"/>
    <x v="1"/>
    <x v="0"/>
    <x v="0"/>
  </r>
  <r>
    <n v="15709004"/>
    <s v="Mai"/>
    <n v="528"/>
    <x v="2"/>
    <x v="1"/>
    <n v="22"/>
    <n v="5"/>
    <n v="93547.23"/>
    <n v="2"/>
    <x v="1"/>
    <x v="0"/>
    <n v="961.57"/>
    <n v="0"/>
    <x v="2"/>
    <x v="0"/>
    <x v="1"/>
    <x v="1"/>
  </r>
  <r>
    <n v="15652218"/>
    <s v="Morrison"/>
    <n v="750"/>
    <x v="0"/>
    <x v="1"/>
    <n v="33"/>
    <n v="2"/>
    <n v="152302.72"/>
    <n v="1"/>
    <x v="0"/>
    <x v="1"/>
    <n v="71333.440000000002"/>
    <n v="0"/>
    <x v="0"/>
    <x v="1"/>
    <x v="2"/>
    <x v="1"/>
  </r>
  <r>
    <n v="15697127"/>
    <s v="Monaldo"/>
    <n v="543"/>
    <x v="0"/>
    <x v="0"/>
    <n v="31"/>
    <n v="2"/>
    <n v="147674.26"/>
    <n v="1"/>
    <x v="0"/>
    <x v="0"/>
    <n v="16658.759999999998"/>
    <n v="0"/>
    <x v="0"/>
    <x v="0"/>
    <x v="2"/>
    <x v="1"/>
  </r>
  <r>
    <n v="15658486"/>
    <s v="Gidney"/>
    <n v="579"/>
    <x v="1"/>
    <x v="0"/>
    <n v="59"/>
    <n v="3"/>
    <n v="148021.12"/>
    <n v="1"/>
    <x v="0"/>
    <x v="0"/>
    <n v="74878.22"/>
    <n v="0"/>
    <x v="1"/>
    <x v="0"/>
    <x v="2"/>
    <x v="1"/>
  </r>
  <r>
    <n v="15694160"/>
    <s v="Sagese"/>
    <n v="624"/>
    <x v="0"/>
    <x v="1"/>
    <n v="37"/>
    <n v="0"/>
    <n v="0"/>
    <n v="2"/>
    <x v="1"/>
    <x v="1"/>
    <n v="112104.55"/>
    <n v="0"/>
    <x v="0"/>
    <x v="0"/>
    <x v="0"/>
    <x v="1"/>
  </r>
  <r>
    <n v="15685290"/>
    <s v="Wall"/>
    <n v="595"/>
    <x v="2"/>
    <x v="1"/>
    <n v="46"/>
    <n v="5"/>
    <n v="142360.62"/>
    <n v="2"/>
    <x v="0"/>
    <x v="1"/>
    <n v="48421.4"/>
    <n v="1"/>
    <x v="0"/>
    <x v="0"/>
    <x v="2"/>
    <x v="0"/>
  </r>
  <r>
    <n v="15701042"/>
    <s v="Dalton"/>
    <n v="596"/>
    <x v="2"/>
    <x v="0"/>
    <n v="27"/>
    <n v="2"/>
    <n v="151027.56"/>
    <n v="1"/>
    <x v="0"/>
    <x v="1"/>
    <n v="170320.58"/>
    <n v="0"/>
    <x v="2"/>
    <x v="0"/>
    <x v="2"/>
    <x v="1"/>
  </r>
  <r>
    <n v="15680449"/>
    <s v="Hsing"/>
    <n v="431"/>
    <x v="2"/>
    <x v="0"/>
    <n v="44"/>
    <n v="2"/>
    <n v="138843.70000000001"/>
    <n v="1"/>
    <x v="0"/>
    <x v="1"/>
    <n v="37688.31"/>
    <n v="1"/>
    <x v="0"/>
    <x v="2"/>
    <x v="2"/>
    <x v="0"/>
  </r>
  <r>
    <n v="15599860"/>
    <s v="Warner"/>
    <n v="647"/>
    <x v="1"/>
    <x v="0"/>
    <n v="26"/>
    <n v="8"/>
    <n v="109958.15"/>
    <n v="1"/>
    <x v="0"/>
    <x v="0"/>
    <n v="136592.24"/>
    <n v="1"/>
    <x v="2"/>
    <x v="0"/>
    <x v="2"/>
    <x v="0"/>
  </r>
  <r>
    <n v="15723169"/>
    <s v="Williams"/>
    <n v="640"/>
    <x v="0"/>
    <x v="0"/>
    <n v="31"/>
    <n v="9"/>
    <n v="138857.59"/>
    <n v="1"/>
    <x v="0"/>
    <x v="1"/>
    <n v="48640.77"/>
    <n v="0"/>
    <x v="0"/>
    <x v="0"/>
    <x v="2"/>
    <x v="1"/>
  </r>
  <r>
    <n v="15803842"/>
    <s v="Dunn"/>
    <n v="752"/>
    <x v="2"/>
    <x v="0"/>
    <n v="45"/>
    <n v="3"/>
    <n v="105426.5"/>
    <n v="2"/>
    <x v="1"/>
    <x v="0"/>
    <n v="89773.45"/>
    <n v="0"/>
    <x v="0"/>
    <x v="1"/>
    <x v="2"/>
    <x v="1"/>
  </r>
  <r>
    <n v="15728224"/>
    <s v="Kerr"/>
    <n v="710"/>
    <x v="2"/>
    <x v="0"/>
    <n v="41"/>
    <n v="9"/>
    <n v="149155.53"/>
    <n v="2"/>
    <x v="0"/>
    <x v="1"/>
    <n v="42131.26"/>
    <n v="1"/>
    <x v="0"/>
    <x v="1"/>
    <x v="2"/>
    <x v="0"/>
  </r>
  <r>
    <n v="15644174"/>
    <s v="Marchesi"/>
    <n v="638"/>
    <x v="2"/>
    <x v="1"/>
    <n v="27"/>
    <n v="4"/>
    <n v="135096.04999999999"/>
    <n v="1"/>
    <x v="0"/>
    <x v="0"/>
    <n v="186523.72"/>
    <n v="1"/>
    <x v="2"/>
    <x v="0"/>
    <x v="2"/>
    <x v="0"/>
  </r>
  <r>
    <n v="15707110"/>
    <s v="Endrizzi"/>
    <n v="660"/>
    <x v="2"/>
    <x v="1"/>
    <n v="28"/>
    <n v="2"/>
    <n v="170890.05"/>
    <n v="2"/>
    <x v="0"/>
    <x v="1"/>
    <n v="41758.9"/>
    <n v="0"/>
    <x v="2"/>
    <x v="0"/>
    <x v="2"/>
    <x v="1"/>
  </r>
  <r>
    <n v="15765415"/>
    <s v="King"/>
    <n v="609"/>
    <x v="1"/>
    <x v="0"/>
    <n v="45"/>
    <n v="4"/>
    <n v="89122.3"/>
    <n v="1"/>
    <x v="0"/>
    <x v="0"/>
    <n v="199256.98"/>
    <n v="0"/>
    <x v="0"/>
    <x v="0"/>
    <x v="1"/>
    <x v="1"/>
  </r>
  <r>
    <n v="15756751"/>
    <s v="Griffiths"/>
    <n v="596"/>
    <x v="1"/>
    <x v="0"/>
    <n v="54"/>
    <n v="0"/>
    <n v="78126.28"/>
    <n v="1"/>
    <x v="0"/>
    <x v="0"/>
    <n v="153482.91"/>
    <n v="1"/>
    <x v="1"/>
    <x v="0"/>
    <x v="1"/>
    <x v="0"/>
  </r>
  <r>
    <n v="15795151"/>
    <s v="Hartzler"/>
    <n v="705"/>
    <x v="0"/>
    <x v="0"/>
    <n v="38"/>
    <n v="3"/>
    <n v="123894.43"/>
    <n v="1"/>
    <x v="0"/>
    <x v="1"/>
    <n v="21177.1"/>
    <n v="0"/>
    <x v="0"/>
    <x v="1"/>
    <x v="2"/>
    <x v="1"/>
  </r>
  <r>
    <n v="15632859"/>
    <s v="Chukwudi"/>
    <n v="444"/>
    <x v="0"/>
    <x v="1"/>
    <n v="36"/>
    <n v="7"/>
    <n v="0"/>
    <n v="2"/>
    <x v="1"/>
    <x v="0"/>
    <n v="138743.85999999999"/>
    <n v="0"/>
    <x v="0"/>
    <x v="2"/>
    <x v="0"/>
    <x v="1"/>
  </r>
  <r>
    <n v="15584037"/>
    <s v="Denisov"/>
    <n v="727"/>
    <x v="2"/>
    <x v="1"/>
    <n v="58"/>
    <n v="5"/>
    <n v="106913.43"/>
    <n v="1"/>
    <x v="0"/>
    <x v="1"/>
    <n v="25881"/>
    <n v="1"/>
    <x v="1"/>
    <x v="1"/>
    <x v="2"/>
    <x v="0"/>
  </r>
  <r>
    <n v="15621409"/>
    <s v="Endrizzi"/>
    <n v="496"/>
    <x v="0"/>
    <x v="1"/>
    <n v="32"/>
    <n v="4"/>
    <n v="127845.83"/>
    <n v="1"/>
    <x v="0"/>
    <x v="1"/>
    <n v="66469.2"/>
    <n v="0"/>
    <x v="0"/>
    <x v="2"/>
    <x v="2"/>
    <x v="1"/>
  </r>
  <r>
    <n v="15581102"/>
    <s v="Baresi"/>
    <n v="554"/>
    <x v="0"/>
    <x v="0"/>
    <n v="22"/>
    <n v="8"/>
    <n v="0"/>
    <n v="2"/>
    <x v="1"/>
    <x v="0"/>
    <n v="142670.60999999999"/>
    <n v="0"/>
    <x v="2"/>
    <x v="0"/>
    <x v="0"/>
    <x v="1"/>
  </r>
  <r>
    <n v="15578096"/>
    <s v="Nnachetam"/>
    <n v="537"/>
    <x v="0"/>
    <x v="1"/>
    <n v="26"/>
    <n v="7"/>
    <n v="106397.75"/>
    <n v="1"/>
    <x v="1"/>
    <x v="1"/>
    <n v="103563.23"/>
    <n v="0"/>
    <x v="2"/>
    <x v="0"/>
    <x v="2"/>
    <x v="1"/>
  </r>
  <r>
    <n v="15669887"/>
    <s v="Lambert"/>
    <n v="839"/>
    <x v="0"/>
    <x v="0"/>
    <n v="51"/>
    <n v="3"/>
    <n v="0"/>
    <n v="1"/>
    <x v="0"/>
    <x v="0"/>
    <n v="69101.23"/>
    <n v="1"/>
    <x v="1"/>
    <x v="1"/>
    <x v="0"/>
    <x v="0"/>
  </r>
  <r>
    <n v="15621834"/>
    <s v="Game"/>
    <n v="700"/>
    <x v="1"/>
    <x v="0"/>
    <n v="43"/>
    <n v="0"/>
    <n v="0"/>
    <n v="2"/>
    <x v="0"/>
    <x v="1"/>
    <n v="59475.35"/>
    <n v="0"/>
    <x v="0"/>
    <x v="1"/>
    <x v="0"/>
    <x v="1"/>
  </r>
  <r>
    <n v="15655341"/>
    <s v="Chinagorom"/>
    <n v="458"/>
    <x v="1"/>
    <x v="0"/>
    <n v="35"/>
    <n v="5"/>
    <n v="166492.48000000001"/>
    <n v="1"/>
    <x v="0"/>
    <x v="1"/>
    <n v="135287.74"/>
    <n v="0"/>
    <x v="0"/>
    <x v="2"/>
    <x v="2"/>
    <x v="1"/>
  </r>
  <r>
    <n v="15685314"/>
    <s v="Noble"/>
    <n v="850"/>
    <x v="0"/>
    <x v="0"/>
    <n v="28"/>
    <n v="2"/>
    <n v="0"/>
    <n v="2"/>
    <x v="0"/>
    <x v="0"/>
    <n v="38773.74"/>
    <n v="0"/>
    <x v="2"/>
    <x v="1"/>
    <x v="0"/>
    <x v="1"/>
  </r>
  <r>
    <n v="15653997"/>
    <s v="Haynes"/>
    <n v="699"/>
    <x v="1"/>
    <x v="1"/>
    <n v="31"/>
    <n v="6"/>
    <n v="114493.68"/>
    <n v="1"/>
    <x v="1"/>
    <x v="1"/>
    <n v="138396.32"/>
    <n v="0"/>
    <x v="0"/>
    <x v="0"/>
    <x v="2"/>
    <x v="1"/>
  </r>
  <r>
    <n v="15629551"/>
    <s v="Cattaneo"/>
    <n v="615"/>
    <x v="2"/>
    <x v="0"/>
    <n v="44"/>
    <n v="9"/>
    <n v="126104.98"/>
    <n v="2"/>
    <x v="1"/>
    <x v="0"/>
    <n v="110718.02"/>
    <n v="0"/>
    <x v="0"/>
    <x v="0"/>
    <x v="2"/>
    <x v="1"/>
  </r>
  <r>
    <n v="15651264"/>
    <s v="Yobanna"/>
    <n v="850"/>
    <x v="2"/>
    <x v="1"/>
    <n v="51"/>
    <n v="4"/>
    <n v="124425.99"/>
    <n v="1"/>
    <x v="1"/>
    <x v="1"/>
    <n v="118545.49"/>
    <n v="1"/>
    <x v="1"/>
    <x v="1"/>
    <x v="2"/>
    <x v="0"/>
  </r>
  <r>
    <n v="15760825"/>
    <s v="Fraser"/>
    <n v="604"/>
    <x v="0"/>
    <x v="0"/>
    <n v="40"/>
    <n v="1"/>
    <n v="0"/>
    <n v="2"/>
    <x v="0"/>
    <x v="1"/>
    <n v="123207.17"/>
    <n v="0"/>
    <x v="0"/>
    <x v="0"/>
    <x v="0"/>
    <x v="1"/>
  </r>
  <r>
    <n v="15597394"/>
    <s v="Rhodes"/>
    <n v="668"/>
    <x v="1"/>
    <x v="1"/>
    <n v="34"/>
    <n v="0"/>
    <n v="0"/>
    <n v="1"/>
    <x v="1"/>
    <x v="1"/>
    <n v="99984.86"/>
    <n v="0"/>
    <x v="0"/>
    <x v="0"/>
    <x v="0"/>
    <x v="1"/>
  </r>
  <r>
    <n v="15740383"/>
    <s v="Jimenez"/>
    <n v="594"/>
    <x v="1"/>
    <x v="0"/>
    <n v="38"/>
    <n v="10"/>
    <n v="0"/>
    <n v="2"/>
    <x v="0"/>
    <x v="1"/>
    <n v="58332.91"/>
    <n v="0"/>
    <x v="0"/>
    <x v="0"/>
    <x v="0"/>
    <x v="1"/>
  </r>
  <r>
    <n v="15670562"/>
    <s v="Pharr"/>
    <n v="470"/>
    <x v="0"/>
    <x v="1"/>
    <n v="30"/>
    <n v="3"/>
    <n v="101140.76"/>
    <n v="1"/>
    <x v="0"/>
    <x v="0"/>
    <n v="50906.65"/>
    <n v="0"/>
    <x v="0"/>
    <x v="2"/>
    <x v="2"/>
    <x v="1"/>
  </r>
  <r>
    <n v="15698117"/>
    <s v="Jerger"/>
    <n v="701"/>
    <x v="2"/>
    <x v="1"/>
    <n v="41"/>
    <n v="0"/>
    <n v="150844.94"/>
    <n v="1"/>
    <x v="1"/>
    <x v="0"/>
    <n v="127623.36"/>
    <n v="0"/>
    <x v="0"/>
    <x v="1"/>
    <x v="2"/>
    <x v="1"/>
  </r>
  <r>
    <n v="15694805"/>
    <s v="McIntyre"/>
    <n v="664"/>
    <x v="1"/>
    <x v="1"/>
    <n v="35"/>
    <n v="1"/>
    <n v="115024.5"/>
    <n v="1"/>
    <x v="1"/>
    <x v="0"/>
    <n v="169665.79"/>
    <n v="0"/>
    <x v="0"/>
    <x v="0"/>
    <x v="2"/>
    <x v="1"/>
  </r>
  <r>
    <n v="15746802"/>
    <s v="Onio"/>
    <n v="477"/>
    <x v="0"/>
    <x v="0"/>
    <n v="30"/>
    <n v="6"/>
    <n v="131286.46"/>
    <n v="1"/>
    <x v="0"/>
    <x v="1"/>
    <n v="194144.45"/>
    <n v="0"/>
    <x v="0"/>
    <x v="2"/>
    <x v="2"/>
    <x v="1"/>
  </r>
  <r>
    <n v="15589428"/>
    <s v="Tomlinson"/>
    <n v="756"/>
    <x v="0"/>
    <x v="0"/>
    <n v="42"/>
    <n v="9"/>
    <n v="0"/>
    <n v="2"/>
    <x v="0"/>
    <x v="1"/>
    <n v="35673.42"/>
    <n v="0"/>
    <x v="0"/>
    <x v="1"/>
    <x v="0"/>
    <x v="1"/>
  </r>
  <r>
    <n v="15790267"/>
    <s v="Onuoha"/>
    <n v="625"/>
    <x v="0"/>
    <x v="0"/>
    <n v="40"/>
    <n v="7"/>
    <n v="141267.67000000001"/>
    <n v="1"/>
    <x v="1"/>
    <x v="0"/>
    <n v="177397.49"/>
    <n v="0"/>
    <x v="0"/>
    <x v="0"/>
    <x v="2"/>
    <x v="1"/>
  </r>
  <r>
    <n v="15665402"/>
    <s v="Panicucci"/>
    <n v="703"/>
    <x v="1"/>
    <x v="1"/>
    <n v="73"/>
    <n v="5"/>
    <n v="137761.54999999999"/>
    <n v="1"/>
    <x v="0"/>
    <x v="0"/>
    <n v="159677.46"/>
    <n v="0"/>
    <x v="1"/>
    <x v="1"/>
    <x v="2"/>
    <x v="1"/>
  </r>
  <r>
    <n v="15642093"/>
    <s v="Piccio"/>
    <n v="646"/>
    <x v="0"/>
    <x v="1"/>
    <n v="30"/>
    <n v="7"/>
    <n v="0"/>
    <n v="2"/>
    <x v="0"/>
    <x v="1"/>
    <n v="153566.97"/>
    <n v="0"/>
    <x v="0"/>
    <x v="0"/>
    <x v="0"/>
    <x v="1"/>
  </r>
  <r>
    <n v="15666181"/>
    <s v="Ramsden"/>
    <n v="650"/>
    <x v="0"/>
    <x v="1"/>
    <n v="33"/>
    <n v="0"/>
    <n v="98064.97"/>
    <n v="1"/>
    <x v="0"/>
    <x v="1"/>
    <n v="52411.99"/>
    <n v="0"/>
    <x v="0"/>
    <x v="0"/>
    <x v="1"/>
    <x v="1"/>
  </r>
  <r>
    <n v="15602554"/>
    <s v="Vorobyova"/>
    <n v="664"/>
    <x v="0"/>
    <x v="0"/>
    <n v="31"/>
    <n v="9"/>
    <n v="114519.57"/>
    <n v="2"/>
    <x v="1"/>
    <x v="0"/>
    <n v="79222.02"/>
    <n v="0"/>
    <x v="0"/>
    <x v="0"/>
    <x v="2"/>
    <x v="1"/>
  </r>
  <r>
    <n v="15724251"/>
    <s v="Todd"/>
    <n v="682"/>
    <x v="2"/>
    <x v="0"/>
    <n v="29"/>
    <n v="6"/>
    <n v="101012.77"/>
    <n v="1"/>
    <x v="1"/>
    <x v="1"/>
    <n v="32589.89"/>
    <n v="1"/>
    <x v="2"/>
    <x v="0"/>
    <x v="2"/>
    <x v="0"/>
  </r>
  <r>
    <n v="15740147"/>
    <s v="Cremonesi"/>
    <n v="725"/>
    <x v="0"/>
    <x v="0"/>
    <n v="44"/>
    <n v="10"/>
    <n v="0"/>
    <n v="1"/>
    <x v="1"/>
    <x v="0"/>
    <n v="93777.61"/>
    <n v="0"/>
    <x v="0"/>
    <x v="1"/>
    <x v="0"/>
    <x v="1"/>
  </r>
  <r>
    <n v="15718289"/>
    <s v="Bradley"/>
    <n v="553"/>
    <x v="2"/>
    <x v="1"/>
    <n v="46"/>
    <n v="3"/>
    <n v="82291.100000000006"/>
    <n v="1"/>
    <x v="0"/>
    <x v="1"/>
    <n v="112549.99"/>
    <n v="1"/>
    <x v="0"/>
    <x v="0"/>
    <x v="1"/>
    <x v="0"/>
  </r>
  <r>
    <n v="15763148"/>
    <s v="Stanley"/>
    <n v="576"/>
    <x v="0"/>
    <x v="1"/>
    <n v="39"/>
    <n v="9"/>
    <n v="84719.98"/>
    <n v="1"/>
    <x v="1"/>
    <x v="1"/>
    <n v="191063.36"/>
    <n v="0"/>
    <x v="0"/>
    <x v="0"/>
    <x v="1"/>
    <x v="1"/>
  </r>
  <r>
    <n v="15685245"/>
    <s v="Jowett"/>
    <n v="608"/>
    <x v="1"/>
    <x v="0"/>
    <n v="56"/>
    <n v="5"/>
    <n v="0"/>
    <n v="2"/>
    <x v="1"/>
    <x v="0"/>
    <n v="153810.41"/>
    <n v="0"/>
    <x v="1"/>
    <x v="0"/>
    <x v="0"/>
    <x v="1"/>
  </r>
  <r>
    <n v="15626985"/>
    <s v="Yefremova"/>
    <n v="850"/>
    <x v="0"/>
    <x v="0"/>
    <n v="39"/>
    <n v="0"/>
    <n v="104386.53"/>
    <n v="1"/>
    <x v="0"/>
    <x v="1"/>
    <n v="105886.77"/>
    <n v="0"/>
    <x v="0"/>
    <x v="1"/>
    <x v="2"/>
    <x v="1"/>
  </r>
  <r>
    <n v="15585823"/>
    <s v="Wilson"/>
    <n v="627"/>
    <x v="0"/>
    <x v="1"/>
    <n v="31"/>
    <n v="8"/>
    <n v="128131.73"/>
    <n v="1"/>
    <x v="0"/>
    <x v="1"/>
    <n v="96131.47"/>
    <n v="0"/>
    <x v="0"/>
    <x v="0"/>
    <x v="2"/>
    <x v="1"/>
  </r>
  <r>
    <n v="15728167"/>
    <s v="Abramovich"/>
    <n v="667"/>
    <x v="0"/>
    <x v="1"/>
    <n v="44"/>
    <n v="2"/>
    <n v="122806.95"/>
    <n v="1"/>
    <x v="1"/>
    <x v="1"/>
    <n v="15120.86"/>
    <n v="0"/>
    <x v="0"/>
    <x v="0"/>
    <x v="2"/>
    <x v="1"/>
  </r>
  <r>
    <n v="15762928"/>
    <s v="Venables"/>
    <n v="548"/>
    <x v="1"/>
    <x v="1"/>
    <n v="44"/>
    <n v="8"/>
    <n v="0"/>
    <n v="1"/>
    <x v="0"/>
    <x v="1"/>
    <n v="16989.77"/>
    <n v="0"/>
    <x v="0"/>
    <x v="0"/>
    <x v="0"/>
    <x v="1"/>
  </r>
  <r>
    <n v="15751774"/>
    <s v="Monnier"/>
    <n v="774"/>
    <x v="0"/>
    <x v="1"/>
    <n v="76"/>
    <n v="4"/>
    <n v="112510.89"/>
    <n v="1"/>
    <x v="0"/>
    <x v="0"/>
    <n v="143133.18"/>
    <n v="0"/>
    <x v="1"/>
    <x v="1"/>
    <x v="2"/>
    <x v="1"/>
  </r>
  <r>
    <n v="15654733"/>
    <s v="Hsieh"/>
    <n v="794"/>
    <x v="2"/>
    <x v="1"/>
    <n v="57"/>
    <n v="3"/>
    <n v="117056.46"/>
    <n v="1"/>
    <x v="0"/>
    <x v="1"/>
    <n v="93336.93"/>
    <n v="1"/>
    <x v="1"/>
    <x v="1"/>
    <x v="2"/>
    <x v="0"/>
  </r>
  <r>
    <n v="15809777"/>
    <s v="Gadsden"/>
    <n v="497"/>
    <x v="2"/>
    <x v="0"/>
    <n v="55"/>
    <n v="7"/>
    <n v="131778.66"/>
    <n v="1"/>
    <x v="0"/>
    <x v="0"/>
    <n v="9972.64"/>
    <n v="0"/>
    <x v="1"/>
    <x v="2"/>
    <x v="2"/>
    <x v="1"/>
  </r>
  <r>
    <n v="15744200"/>
    <s v="Ni"/>
    <n v="587"/>
    <x v="0"/>
    <x v="0"/>
    <n v="36"/>
    <n v="1"/>
    <n v="70784.27"/>
    <n v="1"/>
    <x v="0"/>
    <x v="1"/>
    <n v="30579.82"/>
    <n v="0"/>
    <x v="0"/>
    <x v="0"/>
    <x v="1"/>
    <x v="1"/>
  </r>
  <r>
    <n v="15720713"/>
    <s v="Chibueze"/>
    <n v="850"/>
    <x v="0"/>
    <x v="0"/>
    <n v="29"/>
    <n v="10"/>
    <n v="0"/>
    <n v="2"/>
    <x v="0"/>
    <x v="0"/>
    <n v="199775.67"/>
    <n v="0"/>
    <x v="2"/>
    <x v="1"/>
    <x v="0"/>
    <x v="1"/>
  </r>
  <r>
    <n v="15695356"/>
    <s v="Chinwemma"/>
    <n v="722"/>
    <x v="0"/>
    <x v="1"/>
    <n v="46"/>
    <n v="5"/>
    <n v="0"/>
    <n v="2"/>
    <x v="0"/>
    <x v="1"/>
    <n v="179908.71"/>
    <n v="0"/>
    <x v="0"/>
    <x v="1"/>
    <x v="0"/>
    <x v="1"/>
  </r>
  <r>
    <n v="15653315"/>
    <s v="Kang"/>
    <n v="555"/>
    <x v="1"/>
    <x v="0"/>
    <n v="35"/>
    <n v="1"/>
    <n v="0"/>
    <n v="2"/>
    <x v="0"/>
    <x v="1"/>
    <n v="101667"/>
    <n v="0"/>
    <x v="0"/>
    <x v="0"/>
    <x v="0"/>
    <x v="1"/>
  </r>
  <r>
    <n v="15604792"/>
    <s v="Kuo"/>
    <n v="609"/>
    <x v="2"/>
    <x v="1"/>
    <n v="38"/>
    <n v="6"/>
    <n v="140752.06"/>
    <n v="2"/>
    <x v="1"/>
    <x v="0"/>
    <n v="171430.16"/>
    <n v="0"/>
    <x v="0"/>
    <x v="0"/>
    <x v="2"/>
    <x v="1"/>
  </r>
  <r>
    <n v="15704819"/>
    <s v="Ositadimma"/>
    <n v="734"/>
    <x v="1"/>
    <x v="0"/>
    <n v="39"/>
    <n v="6"/>
    <n v="92126.26"/>
    <n v="2"/>
    <x v="1"/>
    <x v="1"/>
    <n v="112973.34"/>
    <n v="0"/>
    <x v="0"/>
    <x v="1"/>
    <x v="1"/>
    <x v="1"/>
  </r>
  <r>
    <n v="15670859"/>
    <s v="Smith"/>
    <n v="718"/>
    <x v="2"/>
    <x v="0"/>
    <n v="39"/>
    <n v="7"/>
    <n v="93148.74"/>
    <n v="2"/>
    <x v="0"/>
    <x v="0"/>
    <n v="190746.38"/>
    <n v="0"/>
    <x v="0"/>
    <x v="1"/>
    <x v="1"/>
    <x v="1"/>
  </r>
  <r>
    <n v="15602797"/>
    <s v="Okwudilichukwu"/>
    <n v="645"/>
    <x v="1"/>
    <x v="0"/>
    <n v="49"/>
    <n v="5"/>
    <n v="110132.55"/>
    <n v="3"/>
    <x v="1"/>
    <x v="0"/>
    <n v="187689.91"/>
    <n v="1"/>
    <x v="0"/>
    <x v="0"/>
    <x v="2"/>
    <x v="0"/>
  </r>
  <r>
    <n v="15662533"/>
    <s v="Porter"/>
    <n v="598"/>
    <x v="1"/>
    <x v="0"/>
    <n v="23"/>
    <n v="6"/>
    <n v="0"/>
    <n v="2"/>
    <x v="0"/>
    <x v="1"/>
    <n v="153229.19"/>
    <n v="0"/>
    <x v="2"/>
    <x v="0"/>
    <x v="0"/>
    <x v="1"/>
  </r>
  <r>
    <n v="15778154"/>
    <s v="Kung"/>
    <n v="628"/>
    <x v="2"/>
    <x v="1"/>
    <n v="50"/>
    <n v="4"/>
    <n v="122227.71"/>
    <n v="1"/>
    <x v="1"/>
    <x v="0"/>
    <n v="14217.77"/>
    <n v="1"/>
    <x v="1"/>
    <x v="0"/>
    <x v="2"/>
    <x v="0"/>
  </r>
  <r>
    <n v="15806230"/>
    <s v="Trevisano"/>
    <n v="629"/>
    <x v="2"/>
    <x v="1"/>
    <n v="40"/>
    <n v="2"/>
    <n v="121647.54"/>
    <n v="2"/>
    <x v="0"/>
    <x v="0"/>
    <n v="64849.74"/>
    <n v="1"/>
    <x v="0"/>
    <x v="0"/>
    <x v="2"/>
    <x v="0"/>
  </r>
  <r>
    <n v="15662884"/>
    <s v="Naylor"/>
    <n v="739"/>
    <x v="2"/>
    <x v="1"/>
    <n v="58"/>
    <n v="1"/>
    <n v="110597.75999999999"/>
    <n v="1"/>
    <x v="1"/>
    <x v="0"/>
    <n v="160122.66"/>
    <n v="1"/>
    <x v="1"/>
    <x v="1"/>
    <x v="2"/>
    <x v="0"/>
  </r>
  <r>
    <n v="15750778"/>
    <s v="Ponomarev"/>
    <n v="653"/>
    <x v="0"/>
    <x v="0"/>
    <n v="60"/>
    <n v="2"/>
    <n v="120731.39"/>
    <n v="4"/>
    <x v="0"/>
    <x v="0"/>
    <n v="138160.10999999999"/>
    <n v="1"/>
    <x v="1"/>
    <x v="0"/>
    <x v="2"/>
    <x v="0"/>
  </r>
  <r>
    <n v="15717185"/>
    <s v="Udinese"/>
    <n v="711"/>
    <x v="0"/>
    <x v="1"/>
    <n v="28"/>
    <n v="8"/>
    <n v="0"/>
    <n v="2"/>
    <x v="0"/>
    <x v="0"/>
    <n v="64286.39"/>
    <n v="0"/>
    <x v="2"/>
    <x v="1"/>
    <x v="0"/>
    <x v="1"/>
  </r>
  <r>
    <n v="15677804"/>
    <s v="Aliyeva"/>
    <n v="783"/>
    <x v="1"/>
    <x v="1"/>
    <n v="38"/>
    <n v="1"/>
    <n v="0"/>
    <n v="3"/>
    <x v="0"/>
    <x v="0"/>
    <n v="80178.539999999994"/>
    <n v="1"/>
    <x v="0"/>
    <x v="1"/>
    <x v="0"/>
    <x v="0"/>
  </r>
  <r>
    <n v="15568915"/>
    <s v="Bailey"/>
    <n v="681"/>
    <x v="0"/>
    <x v="1"/>
    <n v="38"/>
    <n v="6"/>
    <n v="153722.47"/>
    <n v="1"/>
    <x v="0"/>
    <x v="1"/>
    <n v="101319.76"/>
    <n v="0"/>
    <x v="0"/>
    <x v="0"/>
    <x v="2"/>
    <x v="1"/>
  </r>
  <r>
    <n v="15736495"/>
    <s v="Jackson"/>
    <n v="712"/>
    <x v="0"/>
    <x v="1"/>
    <n v="34"/>
    <n v="8"/>
    <n v="114088.32000000001"/>
    <n v="1"/>
    <x v="0"/>
    <x v="1"/>
    <n v="92794.61"/>
    <n v="0"/>
    <x v="0"/>
    <x v="1"/>
    <x v="2"/>
    <x v="1"/>
  </r>
  <r>
    <n v="15737354"/>
    <s v="Yin"/>
    <n v="554"/>
    <x v="0"/>
    <x v="0"/>
    <n v="48"/>
    <n v="7"/>
    <n v="0"/>
    <n v="2"/>
    <x v="0"/>
    <x v="0"/>
    <n v="63708.07"/>
    <n v="0"/>
    <x v="0"/>
    <x v="0"/>
    <x v="0"/>
    <x v="1"/>
  </r>
  <r>
    <n v="15667889"/>
    <s v="Akobundu"/>
    <n v="611"/>
    <x v="0"/>
    <x v="0"/>
    <n v="37"/>
    <n v="6"/>
    <n v="0"/>
    <n v="2"/>
    <x v="0"/>
    <x v="1"/>
    <n v="110782.88"/>
    <n v="0"/>
    <x v="0"/>
    <x v="0"/>
    <x v="0"/>
    <x v="1"/>
  </r>
  <r>
    <n v="15577831"/>
    <s v="Byrne"/>
    <n v="560"/>
    <x v="2"/>
    <x v="1"/>
    <n v="41"/>
    <n v="4"/>
    <n v="152532.29999999999"/>
    <n v="1"/>
    <x v="1"/>
    <x v="1"/>
    <n v="10779.69"/>
    <n v="0"/>
    <x v="0"/>
    <x v="0"/>
    <x v="2"/>
    <x v="1"/>
  </r>
  <r>
    <n v="15729836"/>
    <s v="Robinson"/>
    <n v="646"/>
    <x v="1"/>
    <x v="1"/>
    <n v="32"/>
    <n v="1"/>
    <n v="0"/>
    <n v="2"/>
    <x v="0"/>
    <x v="1"/>
    <n v="183289.22"/>
    <n v="0"/>
    <x v="0"/>
    <x v="0"/>
    <x v="0"/>
    <x v="1"/>
  </r>
  <r>
    <n v="15775293"/>
    <s v="Stephenson"/>
    <n v="680"/>
    <x v="0"/>
    <x v="1"/>
    <n v="34"/>
    <n v="3"/>
    <n v="143292.95000000001"/>
    <n v="1"/>
    <x v="0"/>
    <x v="1"/>
    <n v="66526.009999999995"/>
    <n v="0"/>
    <x v="0"/>
    <x v="0"/>
    <x v="2"/>
    <x v="1"/>
  </r>
  <r>
    <n v="15697597"/>
    <s v="Chiemenam"/>
    <n v="631"/>
    <x v="0"/>
    <x v="1"/>
    <n v="26"/>
    <n v="1"/>
    <n v="149144.60999999999"/>
    <n v="1"/>
    <x v="1"/>
    <x v="0"/>
    <n v="123697.95"/>
    <n v="0"/>
    <x v="2"/>
    <x v="0"/>
    <x v="2"/>
    <x v="1"/>
  </r>
  <r>
    <n v="15639669"/>
    <s v="Forbes"/>
    <n v="746"/>
    <x v="0"/>
    <x v="1"/>
    <n v="36"/>
    <n v="9"/>
    <n v="127157.04"/>
    <n v="1"/>
    <x v="0"/>
    <x v="0"/>
    <n v="155700.15"/>
    <n v="0"/>
    <x v="0"/>
    <x v="1"/>
    <x v="2"/>
    <x v="1"/>
  </r>
  <r>
    <n v="15631392"/>
    <s v="Douglas"/>
    <n v="654"/>
    <x v="2"/>
    <x v="1"/>
    <n v="43"/>
    <n v="9"/>
    <n v="84673.17"/>
    <n v="2"/>
    <x v="1"/>
    <x v="0"/>
    <n v="82081.350000000006"/>
    <n v="0"/>
    <x v="0"/>
    <x v="0"/>
    <x v="1"/>
    <x v="1"/>
  </r>
  <r>
    <n v="15580935"/>
    <s v="Okechukwu"/>
    <n v="687"/>
    <x v="2"/>
    <x v="1"/>
    <n v="33"/>
    <n v="9"/>
    <n v="135962.4"/>
    <n v="2"/>
    <x v="0"/>
    <x v="1"/>
    <n v="121747.96"/>
    <n v="0"/>
    <x v="0"/>
    <x v="0"/>
    <x v="2"/>
    <x v="1"/>
  </r>
  <r>
    <n v="15590344"/>
    <s v="Russell"/>
    <n v="708"/>
    <x v="2"/>
    <x v="1"/>
    <n v="32"/>
    <n v="3"/>
    <n v="151691.44"/>
    <n v="2"/>
    <x v="0"/>
    <x v="0"/>
    <n v="172810.51"/>
    <n v="0"/>
    <x v="0"/>
    <x v="1"/>
    <x v="2"/>
    <x v="1"/>
  </r>
  <r>
    <n v="15653306"/>
    <s v="Ermakova"/>
    <n v="679"/>
    <x v="2"/>
    <x v="0"/>
    <n v="32"/>
    <n v="0"/>
    <n v="88335.05"/>
    <n v="1"/>
    <x v="1"/>
    <x v="1"/>
    <n v="159584.81"/>
    <n v="0"/>
    <x v="0"/>
    <x v="0"/>
    <x v="1"/>
    <x v="1"/>
  </r>
  <r>
    <n v="15805025"/>
    <s v="Oster"/>
    <n v="636"/>
    <x v="0"/>
    <x v="0"/>
    <n v="45"/>
    <n v="7"/>
    <n v="139859.23000000001"/>
    <n v="1"/>
    <x v="0"/>
    <x v="0"/>
    <n v="108402.54"/>
    <n v="0"/>
    <x v="0"/>
    <x v="0"/>
    <x v="2"/>
    <x v="1"/>
  </r>
  <r>
    <n v="15658449"/>
    <s v="Chizoba"/>
    <n v="695"/>
    <x v="0"/>
    <x v="1"/>
    <n v="45"/>
    <n v="9"/>
    <n v="43134.65"/>
    <n v="1"/>
    <x v="1"/>
    <x v="0"/>
    <n v="77330.350000000006"/>
    <n v="0"/>
    <x v="0"/>
    <x v="0"/>
    <x v="3"/>
    <x v="1"/>
  </r>
  <r>
    <n v="15694450"/>
    <s v="Bianchi"/>
    <n v="677"/>
    <x v="0"/>
    <x v="1"/>
    <n v="42"/>
    <n v="5"/>
    <n v="99580.13"/>
    <n v="1"/>
    <x v="0"/>
    <x v="1"/>
    <n v="21007.96"/>
    <n v="0"/>
    <x v="0"/>
    <x v="0"/>
    <x v="1"/>
    <x v="1"/>
  </r>
  <r>
    <n v="15605666"/>
    <s v="Peyser"/>
    <n v="720"/>
    <x v="0"/>
    <x v="0"/>
    <n v="34"/>
    <n v="6"/>
    <n v="110717.38"/>
    <n v="1"/>
    <x v="0"/>
    <x v="0"/>
    <n v="9398.4500000000007"/>
    <n v="0"/>
    <x v="0"/>
    <x v="1"/>
    <x v="2"/>
    <x v="1"/>
  </r>
  <r>
    <n v="15615126"/>
    <s v="Cocci"/>
    <n v="780"/>
    <x v="0"/>
    <x v="0"/>
    <n v="37"/>
    <n v="3"/>
    <n v="0"/>
    <n v="2"/>
    <x v="1"/>
    <x v="1"/>
    <n v="182156.81"/>
    <n v="1"/>
    <x v="0"/>
    <x v="1"/>
    <x v="0"/>
    <x v="0"/>
  </r>
  <r>
    <n v="15726588"/>
    <s v="Seleznev"/>
    <n v="653"/>
    <x v="1"/>
    <x v="0"/>
    <n v="36"/>
    <n v="3"/>
    <n v="0"/>
    <n v="2"/>
    <x v="1"/>
    <x v="1"/>
    <n v="110525.6"/>
    <n v="0"/>
    <x v="0"/>
    <x v="0"/>
    <x v="0"/>
    <x v="1"/>
  </r>
  <r>
    <n v="15645095"/>
    <s v="Huang"/>
    <n v="674"/>
    <x v="0"/>
    <x v="0"/>
    <n v="28"/>
    <n v="3"/>
    <n v="0"/>
    <n v="1"/>
    <x v="0"/>
    <x v="1"/>
    <n v="51536.99"/>
    <n v="0"/>
    <x v="2"/>
    <x v="0"/>
    <x v="0"/>
    <x v="1"/>
  </r>
  <r>
    <n v="15808960"/>
    <s v="Alleyne"/>
    <n v="620"/>
    <x v="2"/>
    <x v="1"/>
    <n v="40"/>
    <n v="5"/>
    <n v="108197.11"/>
    <n v="2"/>
    <x v="0"/>
    <x v="1"/>
    <n v="49722.34"/>
    <n v="0"/>
    <x v="0"/>
    <x v="0"/>
    <x v="2"/>
    <x v="1"/>
  </r>
  <r>
    <n v="15729435"/>
    <s v="McKenzie"/>
    <n v="623"/>
    <x v="0"/>
    <x v="1"/>
    <n v="40"/>
    <n v="6"/>
    <n v="0"/>
    <n v="2"/>
    <x v="0"/>
    <x v="0"/>
    <n v="66119.070000000007"/>
    <n v="0"/>
    <x v="0"/>
    <x v="0"/>
    <x v="0"/>
    <x v="1"/>
  </r>
  <r>
    <n v="15656840"/>
    <s v="Zikoranachukwudimma"/>
    <n v="547"/>
    <x v="0"/>
    <x v="0"/>
    <n v="29"/>
    <n v="6"/>
    <n v="104450.86"/>
    <n v="1"/>
    <x v="0"/>
    <x v="0"/>
    <n v="37160.28"/>
    <n v="0"/>
    <x v="2"/>
    <x v="0"/>
    <x v="2"/>
    <x v="1"/>
  </r>
  <r>
    <n v="15659149"/>
    <s v="King"/>
    <n v="530"/>
    <x v="0"/>
    <x v="1"/>
    <n v="39"/>
    <n v="2"/>
    <n v="0"/>
    <n v="2"/>
    <x v="0"/>
    <x v="1"/>
    <n v="197923.05"/>
    <n v="0"/>
    <x v="0"/>
    <x v="0"/>
    <x v="0"/>
    <x v="1"/>
  </r>
  <r>
    <n v="15585490"/>
    <s v="Nkemdilim"/>
    <n v="746"/>
    <x v="0"/>
    <x v="0"/>
    <n v="34"/>
    <n v="4"/>
    <n v="0"/>
    <n v="1"/>
    <x v="1"/>
    <x v="0"/>
    <n v="65166.6"/>
    <n v="0"/>
    <x v="0"/>
    <x v="1"/>
    <x v="0"/>
    <x v="1"/>
  </r>
  <r>
    <n v="15674929"/>
    <s v="Anderson"/>
    <n v="512"/>
    <x v="0"/>
    <x v="0"/>
    <n v="31"/>
    <n v="7"/>
    <n v="0"/>
    <n v="2"/>
    <x v="1"/>
    <x v="1"/>
    <n v="49326.07"/>
    <n v="0"/>
    <x v="0"/>
    <x v="0"/>
    <x v="0"/>
    <x v="1"/>
  </r>
  <r>
    <n v="15746341"/>
    <s v="Ejikemeifeuwa"/>
    <n v="630"/>
    <x v="0"/>
    <x v="1"/>
    <n v="40"/>
    <n v="8"/>
    <n v="0"/>
    <n v="2"/>
    <x v="0"/>
    <x v="0"/>
    <n v="42495.81"/>
    <n v="0"/>
    <x v="0"/>
    <x v="0"/>
    <x v="0"/>
    <x v="1"/>
  </r>
  <r>
    <n v="15662091"/>
    <s v="Adams"/>
    <n v="570"/>
    <x v="1"/>
    <x v="1"/>
    <n v="21"/>
    <n v="7"/>
    <n v="116099.82"/>
    <n v="1"/>
    <x v="0"/>
    <x v="0"/>
    <n v="148087.62"/>
    <n v="0"/>
    <x v="2"/>
    <x v="0"/>
    <x v="2"/>
    <x v="1"/>
  </r>
  <r>
    <n v="15620123"/>
    <s v="Christie"/>
    <n v="605"/>
    <x v="0"/>
    <x v="1"/>
    <n v="39"/>
    <n v="6"/>
    <n v="111169.91"/>
    <n v="1"/>
    <x v="1"/>
    <x v="1"/>
    <n v="9641.4"/>
    <n v="0"/>
    <x v="0"/>
    <x v="0"/>
    <x v="2"/>
    <x v="1"/>
  </r>
  <r>
    <n v="15616240"/>
    <s v="Yeh"/>
    <n v="530"/>
    <x v="1"/>
    <x v="1"/>
    <n v="37"/>
    <n v="4"/>
    <n v="0"/>
    <n v="2"/>
    <x v="0"/>
    <x v="0"/>
    <n v="164844.37"/>
    <n v="0"/>
    <x v="0"/>
    <x v="0"/>
    <x v="0"/>
    <x v="1"/>
  </r>
  <r>
    <n v="15624186"/>
    <s v="McGregor"/>
    <n v="813"/>
    <x v="2"/>
    <x v="0"/>
    <n v="25"/>
    <n v="5"/>
    <n v="123616.43"/>
    <n v="1"/>
    <x v="1"/>
    <x v="0"/>
    <n v="132959.32999999999"/>
    <n v="0"/>
    <x v="2"/>
    <x v="1"/>
    <x v="2"/>
    <x v="1"/>
  </r>
  <r>
    <n v="15605036"/>
    <s v="Pisano"/>
    <n v="704"/>
    <x v="1"/>
    <x v="0"/>
    <n v="37"/>
    <n v="9"/>
    <n v="155619.57999999999"/>
    <n v="1"/>
    <x v="0"/>
    <x v="0"/>
    <n v="135088.57999999999"/>
    <n v="0"/>
    <x v="0"/>
    <x v="1"/>
    <x v="2"/>
    <x v="1"/>
  </r>
  <r>
    <n v="15805151"/>
    <s v="Ginikanwa"/>
    <n v="565"/>
    <x v="2"/>
    <x v="1"/>
    <n v="31"/>
    <n v="2"/>
    <n v="89558.39"/>
    <n v="2"/>
    <x v="0"/>
    <x v="0"/>
    <n v="4441.54"/>
    <n v="0"/>
    <x v="0"/>
    <x v="0"/>
    <x v="1"/>
    <x v="1"/>
  </r>
  <r>
    <n v="15753847"/>
    <s v="Hawkins"/>
    <n v="645"/>
    <x v="1"/>
    <x v="1"/>
    <n v="45"/>
    <n v="4"/>
    <n v="0"/>
    <n v="1"/>
    <x v="1"/>
    <x v="0"/>
    <n v="174916.85"/>
    <n v="1"/>
    <x v="0"/>
    <x v="0"/>
    <x v="0"/>
    <x v="0"/>
  </r>
  <r>
    <n v="15653222"/>
    <s v="Otutodilichukwu"/>
    <n v="526"/>
    <x v="2"/>
    <x v="0"/>
    <n v="32"/>
    <n v="6"/>
    <n v="131938.92000000001"/>
    <n v="2"/>
    <x v="0"/>
    <x v="0"/>
    <n v="1795.93"/>
    <n v="0"/>
    <x v="0"/>
    <x v="0"/>
    <x v="2"/>
    <x v="1"/>
  </r>
  <r>
    <n v="15757541"/>
    <s v="Rickard"/>
    <n v="778"/>
    <x v="0"/>
    <x v="0"/>
    <n v="33"/>
    <n v="9"/>
    <n v="151772.63"/>
    <n v="2"/>
    <x v="1"/>
    <x v="1"/>
    <n v="180249.94"/>
    <n v="1"/>
    <x v="0"/>
    <x v="1"/>
    <x v="2"/>
    <x v="0"/>
  </r>
  <r>
    <n v="15726945"/>
    <s v="Andreev"/>
    <n v="677"/>
    <x v="0"/>
    <x v="0"/>
    <n v="72"/>
    <n v="8"/>
    <n v="0"/>
    <n v="2"/>
    <x v="0"/>
    <x v="0"/>
    <n v="153604.44"/>
    <n v="0"/>
    <x v="1"/>
    <x v="0"/>
    <x v="0"/>
    <x v="1"/>
  </r>
  <r>
    <n v="15794276"/>
    <s v="Steele"/>
    <n v="588"/>
    <x v="0"/>
    <x v="0"/>
    <n v="64"/>
    <n v="3"/>
    <n v="0"/>
    <n v="1"/>
    <x v="0"/>
    <x v="0"/>
    <n v="189703.65"/>
    <n v="0"/>
    <x v="1"/>
    <x v="0"/>
    <x v="0"/>
    <x v="1"/>
  </r>
  <r>
    <n v="15568328"/>
    <s v="Black"/>
    <n v="488"/>
    <x v="0"/>
    <x v="0"/>
    <n v="22"/>
    <n v="6"/>
    <n v="0"/>
    <n v="2"/>
    <x v="0"/>
    <x v="0"/>
    <n v="66393.89"/>
    <n v="0"/>
    <x v="2"/>
    <x v="2"/>
    <x v="0"/>
    <x v="1"/>
  </r>
  <r>
    <n v="15604355"/>
    <s v="Shand"/>
    <n v="519"/>
    <x v="0"/>
    <x v="1"/>
    <n v="39"/>
    <n v="1"/>
    <n v="97700.02"/>
    <n v="1"/>
    <x v="0"/>
    <x v="0"/>
    <n v="30709.03"/>
    <n v="0"/>
    <x v="0"/>
    <x v="0"/>
    <x v="1"/>
    <x v="1"/>
  </r>
  <r>
    <n v="15735788"/>
    <s v="Chiagoziem"/>
    <n v="709"/>
    <x v="0"/>
    <x v="1"/>
    <n v="31"/>
    <n v="6"/>
    <n v="0"/>
    <n v="2"/>
    <x v="0"/>
    <x v="0"/>
    <n v="71009.84"/>
    <n v="0"/>
    <x v="0"/>
    <x v="1"/>
    <x v="0"/>
    <x v="1"/>
  </r>
  <r>
    <n v="15618255"/>
    <s v="Fedorov"/>
    <n v="642"/>
    <x v="2"/>
    <x v="0"/>
    <n v="56"/>
    <n v="6"/>
    <n v="103244.86"/>
    <n v="2"/>
    <x v="0"/>
    <x v="1"/>
    <n v="143049.72"/>
    <n v="1"/>
    <x v="1"/>
    <x v="0"/>
    <x v="2"/>
    <x v="0"/>
  </r>
  <r>
    <n v="15720941"/>
    <s v="Tien"/>
    <n v="710"/>
    <x v="2"/>
    <x v="1"/>
    <n v="34"/>
    <n v="8"/>
    <n v="147833.29999999999"/>
    <n v="2"/>
    <x v="1"/>
    <x v="0"/>
    <n v="1561.58"/>
    <n v="0"/>
    <x v="0"/>
    <x v="1"/>
    <x v="2"/>
    <x v="1"/>
  </r>
  <r>
    <n v="15769110"/>
    <s v="Stehle"/>
    <n v="653"/>
    <x v="0"/>
    <x v="0"/>
    <n v="46"/>
    <n v="5"/>
    <n v="0"/>
    <n v="2"/>
    <x v="0"/>
    <x v="1"/>
    <n v="49707.85"/>
    <n v="0"/>
    <x v="0"/>
    <x v="0"/>
    <x v="0"/>
    <x v="1"/>
  </r>
  <r>
    <n v="15576094"/>
    <s v="Sung"/>
    <n v="743"/>
    <x v="0"/>
    <x v="1"/>
    <n v="71"/>
    <n v="0"/>
    <n v="0"/>
    <n v="2"/>
    <x v="1"/>
    <x v="0"/>
    <n v="29837.65"/>
    <n v="0"/>
    <x v="1"/>
    <x v="1"/>
    <x v="0"/>
    <x v="1"/>
  </r>
  <r>
    <n v="15756150"/>
    <s v="Alexander"/>
    <n v="418"/>
    <x v="0"/>
    <x v="0"/>
    <n v="39"/>
    <n v="2"/>
    <n v="0"/>
    <n v="2"/>
    <x v="1"/>
    <x v="1"/>
    <n v="9041.7099999999991"/>
    <n v="0"/>
    <x v="0"/>
    <x v="2"/>
    <x v="0"/>
    <x v="1"/>
  </r>
  <r>
    <n v="15719579"/>
    <s v="McIntosh"/>
    <n v="670"/>
    <x v="2"/>
    <x v="0"/>
    <n v="33"/>
    <n v="9"/>
    <n v="84521.48"/>
    <n v="2"/>
    <x v="1"/>
    <x v="0"/>
    <n v="198017.05"/>
    <n v="0"/>
    <x v="0"/>
    <x v="0"/>
    <x v="1"/>
    <x v="1"/>
  </r>
  <r>
    <n v="15748854"/>
    <s v="Sung"/>
    <n v="723"/>
    <x v="2"/>
    <x v="0"/>
    <n v="28"/>
    <n v="5"/>
    <n v="91938.31"/>
    <n v="1"/>
    <x v="0"/>
    <x v="1"/>
    <n v="143481.85"/>
    <n v="0"/>
    <x v="2"/>
    <x v="1"/>
    <x v="1"/>
    <x v="1"/>
  </r>
  <r>
    <n v="15612455"/>
    <s v="Yao"/>
    <n v="549"/>
    <x v="2"/>
    <x v="1"/>
    <n v="45"/>
    <n v="6"/>
    <n v="124240.93"/>
    <n v="1"/>
    <x v="0"/>
    <x v="0"/>
    <n v="146372.51"/>
    <n v="0"/>
    <x v="0"/>
    <x v="0"/>
    <x v="2"/>
    <x v="1"/>
  </r>
  <r>
    <n v="15664802"/>
    <s v="Chinweuba"/>
    <n v="543"/>
    <x v="0"/>
    <x v="0"/>
    <n v="42"/>
    <n v="5"/>
    <n v="0"/>
    <n v="2"/>
    <x v="1"/>
    <x v="1"/>
    <n v="101905.34"/>
    <n v="0"/>
    <x v="0"/>
    <x v="0"/>
    <x v="0"/>
    <x v="1"/>
  </r>
  <r>
    <n v="15735687"/>
    <s v="Chinweuba"/>
    <n v="595"/>
    <x v="1"/>
    <x v="1"/>
    <n v="37"/>
    <n v="2"/>
    <n v="157084.99"/>
    <n v="1"/>
    <x v="0"/>
    <x v="1"/>
    <n v="134767.13"/>
    <n v="0"/>
    <x v="0"/>
    <x v="0"/>
    <x v="2"/>
    <x v="1"/>
  </r>
  <r>
    <n v="15664734"/>
    <s v="T'ao"/>
    <n v="673"/>
    <x v="2"/>
    <x v="0"/>
    <n v="25"/>
    <n v="3"/>
    <n v="108244.82"/>
    <n v="2"/>
    <x v="0"/>
    <x v="0"/>
    <n v="103573.96"/>
    <n v="0"/>
    <x v="2"/>
    <x v="0"/>
    <x v="2"/>
    <x v="1"/>
  </r>
  <r>
    <n v="15767894"/>
    <s v="Ch'ien"/>
    <n v="741"/>
    <x v="0"/>
    <x v="0"/>
    <n v="21"/>
    <n v="9"/>
    <n v="0"/>
    <n v="2"/>
    <x v="1"/>
    <x v="0"/>
    <n v="139259.54"/>
    <n v="0"/>
    <x v="2"/>
    <x v="1"/>
    <x v="0"/>
    <x v="1"/>
  </r>
  <r>
    <n v="15666884"/>
    <s v="Su"/>
    <n v="508"/>
    <x v="2"/>
    <x v="0"/>
    <n v="41"/>
    <n v="5"/>
    <n v="82161.7"/>
    <n v="2"/>
    <x v="0"/>
    <x v="1"/>
    <n v="187776.49"/>
    <n v="0"/>
    <x v="0"/>
    <x v="0"/>
    <x v="1"/>
    <x v="1"/>
  </r>
  <r>
    <n v="15750156"/>
    <s v="Yu"/>
    <n v="662"/>
    <x v="2"/>
    <x v="1"/>
    <n v="59"/>
    <n v="2"/>
    <n v="104568.41"/>
    <n v="1"/>
    <x v="0"/>
    <x v="1"/>
    <n v="8059.44"/>
    <n v="1"/>
    <x v="1"/>
    <x v="0"/>
    <x v="2"/>
    <x v="0"/>
  </r>
  <r>
    <n v="15751120"/>
    <s v="Loyau"/>
    <n v="752"/>
    <x v="0"/>
    <x v="0"/>
    <n v="36"/>
    <n v="2"/>
    <n v="119912.46"/>
    <n v="1"/>
    <x v="0"/>
    <x v="1"/>
    <n v="124354.92"/>
    <n v="0"/>
    <x v="0"/>
    <x v="1"/>
    <x v="2"/>
    <x v="1"/>
  </r>
  <r>
    <n v="15575748"/>
    <s v="Conti"/>
    <n v="809"/>
    <x v="0"/>
    <x v="1"/>
    <n v="36"/>
    <n v="9"/>
    <n v="68881.59"/>
    <n v="2"/>
    <x v="1"/>
    <x v="0"/>
    <n v="109135.11"/>
    <n v="0"/>
    <x v="0"/>
    <x v="1"/>
    <x v="1"/>
    <x v="1"/>
  </r>
  <r>
    <n v="15714610"/>
    <s v="Alexeeva"/>
    <n v="575"/>
    <x v="1"/>
    <x v="1"/>
    <n v="30"/>
    <n v="2"/>
    <n v="0"/>
    <n v="2"/>
    <x v="0"/>
    <x v="0"/>
    <n v="82222.86"/>
    <n v="0"/>
    <x v="0"/>
    <x v="0"/>
    <x v="0"/>
    <x v="1"/>
  </r>
  <r>
    <n v="15720305"/>
    <s v="Power"/>
    <n v="591"/>
    <x v="1"/>
    <x v="0"/>
    <n v="40"/>
    <n v="1"/>
    <n v="86376.29"/>
    <n v="1"/>
    <x v="1"/>
    <x v="0"/>
    <n v="136767.16"/>
    <n v="1"/>
    <x v="0"/>
    <x v="0"/>
    <x v="1"/>
    <x v="0"/>
  </r>
  <r>
    <n v="15678129"/>
    <s v="Hill"/>
    <n v="643"/>
    <x v="1"/>
    <x v="0"/>
    <n v="45"/>
    <n v="9"/>
    <n v="150840.03"/>
    <n v="2"/>
    <x v="0"/>
    <x v="1"/>
    <n v="155516.35"/>
    <n v="0"/>
    <x v="0"/>
    <x v="0"/>
    <x v="2"/>
    <x v="1"/>
  </r>
  <r>
    <n v="15566633"/>
    <s v="Freeman"/>
    <n v="698"/>
    <x v="2"/>
    <x v="1"/>
    <n v="55"/>
    <n v="8"/>
    <n v="155059.1"/>
    <n v="2"/>
    <x v="0"/>
    <x v="0"/>
    <n v="144584.29"/>
    <n v="0"/>
    <x v="1"/>
    <x v="0"/>
    <x v="2"/>
    <x v="1"/>
  </r>
  <r>
    <n v="15680436"/>
    <s v="Hsing"/>
    <n v="496"/>
    <x v="0"/>
    <x v="0"/>
    <n v="29"/>
    <n v="4"/>
    <n v="0"/>
    <n v="2"/>
    <x v="0"/>
    <x v="1"/>
    <n v="164806.89000000001"/>
    <n v="0"/>
    <x v="2"/>
    <x v="2"/>
    <x v="0"/>
    <x v="1"/>
  </r>
  <r>
    <n v="15674343"/>
    <s v="Esposito"/>
    <n v="597"/>
    <x v="0"/>
    <x v="1"/>
    <n v="44"/>
    <n v="8"/>
    <n v="78128.13"/>
    <n v="2"/>
    <x v="1"/>
    <x v="0"/>
    <n v="109153.04"/>
    <n v="0"/>
    <x v="0"/>
    <x v="0"/>
    <x v="1"/>
    <x v="1"/>
  </r>
  <r>
    <n v="15658890"/>
    <s v="Belonwu"/>
    <n v="603"/>
    <x v="2"/>
    <x v="1"/>
    <n v="46"/>
    <n v="4"/>
    <n v="98899.76"/>
    <n v="2"/>
    <x v="0"/>
    <x v="0"/>
    <n v="86190.34"/>
    <n v="0"/>
    <x v="0"/>
    <x v="0"/>
    <x v="1"/>
    <x v="1"/>
  </r>
  <r>
    <n v="15599004"/>
    <s v="Tsao"/>
    <n v="655"/>
    <x v="1"/>
    <x v="1"/>
    <n v="37"/>
    <n v="1"/>
    <n v="0"/>
    <n v="1"/>
    <x v="0"/>
    <x v="0"/>
    <n v="106040.97"/>
    <n v="0"/>
    <x v="0"/>
    <x v="0"/>
    <x v="0"/>
    <x v="1"/>
  </r>
  <r>
    <n v="15726487"/>
    <s v="P'eng"/>
    <n v="431"/>
    <x v="0"/>
    <x v="1"/>
    <n v="63"/>
    <n v="6"/>
    <n v="160982.89000000001"/>
    <n v="1"/>
    <x v="0"/>
    <x v="0"/>
    <n v="168008.17"/>
    <n v="0"/>
    <x v="1"/>
    <x v="2"/>
    <x v="2"/>
    <x v="1"/>
  </r>
  <r>
    <n v="15698716"/>
    <s v="Baker"/>
    <n v="620"/>
    <x v="0"/>
    <x v="0"/>
    <n v="70"/>
    <n v="3"/>
    <n v="87926.24"/>
    <n v="2"/>
    <x v="0"/>
    <x v="1"/>
    <n v="33350.26"/>
    <n v="1"/>
    <x v="1"/>
    <x v="0"/>
    <x v="1"/>
    <x v="0"/>
  </r>
  <r>
    <n v="15710527"/>
    <s v="Matthews"/>
    <n v="782"/>
    <x v="0"/>
    <x v="0"/>
    <n v="35"/>
    <n v="4"/>
    <n v="0"/>
    <n v="1"/>
    <x v="0"/>
    <x v="0"/>
    <n v="119565.34"/>
    <n v="0"/>
    <x v="0"/>
    <x v="1"/>
    <x v="0"/>
    <x v="1"/>
  </r>
  <r>
    <n v="15655590"/>
    <s v="Garcia"/>
    <n v="581"/>
    <x v="1"/>
    <x v="1"/>
    <n v="46"/>
    <n v="2"/>
    <n v="79385.210000000006"/>
    <n v="2"/>
    <x v="1"/>
    <x v="1"/>
    <n v="188492.82"/>
    <n v="0"/>
    <x v="0"/>
    <x v="0"/>
    <x v="1"/>
    <x v="1"/>
  </r>
  <r>
    <n v="15732266"/>
    <s v="Field"/>
    <n v="553"/>
    <x v="2"/>
    <x v="1"/>
    <n v="53"/>
    <n v="5"/>
    <n v="127997.83"/>
    <n v="1"/>
    <x v="0"/>
    <x v="1"/>
    <n v="165378.66"/>
    <n v="1"/>
    <x v="1"/>
    <x v="0"/>
    <x v="2"/>
    <x v="0"/>
  </r>
  <r>
    <n v="15669326"/>
    <s v="Gordon"/>
    <n v="658"/>
    <x v="0"/>
    <x v="1"/>
    <n v="44"/>
    <n v="2"/>
    <n v="168396.34"/>
    <n v="1"/>
    <x v="0"/>
    <x v="0"/>
    <n v="14178.73"/>
    <n v="0"/>
    <x v="0"/>
    <x v="0"/>
    <x v="2"/>
    <x v="1"/>
  </r>
  <r>
    <n v="15672246"/>
    <s v="Jefferies"/>
    <n v="686"/>
    <x v="2"/>
    <x v="1"/>
    <n v="43"/>
    <n v="2"/>
    <n v="134896.03"/>
    <n v="1"/>
    <x v="0"/>
    <x v="0"/>
    <n v="97847.05"/>
    <n v="0"/>
    <x v="0"/>
    <x v="0"/>
    <x v="2"/>
    <x v="1"/>
  </r>
  <r>
    <n v="15620276"/>
    <s v="Palermo"/>
    <n v="539"/>
    <x v="1"/>
    <x v="1"/>
    <n v="36"/>
    <n v="6"/>
    <n v="0"/>
    <n v="3"/>
    <x v="0"/>
    <x v="0"/>
    <n v="118959.64"/>
    <n v="0"/>
    <x v="0"/>
    <x v="0"/>
    <x v="0"/>
    <x v="1"/>
  </r>
  <r>
    <n v="15640258"/>
    <s v="Chou"/>
    <n v="685"/>
    <x v="0"/>
    <x v="0"/>
    <n v="50"/>
    <n v="6"/>
    <n v="94238.75"/>
    <n v="2"/>
    <x v="0"/>
    <x v="0"/>
    <n v="50664.07"/>
    <n v="1"/>
    <x v="1"/>
    <x v="0"/>
    <x v="1"/>
    <x v="0"/>
  </r>
  <r>
    <n v="15740283"/>
    <s v="Ewing"/>
    <n v="850"/>
    <x v="0"/>
    <x v="1"/>
    <n v="29"/>
    <n v="1"/>
    <n v="0"/>
    <n v="2"/>
    <x v="1"/>
    <x v="1"/>
    <n v="152996.89000000001"/>
    <n v="0"/>
    <x v="2"/>
    <x v="1"/>
    <x v="0"/>
    <x v="1"/>
  </r>
  <r>
    <n v="15759717"/>
    <s v="Mazzi"/>
    <n v="763"/>
    <x v="1"/>
    <x v="0"/>
    <n v="39"/>
    <n v="7"/>
    <n v="0"/>
    <n v="2"/>
    <x v="0"/>
    <x v="1"/>
    <n v="19458.75"/>
    <n v="0"/>
    <x v="0"/>
    <x v="1"/>
    <x v="0"/>
    <x v="1"/>
  </r>
  <r>
    <n v="15620268"/>
    <s v="Thomson"/>
    <n v="634"/>
    <x v="2"/>
    <x v="1"/>
    <n v="43"/>
    <n v="3"/>
    <n v="212696.32000000001"/>
    <n v="1"/>
    <x v="0"/>
    <x v="1"/>
    <n v="115268.86"/>
    <n v="0"/>
    <x v="0"/>
    <x v="0"/>
    <x v="2"/>
    <x v="1"/>
  </r>
  <r>
    <n v="15743871"/>
    <s v="Nkemdirim"/>
    <n v="567"/>
    <x v="0"/>
    <x v="1"/>
    <n v="59"/>
    <n v="3"/>
    <n v="0"/>
    <n v="2"/>
    <x v="0"/>
    <x v="1"/>
    <n v="25843.7"/>
    <n v="1"/>
    <x v="1"/>
    <x v="0"/>
    <x v="0"/>
    <x v="0"/>
  </r>
  <r>
    <n v="15614491"/>
    <s v="Lockyer"/>
    <n v="539"/>
    <x v="0"/>
    <x v="1"/>
    <n v="39"/>
    <n v="3"/>
    <n v="139153.68"/>
    <n v="2"/>
    <x v="0"/>
    <x v="1"/>
    <n v="147662.32999999999"/>
    <n v="0"/>
    <x v="0"/>
    <x v="0"/>
    <x v="2"/>
    <x v="1"/>
  </r>
  <r>
    <n v="15595047"/>
    <s v="Murray"/>
    <n v="764"/>
    <x v="0"/>
    <x v="1"/>
    <n v="41"/>
    <n v="7"/>
    <n v="0"/>
    <n v="2"/>
    <x v="1"/>
    <x v="1"/>
    <n v="134878.34"/>
    <n v="0"/>
    <x v="0"/>
    <x v="1"/>
    <x v="0"/>
    <x v="1"/>
  </r>
  <r>
    <n v="15732334"/>
    <s v="Black"/>
    <n v="653"/>
    <x v="0"/>
    <x v="0"/>
    <n v="40"/>
    <n v="0"/>
    <n v="0"/>
    <n v="2"/>
    <x v="0"/>
    <x v="1"/>
    <n v="35795.85"/>
    <n v="0"/>
    <x v="0"/>
    <x v="0"/>
    <x v="0"/>
    <x v="1"/>
  </r>
  <r>
    <n v="15701206"/>
    <s v="Torreggiani"/>
    <n v="566"/>
    <x v="1"/>
    <x v="1"/>
    <n v="44"/>
    <n v="5"/>
    <n v="0"/>
    <n v="2"/>
    <x v="0"/>
    <x v="1"/>
    <n v="66462.789999999994"/>
    <n v="0"/>
    <x v="0"/>
    <x v="0"/>
    <x v="0"/>
    <x v="1"/>
  </r>
  <r>
    <n v="15581280"/>
    <s v="Atkinson"/>
    <n v="714"/>
    <x v="2"/>
    <x v="1"/>
    <n v="29"/>
    <n v="6"/>
    <n v="92887.13"/>
    <n v="1"/>
    <x v="0"/>
    <x v="0"/>
    <n v="69578.490000000005"/>
    <n v="0"/>
    <x v="2"/>
    <x v="1"/>
    <x v="1"/>
    <x v="1"/>
  </r>
  <r>
    <n v="15651943"/>
    <s v="Richards"/>
    <n v="580"/>
    <x v="1"/>
    <x v="0"/>
    <n v="65"/>
    <n v="1"/>
    <n v="0"/>
    <n v="2"/>
    <x v="1"/>
    <x v="0"/>
    <n v="103182.46"/>
    <n v="0"/>
    <x v="1"/>
    <x v="0"/>
    <x v="0"/>
    <x v="1"/>
  </r>
  <r>
    <n v="15609545"/>
    <s v="Azubuike"/>
    <n v="548"/>
    <x v="0"/>
    <x v="1"/>
    <n v="29"/>
    <n v="5"/>
    <n v="83442.98"/>
    <n v="1"/>
    <x v="1"/>
    <x v="0"/>
    <n v="177017.39"/>
    <n v="0"/>
    <x v="2"/>
    <x v="0"/>
    <x v="1"/>
    <x v="1"/>
  </r>
  <r>
    <n v="15658548"/>
    <s v="Ignatiev"/>
    <n v="646"/>
    <x v="2"/>
    <x v="0"/>
    <n v="36"/>
    <n v="6"/>
    <n v="144773.29"/>
    <n v="2"/>
    <x v="0"/>
    <x v="1"/>
    <n v="53217.3"/>
    <n v="0"/>
    <x v="0"/>
    <x v="0"/>
    <x v="2"/>
    <x v="1"/>
  </r>
  <r>
    <n v="15626008"/>
    <s v="Miller"/>
    <n v="622"/>
    <x v="2"/>
    <x v="0"/>
    <n v="52"/>
    <n v="9"/>
    <n v="111973.97"/>
    <n v="1"/>
    <x v="0"/>
    <x v="0"/>
    <n v="162756.29"/>
    <n v="1"/>
    <x v="1"/>
    <x v="0"/>
    <x v="2"/>
    <x v="0"/>
  </r>
  <r>
    <n v="15774133"/>
    <s v="Cox"/>
    <n v="706"/>
    <x v="0"/>
    <x v="0"/>
    <n v="35"/>
    <n v="8"/>
    <n v="178032.53"/>
    <n v="1"/>
    <x v="1"/>
    <x v="0"/>
    <n v="42181.68"/>
    <n v="0"/>
    <x v="0"/>
    <x v="1"/>
    <x v="2"/>
    <x v="1"/>
  </r>
  <r>
    <n v="15763798"/>
    <s v="McMillan"/>
    <n v="680"/>
    <x v="0"/>
    <x v="1"/>
    <n v="23"/>
    <n v="5"/>
    <n v="140007.19"/>
    <n v="1"/>
    <x v="1"/>
    <x v="0"/>
    <n v="31714.080000000002"/>
    <n v="0"/>
    <x v="2"/>
    <x v="0"/>
    <x v="2"/>
    <x v="1"/>
  </r>
  <r>
    <n v="15758013"/>
    <s v="Napolitano"/>
    <n v="698"/>
    <x v="0"/>
    <x v="1"/>
    <n v="37"/>
    <n v="5"/>
    <n v="98400.61"/>
    <n v="2"/>
    <x v="1"/>
    <x v="1"/>
    <n v="25017.279999999999"/>
    <n v="0"/>
    <x v="0"/>
    <x v="0"/>
    <x v="1"/>
    <x v="1"/>
  </r>
  <r>
    <n v="15705765"/>
    <s v="Lane"/>
    <n v="581"/>
    <x v="1"/>
    <x v="0"/>
    <n v="46"/>
    <n v="1"/>
    <n v="0"/>
    <n v="2"/>
    <x v="0"/>
    <x v="1"/>
    <n v="104272.04"/>
    <n v="0"/>
    <x v="0"/>
    <x v="0"/>
    <x v="0"/>
    <x v="1"/>
  </r>
  <r>
    <n v="15648362"/>
    <s v="Kennedy"/>
    <n v="728"/>
    <x v="2"/>
    <x v="1"/>
    <n v="45"/>
    <n v="3"/>
    <n v="108924.33"/>
    <n v="2"/>
    <x v="0"/>
    <x v="1"/>
    <n v="84300.4"/>
    <n v="1"/>
    <x v="0"/>
    <x v="1"/>
    <x v="2"/>
    <x v="0"/>
  </r>
  <r>
    <n v="15761102"/>
    <s v="T'ao"/>
    <n v="707"/>
    <x v="1"/>
    <x v="0"/>
    <n v="32"/>
    <n v="4"/>
    <n v="132835.56"/>
    <n v="1"/>
    <x v="1"/>
    <x v="1"/>
    <n v="136877.24"/>
    <n v="0"/>
    <x v="0"/>
    <x v="1"/>
    <x v="2"/>
    <x v="1"/>
  </r>
  <r>
    <n v="15610165"/>
    <s v="Hsiung"/>
    <n v="761"/>
    <x v="0"/>
    <x v="0"/>
    <n v="26"/>
    <n v="1"/>
    <n v="0"/>
    <n v="2"/>
    <x v="0"/>
    <x v="0"/>
    <n v="199409.19"/>
    <n v="0"/>
    <x v="2"/>
    <x v="1"/>
    <x v="0"/>
    <x v="1"/>
  </r>
  <r>
    <n v="15723717"/>
    <s v="Heath"/>
    <n v="483"/>
    <x v="2"/>
    <x v="1"/>
    <n v="41"/>
    <n v="1"/>
    <n v="118334.44"/>
    <n v="1"/>
    <x v="1"/>
    <x v="1"/>
    <n v="163147.99"/>
    <n v="1"/>
    <x v="0"/>
    <x v="2"/>
    <x v="2"/>
    <x v="0"/>
  </r>
  <r>
    <n v="15654611"/>
    <s v="Parry"/>
    <n v="736"/>
    <x v="2"/>
    <x v="0"/>
    <n v="25"/>
    <n v="9"/>
    <n v="81732.88"/>
    <n v="2"/>
    <x v="0"/>
    <x v="1"/>
    <n v="136497.28"/>
    <n v="0"/>
    <x v="2"/>
    <x v="1"/>
    <x v="1"/>
    <x v="1"/>
  </r>
  <r>
    <n v="15659736"/>
    <s v="Herbert"/>
    <n v="716"/>
    <x v="2"/>
    <x v="1"/>
    <n v="66"/>
    <n v="5"/>
    <n v="121411.9"/>
    <n v="1"/>
    <x v="1"/>
    <x v="1"/>
    <n v="10070.4"/>
    <n v="1"/>
    <x v="1"/>
    <x v="1"/>
    <x v="2"/>
    <x v="0"/>
  </r>
  <r>
    <n v="15603170"/>
    <s v="Kang"/>
    <n v="654"/>
    <x v="0"/>
    <x v="1"/>
    <n v="32"/>
    <n v="9"/>
    <n v="121455.65"/>
    <n v="1"/>
    <x v="0"/>
    <x v="1"/>
    <n v="190068.53"/>
    <n v="1"/>
    <x v="0"/>
    <x v="0"/>
    <x v="2"/>
    <x v="0"/>
  </r>
  <r>
    <n v="15786167"/>
    <s v="Andreyeva"/>
    <n v="649"/>
    <x v="1"/>
    <x v="1"/>
    <n v="20"/>
    <n v="5"/>
    <n v="0"/>
    <n v="2"/>
    <x v="0"/>
    <x v="0"/>
    <n v="58309.54"/>
    <n v="0"/>
    <x v="2"/>
    <x v="0"/>
    <x v="0"/>
    <x v="1"/>
  </r>
  <r>
    <n v="15671915"/>
    <s v="Bowen"/>
    <n v="649"/>
    <x v="0"/>
    <x v="1"/>
    <n v="46"/>
    <n v="5"/>
    <n v="0"/>
    <n v="2"/>
    <x v="0"/>
    <x v="0"/>
    <n v="76946.600000000006"/>
    <n v="0"/>
    <x v="0"/>
    <x v="0"/>
    <x v="0"/>
    <x v="1"/>
  </r>
  <r>
    <n v="15794792"/>
    <s v="Golubev"/>
    <n v="612"/>
    <x v="0"/>
    <x v="0"/>
    <n v="31"/>
    <n v="8"/>
    <n v="117989.75999999999"/>
    <n v="1"/>
    <x v="0"/>
    <x v="0"/>
    <n v="54129.86"/>
    <n v="0"/>
    <x v="0"/>
    <x v="0"/>
    <x v="2"/>
    <x v="1"/>
  </r>
  <r>
    <n v="15652789"/>
    <s v="Hancock"/>
    <n v="657"/>
    <x v="1"/>
    <x v="1"/>
    <n v="40"/>
    <n v="10"/>
    <n v="0"/>
    <n v="2"/>
    <x v="0"/>
    <x v="0"/>
    <n v="52990.7"/>
    <n v="0"/>
    <x v="0"/>
    <x v="0"/>
    <x v="0"/>
    <x v="1"/>
  </r>
  <r>
    <n v="15739168"/>
    <s v="Fowler"/>
    <n v="511"/>
    <x v="0"/>
    <x v="0"/>
    <n v="31"/>
    <n v="5"/>
    <n v="137411.29"/>
    <n v="1"/>
    <x v="1"/>
    <x v="0"/>
    <n v="161854.98000000001"/>
    <n v="0"/>
    <x v="0"/>
    <x v="0"/>
    <x v="2"/>
    <x v="1"/>
  </r>
  <r>
    <n v="15719950"/>
    <s v="Sutherland"/>
    <n v="682"/>
    <x v="0"/>
    <x v="1"/>
    <n v="61"/>
    <n v="10"/>
    <n v="73688.2"/>
    <n v="1"/>
    <x v="0"/>
    <x v="0"/>
    <n v="172141.33"/>
    <n v="0"/>
    <x v="1"/>
    <x v="0"/>
    <x v="1"/>
    <x v="1"/>
  </r>
  <r>
    <n v="15743818"/>
    <s v="Rowley"/>
    <n v="748"/>
    <x v="1"/>
    <x v="1"/>
    <n v="58"/>
    <n v="9"/>
    <n v="122330.7"/>
    <n v="2"/>
    <x v="1"/>
    <x v="0"/>
    <n v="124429.19"/>
    <n v="0"/>
    <x v="1"/>
    <x v="1"/>
    <x v="2"/>
    <x v="1"/>
  </r>
  <r>
    <n v="15717937"/>
    <s v="Gibbons"/>
    <n v="554"/>
    <x v="2"/>
    <x v="1"/>
    <n v="43"/>
    <n v="5"/>
    <n v="99906.89"/>
    <n v="1"/>
    <x v="1"/>
    <x v="1"/>
    <n v="24983.39"/>
    <n v="0"/>
    <x v="0"/>
    <x v="0"/>
    <x v="1"/>
    <x v="1"/>
  </r>
  <r>
    <n v="15602841"/>
    <s v="Lockett"/>
    <n v="794"/>
    <x v="1"/>
    <x v="0"/>
    <n v="28"/>
    <n v="5"/>
    <n v="0"/>
    <n v="2"/>
    <x v="1"/>
    <x v="0"/>
    <n v="86699.98"/>
    <n v="0"/>
    <x v="2"/>
    <x v="1"/>
    <x v="0"/>
    <x v="1"/>
  </r>
  <r>
    <n v="15619972"/>
    <s v="Akabueze"/>
    <n v="807"/>
    <x v="0"/>
    <x v="0"/>
    <n v="47"/>
    <n v="9"/>
    <n v="167664.82999999999"/>
    <n v="1"/>
    <x v="1"/>
    <x v="1"/>
    <n v="125440.11"/>
    <n v="1"/>
    <x v="0"/>
    <x v="1"/>
    <x v="2"/>
    <x v="0"/>
  </r>
  <r>
    <n v="15796114"/>
    <s v="Phelps"/>
    <n v="594"/>
    <x v="0"/>
    <x v="0"/>
    <n v="34"/>
    <n v="7"/>
    <n v="141525.54999999999"/>
    <n v="1"/>
    <x v="1"/>
    <x v="1"/>
    <n v="9443.15"/>
    <n v="0"/>
    <x v="0"/>
    <x v="0"/>
    <x v="2"/>
    <x v="1"/>
  </r>
  <r>
    <n v="15633546"/>
    <s v="Frederick"/>
    <n v="652"/>
    <x v="1"/>
    <x v="0"/>
    <n v="33"/>
    <n v="3"/>
    <n v="124832.51"/>
    <n v="1"/>
    <x v="0"/>
    <x v="1"/>
    <n v="195877.06"/>
    <n v="0"/>
    <x v="0"/>
    <x v="0"/>
    <x v="2"/>
    <x v="1"/>
  </r>
  <r>
    <n v="15758755"/>
    <s v="Beneventi"/>
    <n v="729"/>
    <x v="0"/>
    <x v="0"/>
    <n v="34"/>
    <n v="9"/>
    <n v="132121.71"/>
    <n v="1"/>
    <x v="1"/>
    <x v="0"/>
    <n v="105409.31"/>
    <n v="0"/>
    <x v="0"/>
    <x v="1"/>
    <x v="2"/>
    <x v="1"/>
  </r>
  <r>
    <n v="15695168"/>
    <s v="Bruce"/>
    <n v="625"/>
    <x v="0"/>
    <x v="1"/>
    <n v="39"/>
    <n v="2"/>
    <n v="0"/>
    <n v="2"/>
    <x v="0"/>
    <x v="1"/>
    <n v="100403.05"/>
    <n v="0"/>
    <x v="0"/>
    <x v="0"/>
    <x v="0"/>
    <x v="1"/>
  </r>
  <r>
    <n v="15754342"/>
    <s v="Green"/>
    <n v="597"/>
    <x v="2"/>
    <x v="0"/>
    <n v="60"/>
    <n v="0"/>
    <n v="78539.839999999997"/>
    <n v="1"/>
    <x v="1"/>
    <x v="0"/>
    <n v="48502.879999999997"/>
    <n v="0"/>
    <x v="1"/>
    <x v="0"/>
    <x v="1"/>
    <x v="1"/>
  </r>
  <r>
    <n v="15756610"/>
    <s v="Carlson"/>
    <n v="657"/>
    <x v="2"/>
    <x v="0"/>
    <n v="38"/>
    <n v="5"/>
    <n v="123770.46"/>
    <n v="1"/>
    <x v="1"/>
    <x v="1"/>
    <n v="47019.66"/>
    <n v="1"/>
    <x v="0"/>
    <x v="0"/>
    <x v="2"/>
    <x v="0"/>
  </r>
  <r>
    <n v="15640917"/>
    <s v="Tang"/>
    <n v="633"/>
    <x v="0"/>
    <x v="1"/>
    <n v="43"/>
    <n v="5"/>
    <n v="0"/>
    <n v="2"/>
    <x v="0"/>
    <x v="0"/>
    <n v="48249.88"/>
    <n v="0"/>
    <x v="0"/>
    <x v="0"/>
    <x v="0"/>
    <x v="1"/>
  </r>
  <r>
    <n v="15663164"/>
    <s v="Yudin"/>
    <n v="663"/>
    <x v="2"/>
    <x v="1"/>
    <n v="49"/>
    <n v="7"/>
    <n v="116150.65"/>
    <n v="3"/>
    <x v="0"/>
    <x v="0"/>
    <n v="84358.71"/>
    <n v="1"/>
    <x v="0"/>
    <x v="0"/>
    <x v="2"/>
    <x v="0"/>
  </r>
  <r>
    <n v="15616811"/>
    <s v="MacDonald"/>
    <n v="535"/>
    <x v="0"/>
    <x v="1"/>
    <n v="47"/>
    <n v="0"/>
    <n v="160729.1"/>
    <n v="1"/>
    <x v="1"/>
    <x v="0"/>
    <n v="145986.35"/>
    <n v="0"/>
    <x v="0"/>
    <x v="0"/>
    <x v="2"/>
    <x v="1"/>
  </r>
  <r>
    <n v="15610781"/>
    <s v="Watt"/>
    <n v="702"/>
    <x v="0"/>
    <x v="0"/>
    <n v="29"/>
    <n v="10"/>
    <n v="88378.6"/>
    <n v="1"/>
    <x v="0"/>
    <x v="1"/>
    <n v="88550.28"/>
    <n v="0"/>
    <x v="2"/>
    <x v="1"/>
    <x v="1"/>
    <x v="1"/>
  </r>
  <r>
    <n v="15600911"/>
    <s v="Mbadiwe"/>
    <n v="712"/>
    <x v="0"/>
    <x v="1"/>
    <n v="33"/>
    <n v="2"/>
    <n v="182888.08"/>
    <n v="1"/>
    <x v="0"/>
    <x v="1"/>
    <n v="3061"/>
    <n v="0"/>
    <x v="0"/>
    <x v="1"/>
    <x v="2"/>
    <x v="1"/>
  </r>
  <r>
    <n v="15629603"/>
    <s v="Chuang"/>
    <n v="607"/>
    <x v="0"/>
    <x v="1"/>
    <n v="31"/>
    <n v="8"/>
    <n v="0"/>
    <n v="2"/>
    <x v="0"/>
    <x v="0"/>
    <n v="43196.5"/>
    <n v="0"/>
    <x v="0"/>
    <x v="0"/>
    <x v="0"/>
    <x v="1"/>
  </r>
  <r>
    <n v="15714981"/>
    <s v="Sabbatini"/>
    <n v="476"/>
    <x v="0"/>
    <x v="1"/>
    <n v="37"/>
    <n v="4"/>
    <n v="0"/>
    <n v="1"/>
    <x v="0"/>
    <x v="0"/>
    <n v="55775.839999999997"/>
    <n v="1"/>
    <x v="0"/>
    <x v="2"/>
    <x v="0"/>
    <x v="0"/>
  </r>
  <r>
    <n v="15775892"/>
    <s v="Caldwell"/>
    <n v="748"/>
    <x v="1"/>
    <x v="0"/>
    <n v="23"/>
    <n v="8"/>
    <n v="85600.08"/>
    <n v="1"/>
    <x v="1"/>
    <x v="1"/>
    <n v="134077.71"/>
    <n v="0"/>
    <x v="2"/>
    <x v="1"/>
    <x v="1"/>
    <x v="1"/>
  </r>
  <r>
    <n v="15782778"/>
    <s v="Ewers"/>
    <n v="815"/>
    <x v="0"/>
    <x v="1"/>
    <n v="35"/>
    <n v="4"/>
    <n v="0"/>
    <n v="2"/>
    <x v="1"/>
    <x v="0"/>
    <n v="198490.33"/>
    <n v="0"/>
    <x v="0"/>
    <x v="1"/>
    <x v="0"/>
    <x v="1"/>
  </r>
  <r>
    <n v="15786643"/>
    <s v="Tsao"/>
    <n v="602"/>
    <x v="0"/>
    <x v="1"/>
    <n v="32"/>
    <n v="10"/>
    <n v="0"/>
    <n v="2"/>
    <x v="0"/>
    <x v="0"/>
    <n v="116052.92"/>
    <n v="0"/>
    <x v="0"/>
    <x v="0"/>
    <x v="0"/>
    <x v="1"/>
  </r>
  <r>
    <n v="15595657"/>
    <s v="Hannam"/>
    <n v="649"/>
    <x v="2"/>
    <x v="1"/>
    <n v="40"/>
    <n v="4"/>
    <n v="95001.33"/>
    <n v="1"/>
    <x v="1"/>
    <x v="0"/>
    <n v="123202.99"/>
    <n v="0"/>
    <x v="0"/>
    <x v="0"/>
    <x v="1"/>
    <x v="1"/>
  </r>
  <r>
    <n v="15743673"/>
    <s v="Wood"/>
    <n v="551"/>
    <x v="1"/>
    <x v="1"/>
    <n v="27"/>
    <n v="2"/>
    <n v="113873.22"/>
    <n v="1"/>
    <x v="0"/>
    <x v="0"/>
    <n v="85129.77"/>
    <n v="1"/>
    <x v="2"/>
    <x v="0"/>
    <x v="2"/>
    <x v="0"/>
  </r>
  <r>
    <n v="15634310"/>
    <s v="Ko"/>
    <n v="509"/>
    <x v="0"/>
    <x v="1"/>
    <n v="30"/>
    <n v="6"/>
    <n v="0"/>
    <n v="2"/>
    <x v="0"/>
    <x v="1"/>
    <n v="180598.86"/>
    <n v="0"/>
    <x v="0"/>
    <x v="0"/>
    <x v="0"/>
    <x v="1"/>
  </r>
  <r>
    <n v="15790809"/>
    <s v="Lo Duca"/>
    <n v="685"/>
    <x v="1"/>
    <x v="1"/>
    <n v="40"/>
    <n v="7"/>
    <n v="74896.92"/>
    <n v="1"/>
    <x v="0"/>
    <x v="1"/>
    <n v="198694.2"/>
    <n v="0"/>
    <x v="0"/>
    <x v="0"/>
    <x v="1"/>
    <x v="1"/>
  </r>
  <r>
    <n v="15668695"/>
    <s v="Endrizzi"/>
    <n v="536"/>
    <x v="0"/>
    <x v="0"/>
    <n v="22"/>
    <n v="5"/>
    <n v="89492.62"/>
    <n v="1"/>
    <x v="1"/>
    <x v="1"/>
    <n v="42934.43"/>
    <n v="0"/>
    <x v="2"/>
    <x v="0"/>
    <x v="1"/>
    <x v="1"/>
  </r>
  <r>
    <n v="15669281"/>
    <s v="Ch'iu"/>
    <n v="711"/>
    <x v="1"/>
    <x v="1"/>
    <n v="38"/>
    <n v="3"/>
    <n v="128718.78"/>
    <n v="1"/>
    <x v="1"/>
    <x v="1"/>
    <n v="114793.45"/>
    <n v="0"/>
    <x v="0"/>
    <x v="1"/>
    <x v="2"/>
    <x v="1"/>
  </r>
  <r>
    <n v="15621031"/>
    <s v="Mofflin"/>
    <n v="761"/>
    <x v="1"/>
    <x v="1"/>
    <n v="27"/>
    <n v="8"/>
    <n v="0"/>
    <n v="2"/>
    <x v="0"/>
    <x v="1"/>
    <n v="63297.7"/>
    <n v="0"/>
    <x v="2"/>
    <x v="1"/>
    <x v="0"/>
    <x v="1"/>
  </r>
  <r>
    <n v="15720071"/>
    <s v="Fiorentini"/>
    <n v="535"/>
    <x v="0"/>
    <x v="0"/>
    <n v="49"/>
    <n v="3"/>
    <n v="0"/>
    <n v="1"/>
    <x v="1"/>
    <x v="1"/>
    <n v="61820.41"/>
    <n v="1"/>
    <x v="0"/>
    <x v="0"/>
    <x v="0"/>
    <x v="0"/>
  </r>
  <r>
    <n v="15792180"/>
    <s v="Chiekwugo"/>
    <n v="566"/>
    <x v="2"/>
    <x v="1"/>
    <n v="22"/>
    <n v="7"/>
    <n v="144954.75"/>
    <n v="2"/>
    <x v="0"/>
    <x v="1"/>
    <n v="102246"/>
    <n v="0"/>
    <x v="2"/>
    <x v="0"/>
    <x v="2"/>
    <x v="1"/>
  </r>
  <r>
    <n v="15813894"/>
    <s v="Bogle"/>
    <n v="620"/>
    <x v="1"/>
    <x v="1"/>
    <n v="21"/>
    <n v="9"/>
    <n v="0"/>
    <n v="2"/>
    <x v="1"/>
    <x v="1"/>
    <n v="154882.79"/>
    <n v="0"/>
    <x v="2"/>
    <x v="0"/>
    <x v="0"/>
    <x v="1"/>
  </r>
  <r>
    <n v="15669490"/>
    <s v="Ifeanacho"/>
    <n v="837"/>
    <x v="2"/>
    <x v="1"/>
    <n v="37"/>
    <n v="6"/>
    <n v="94001.61"/>
    <n v="2"/>
    <x v="0"/>
    <x v="1"/>
    <n v="140723.04999999999"/>
    <n v="0"/>
    <x v="0"/>
    <x v="1"/>
    <x v="1"/>
    <x v="1"/>
  </r>
  <r>
    <n v="15783030"/>
    <s v="Owens"/>
    <n v="685"/>
    <x v="0"/>
    <x v="0"/>
    <n v="40"/>
    <n v="7"/>
    <n v="0"/>
    <n v="1"/>
    <x v="0"/>
    <x v="1"/>
    <n v="72852.740000000005"/>
    <n v="1"/>
    <x v="0"/>
    <x v="0"/>
    <x v="0"/>
    <x v="0"/>
  </r>
  <r>
    <n v="15695792"/>
    <s v="Ch'ien"/>
    <n v="673"/>
    <x v="0"/>
    <x v="1"/>
    <n v="65"/>
    <n v="0"/>
    <n v="0"/>
    <n v="1"/>
    <x v="0"/>
    <x v="0"/>
    <n v="85733.33"/>
    <n v="0"/>
    <x v="1"/>
    <x v="0"/>
    <x v="0"/>
    <x v="1"/>
  </r>
  <r>
    <n v="15575676"/>
    <s v="Chung"/>
    <n v="638"/>
    <x v="0"/>
    <x v="1"/>
    <n v="24"/>
    <n v="1"/>
    <n v="0"/>
    <n v="2"/>
    <x v="1"/>
    <x v="0"/>
    <n v="162597.15"/>
    <n v="0"/>
    <x v="2"/>
    <x v="0"/>
    <x v="0"/>
    <x v="1"/>
  </r>
  <r>
    <n v="15627665"/>
    <s v="Sung"/>
    <n v="614"/>
    <x v="0"/>
    <x v="1"/>
    <n v="46"/>
    <n v="4"/>
    <n v="0"/>
    <n v="1"/>
    <x v="0"/>
    <x v="1"/>
    <n v="74379.570000000007"/>
    <n v="1"/>
    <x v="0"/>
    <x v="0"/>
    <x v="0"/>
    <x v="0"/>
  </r>
  <r>
    <n v="15814092"/>
    <s v="Wang"/>
    <n v="626"/>
    <x v="0"/>
    <x v="0"/>
    <n v="44"/>
    <n v="2"/>
    <n v="0"/>
    <n v="1"/>
    <x v="1"/>
    <x v="0"/>
    <n v="173117.22"/>
    <n v="1"/>
    <x v="0"/>
    <x v="0"/>
    <x v="0"/>
    <x v="0"/>
  </r>
  <r>
    <n v="15695225"/>
    <s v="Sun"/>
    <n v="834"/>
    <x v="1"/>
    <x v="1"/>
    <n v="38"/>
    <n v="8"/>
    <n v="0"/>
    <n v="2"/>
    <x v="0"/>
    <x v="0"/>
    <n v="66485.259999999995"/>
    <n v="0"/>
    <x v="0"/>
    <x v="1"/>
    <x v="0"/>
    <x v="1"/>
  </r>
  <r>
    <n v="15615091"/>
    <s v="Maitland"/>
    <n v="691"/>
    <x v="0"/>
    <x v="1"/>
    <n v="24"/>
    <n v="6"/>
    <n v="0"/>
    <n v="2"/>
    <x v="0"/>
    <x v="0"/>
    <n v="92811.199999999997"/>
    <n v="0"/>
    <x v="2"/>
    <x v="0"/>
    <x v="0"/>
    <x v="1"/>
  </r>
  <r>
    <n v="15794345"/>
    <s v="Ma"/>
    <n v="706"/>
    <x v="1"/>
    <x v="1"/>
    <n v="38"/>
    <n v="8"/>
    <n v="0"/>
    <n v="2"/>
    <x v="1"/>
    <x v="0"/>
    <n v="46635.11"/>
    <n v="0"/>
    <x v="0"/>
    <x v="1"/>
    <x v="0"/>
    <x v="1"/>
  </r>
  <r>
    <n v="15726484"/>
    <s v="Pollard"/>
    <n v="633"/>
    <x v="0"/>
    <x v="1"/>
    <n v="37"/>
    <n v="7"/>
    <n v="141546.35"/>
    <n v="1"/>
    <x v="0"/>
    <x v="0"/>
    <n v="124830.11"/>
    <n v="0"/>
    <x v="0"/>
    <x v="0"/>
    <x v="2"/>
    <x v="1"/>
  </r>
  <r>
    <n v="15650442"/>
    <s v="Hsieh"/>
    <n v="644"/>
    <x v="2"/>
    <x v="0"/>
    <n v="32"/>
    <n v="8"/>
    <n v="141528.88"/>
    <n v="1"/>
    <x v="0"/>
    <x v="0"/>
    <n v="167087.34"/>
    <n v="1"/>
    <x v="0"/>
    <x v="0"/>
    <x v="2"/>
    <x v="0"/>
  </r>
  <r>
    <n v="15714256"/>
    <s v="Gerasimov"/>
    <n v="666"/>
    <x v="0"/>
    <x v="1"/>
    <n v="30"/>
    <n v="7"/>
    <n v="109805.3"/>
    <n v="1"/>
    <x v="1"/>
    <x v="0"/>
    <n v="163625.56"/>
    <n v="0"/>
    <x v="0"/>
    <x v="0"/>
    <x v="2"/>
    <x v="1"/>
  </r>
  <r>
    <n v="15778752"/>
    <s v="Johnson"/>
    <n v="708"/>
    <x v="0"/>
    <x v="1"/>
    <n v="32"/>
    <n v="10"/>
    <n v="86614.06"/>
    <n v="2"/>
    <x v="0"/>
    <x v="0"/>
    <n v="172129.26"/>
    <n v="0"/>
    <x v="0"/>
    <x v="1"/>
    <x v="1"/>
    <x v="1"/>
  </r>
  <r>
    <n v="15601659"/>
    <s v="Fiorentino"/>
    <n v="496"/>
    <x v="2"/>
    <x v="0"/>
    <n v="59"/>
    <n v="7"/>
    <n v="91680.1"/>
    <n v="2"/>
    <x v="0"/>
    <x v="1"/>
    <n v="163141.18"/>
    <n v="1"/>
    <x v="1"/>
    <x v="2"/>
    <x v="1"/>
    <x v="0"/>
  </r>
  <r>
    <n v="15602811"/>
    <s v="Chioke"/>
    <n v="730"/>
    <x v="2"/>
    <x v="1"/>
    <n v="38"/>
    <n v="0"/>
    <n v="38848.19"/>
    <n v="2"/>
    <x v="1"/>
    <x v="1"/>
    <n v="94003.11"/>
    <n v="0"/>
    <x v="0"/>
    <x v="1"/>
    <x v="3"/>
    <x v="1"/>
  </r>
  <r>
    <n v="15779414"/>
    <s v="Rossi"/>
    <n v="696"/>
    <x v="1"/>
    <x v="1"/>
    <n v="40"/>
    <n v="3"/>
    <n v="153639.10999999999"/>
    <n v="1"/>
    <x v="0"/>
    <x v="0"/>
    <n v="138351.67999999999"/>
    <n v="0"/>
    <x v="0"/>
    <x v="0"/>
    <x v="2"/>
    <x v="1"/>
  </r>
  <r>
    <n v="15763097"/>
    <s v="Siciliano"/>
    <n v="809"/>
    <x v="1"/>
    <x v="1"/>
    <n v="80"/>
    <n v="8"/>
    <n v="0"/>
    <n v="2"/>
    <x v="1"/>
    <x v="0"/>
    <n v="34164.050000000003"/>
    <n v="0"/>
    <x v="1"/>
    <x v="1"/>
    <x v="0"/>
    <x v="1"/>
  </r>
  <r>
    <n v="15633666"/>
    <s v="Efremov"/>
    <n v="701"/>
    <x v="1"/>
    <x v="0"/>
    <n v="33"/>
    <n v="7"/>
    <n v="123870.07"/>
    <n v="1"/>
    <x v="0"/>
    <x v="1"/>
    <n v="97794.71"/>
    <n v="0"/>
    <x v="0"/>
    <x v="1"/>
    <x v="2"/>
    <x v="1"/>
  </r>
  <r>
    <n v="15718789"/>
    <s v="Brigstocke"/>
    <n v="604"/>
    <x v="0"/>
    <x v="1"/>
    <n v="30"/>
    <n v="5"/>
    <n v="0"/>
    <n v="2"/>
    <x v="0"/>
    <x v="1"/>
    <n v="75786.55"/>
    <n v="0"/>
    <x v="0"/>
    <x v="0"/>
    <x v="0"/>
    <x v="1"/>
  </r>
  <r>
    <n v="15690620"/>
    <s v="Olisaemeka"/>
    <n v="665"/>
    <x v="0"/>
    <x v="1"/>
    <n v="39"/>
    <n v="10"/>
    <n v="46323.57"/>
    <n v="1"/>
    <x v="0"/>
    <x v="1"/>
    <n v="136812.01999999999"/>
    <n v="0"/>
    <x v="0"/>
    <x v="0"/>
    <x v="3"/>
    <x v="1"/>
  </r>
  <r>
    <n v="15737071"/>
    <s v="Tang"/>
    <n v="639"/>
    <x v="0"/>
    <x v="0"/>
    <n v="60"/>
    <n v="5"/>
    <n v="162039.78"/>
    <n v="1"/>
    <x v="0"/>
    <x v="0"/>
    <n v="84361.72"/>
    <n v="1"/>
    <x v="1"/>
    <x v="0"/>
    <x v="2"/>
    <x v="0"/>
  </r>
  <r>
    <n v="15665062"/>
    <s v="Lucchese"/>
    <n v="696"/>
    <x v="0"/>
    <x v="1"/>
    <n v="19"/>
    <n v="1"/>
    <n v="110928.51"/>
    <n v="1"/>
    <x v="0"/>
    <x v="0"/>
    <n v="2766.63"/>
    <n v="0"/>
    <x v="2"/>
    <x v="0"/>
    <x v="2"/>
    <x v="1"/>
  </r>
  <r>
    <n v="15600692"/>
    <s v="West"/>
    <n v="520"/>
    <x v="0"/>
    <x v="1"/>
    <n v="38"/>
    <n v="5"/>
    <n v="0"/>
    <n v="2"/>
    <x v="0"/>
    <x v="1"/>
    <n v="163185.76"/>
    <n v="0"/>
    <x v="0"/>
    <x v="0"/>
    <x v="0"/>
    <x v="1"/>
  </r>
  <r>
    <n v="15792064"/>
    <s v="Pai"/>
    <n v="545"/>
    <x v="2"/>
    <x v="1"/>
    <n v="53"/>
    <n v="5"/>
    <n v="114421.55"/>
    <n v="1"/>
    <x v="0"/>
    <x v="1"/>
    <n v="180598.28"/>
    <n v="1"/>
    <x v="1"/>
    <x v="0"/>
    <x v="2"/>
    <x v="0"/>
  </r>
  <r>
    <n v="15811486"/>
    <s v="Tang"/>
    <n v="634"/>
    <x v="2"/>
    <x v="0"/>
    <n v="29"/>
    <n v="8"/>
    <n v="130036.21"/>
    <n v="2"/>
    <x v="1"/>
    <x v="0"/>
    <n v="69849.55"/>
    <n v="0"/>
    <x v="2"/>
    <x v="0"/>
    <x v="2"/>
    <x v="1"/>
  </r>
  <r>
    <n v="15626141"/>
    <s v="Fedorov"/>
    <n v="750"/>
    <x v="0"/>
    <x v="0"/>
    <n v="26"/>
    <n v="1"/>
    <n v="151510.17000000001"/>
    <n v="2"/>
    <x v="0"/>
    <x v="0"/>
    <n v="19921.72"/>
    <n v="0"/>
    <x v="2"/>
    <x v="1"/>
    <x v="2"/>
    <x v="1"/>
  </r>
  <r>
    <n v="15738546"/>
    <s v="Gboliwe"/>
    <n v="530"/>
    <x v="1"/>
    <x v="0"/>
    <n v="41"/>
    <n v="4"/>
    <n v="0"/>
    <n v="2"/>
    <x v="1"/>
    <x v="0"/>
    <n v="147606.71"/>
    <n v="0"/>
    <x v="0"/>
    <x v="0"/>
    <x v="0"/>
    <x v="1"/>
  </r>
  <r>
    <n v="15677052"/>
    <s v="Ko"/>
    <n v="589"/>
    <x v="0"/>
    <x v="0"/>
    <n v="59"/>
    <n v="2"/>
    <n v="0"/>
    <n v="2"/>
    <x v="0"/>
    <x v="0"/>
    <n v="126160.24"/>
    <n v="1"/>
    <x v="1"/>
    <x v="0"/>
    <x v="0"/>
    <x v="0"/>
  </r>
  <r>
    <n v="15656454"/>
    <s v="Le Gallienne"/>
    <n v="654"/>
    <x v="0"/>
    <x v="1"/>
    <n v="37"/>
    <n v="6"/>
    <n v="83568.55"/>
    <n v="1"/>
    <x v="0"/>
    <x v="1"/>
    <n v="47046.720000000001"/>
    <n v="0"/>
    <x v="0"/>
    <x v="0"/>
    <x v="1"/>
    <x v="1"/>
  </r>
  <r>
    <n v="15645496"/>
    <s v="Seleznyova"/>
    <n v="648"/>
    <x v="0"/>
    <x v="0"/>
    <n v="43"/>
    <n v="7"/>
    <n v="139972.18"/>
    <n v="1"/>
    <x v="0"/>
    <x v="1"/>
    <n v="143668.57999999999"/>
    <n v="0"/>
    <x v="0"/>
    <x v="0"/>
    <x v="2"/>
    <x v="1"/>
  </r>
  <r>
    <n v="15612505"/>
    <s v="Joseph"/>
    <n v="835"/>
    <x v="1"/>
    <x v="1"/>
    <n v="45"/>
    <n v="3"/>
    <n v="100212.13"/>
    <n v="1"/>
    <x v="0"/>
    <x v="1"/>
    <n v="152577.62"/>
    <n v="0"/>
    <x v="0"/>
    <x v="1"/>
    <x v="2"/>
    <x v="1"/>
  </r>
  <r>
    <n v="15708513"/>
    <s v="Bevan"/>
    <n v="446"/>
    <x v="0"/>
    <x v="0"/>
    <n v="39"/>
    <n v="1"/>
    <n v="90217.07"/>
    <n v="1"/>
    <x v="0"/>
    <x v="1"/>
    <n v="191350.48"/>
    <n v="0"/>
    <x v="0"/>
    <x v="2"/>
    <x v="1"/>
    <x v="1"/>
  </r>
  <r>
    <n v="15685654"/>
    <s v="Allan"/>
    <n v="514"/>
    <x v="1"/>
    <x v="1"/>
    <n v="66"/>
    <n v="9"/>
    <n v="0"/>
    <n v="2"/>
    <x v="0"/>
    <x v="0"/>
    <n v="14234.31"/>
    <n v="0"/>
    <x v="1"/>
    <x v="0"/>
    <x v="0"/>
    <x v="1"/>
  </r>
  <r>
    <n v="15732307"/>
    <s v="Lavrentiev"/>
    <n v="694"/>
    <x v="2"/>
    <x v="1"/>
    <n v="33"/>
    <n v="4"/>
    <n v="124067.32"/>
    <n v="1"/>
    <x v="0"/>
    <x v="0"/>
    <n v="77906.87"/>
    <n v="0"/>
    <x v="0"/>
    <x v="0"/>
    <x v="2"/>
    <x v="1"/>
  </r>
  <r>
    <n v="15726814"/>
    <s v="Walton"/>
    <n v="554"/>
    <x v="1"/>
    <x v="1"/>
    <n v="46"/>
    <n v="4"/>
    <n v="0"/>
    <n v="2"/>
    <x v="1"/>
    <x v="0"/>
    <n v="57320.92"/>
    <n v="0"/>
    <x v="0"/>
    <x v="0"/>
    <x v="0"/>
    <x v="1"/>
  </r>
  <r>
    <n v="15653776"/>
    <s v="Salier"/>
    <n v="720"/>
    <x v="2"/>
    <x v="0"/>
    <n v="57"/>
    <n v="1"/>
    <n v="162082.31"/>
    <n v="4"/>
    <x v="1"/>
    <x v="1"/>
    <n v="27145.73"/>
    <n v="1"/>
    <x v="1"/>
    <x v="1"/>
    <x v="2"/>
    <x v="0"/>
  </r>
  <r>
    <n v="15597914"/>
    <s v="Evdokimov"/>
    <n v="641"/>
    <x v="2"/>
    <x v="0"/>
    <n v="51"/>
    <n v="2"/>
    <n v="117306.69"/>
    <n v="4"/>
    <x v="0"/>
    <x v="0"/>
    <n v="26912.720000000001"/>
    <n v="1"/>
    <x v="1"/>
    <x v="0"/>
    <x v="2"/>
    <x v="0"/>
  </r>
  <r>
    <n v="15631603"/>
    <s v="Ponomaryova"/>
    <n v="813"/>
    <x v="0"/>
    <x v="1"/>
    <n v="32"/>
    <n v="1"/>
    <n v="122889.88"/>
    <n v="1"/>
    <x v="0"/>
    <x v="0"/>
    <n v="26476.18"/>
    <n v="0"/>
    <x v="0"/>
    <x v="1"/>
    <x v="2"/>
    <x v="1"/>
  </r>
  <r>
    <n v="15789753"/>
    <s v="Millar"/>
    <n v="480"/>
    <x v="0"/>
    <x v="1"/>
    <n v="40"/>
    <n v="6"/>
    <n v="148790.60999999999"/>
    <n v="1"/>
    <x v="1"/>
    <x v="0"/>
    <n v="79329.7"/>
    <n v="0"/>
    <x v="0"/>
    <x v="2"/>
    <x v="2"/>
    <x v="1"/>
  </r>
  <r>
    <n v="15678034"/>
    <s v="Grosse"/>
    <n v="811"/>
    <x v="0"/>
    <x v="1"/>
    <n v="46"/>
    <n v="9"/>
    <n v="180226.24"/>
    <n v="1"/>
    <x v="0"/>
    <x v="1"/>
    <n v="13464.64"/>
    <n v="1"/>
    <x v="0"/>
    <x v="1"/>
    <x v="2"/>
    <x v="0"/>
  </r>
  <r>
    <n v="15690209"/>
    <s v="Hsiao"/>
    <n v="715"/>
    <x v="2"/>
    <x v="0"/>
    <n v="32"/>
    <n v="3"/>
    <n v="104857.19"/>
    <n v="2"/>
    <x v="0"/>
    <x v="1"/>
    <n v="114149.8"/>
    <n v="0"/>
    <x v="0"/>
    <x v="1"/>
    <x v="2"/>
    <x v="1"/>
  </r>
  <r>
    <n v="15592091"/>
    <s v="Belbin"/>
    <n v="620"/>
    <x v="1"/>
    <x v="1"/>
    <n v="31"/>
    <n v="2"/>
    <n v="166833.85999999999"/>
    <n v="2"/>
    <x v="0"/>
    <x v="0"/>
    <n v="135171.6"/>
    <n v="0"/>
    <x v="0"/>
    <x v="0"/>
    <x v="2"/>
    <x v="1"/>
  </r>
  <r>
    <n v="15647453"/>
    <s v="Ifeajuna"/>
    <n v="721"/>
    <x v="0"/>
    <x v="1"/>
    <n v="42"/>
    <n v="4"/>
    <n v="102936.72"/>
    <n v="1"/>
    <x v="1"/>
    <x v="1"/>
    <n v="1187.8800000000001"/>
    <n v="0"/>
    <x v="0"/>
    <x v="1"/>
    <x v="2"/>
    <x v="1"/>
  </r>
  <r>
    <n v="15697100"/>
    <s v="Wright"/>
    <n v="772"/>
    <x v="2"/>
    <x v="0"/>
    <n v="48"/>
    <n v="6"/>
    <n v="108736.52"/>
    <n v="1"/>
    <x v="0"/>
    <x v="1"/>
    <n v="184564.67"/>
    <n v="1"/>
    <x v="0"/>
    <x v="1"/>
    <x v="2"/>
    <x v="0"/>
  </r>
  <r>
    <n v="15811290"/>
    <s v="Komarova"/>
    <n v="680"/>
    <x v="2"/>
    <x v="1"/>
    <n v="44"/>
    <n v="0"/>
    <n v="129974.79"/>
    <n v="2"/>
    <x v="0"/>
    <x v="0"/>
    <n v="33391.379999999997"/>
    <n v="0"/>
    <x v="0"/>
    <x v="0"/>
    <x v="2"/>
    <x v="1"/>
  </r>
  <r>
    <n v="15629187"/>
    <s v="Titheradge"/>
    <n v="535"/>
    <x v="0"/>
    <x v="1"/>
    <n v="38"/>
    <n v="8"/>
    <n v="85982.07"/>
    <n v="1"/>
    <x v="0"/>
    <x v="1"/>
    <n v="9238.35"/>
    <n v="0"/>
    <x v="0"/>
    <x v="0"/>
    <x v="1"/>
    <x v="1"/>
  </r>
  <r>
    <n v="15758073"/>
    <s v="Dellucci"/>
    <n v="655"/>
    <x v="0"/>
    <x v="0"/>
    <n v="20"/>
    <n v="7"/>
    <n v="134397.60999999999"/>
    <n v="1"/>
    <x v="1"/>
    <x v="1"/>
    <n v="28029.54"/>
    <n v="0"/>
    <x v="2"/>
    <x v="0"/>
    <x v="2"/>
    <x v="1"/>
  </r>
  <r>
    <n v="15640769"/>
    <s v="Hobbs"/>
    <n v="660"/>
    <x v="0"/>
    <x v="1"/>
    <n v="63"/>
    <n v="8"/>
    <n v="137841.53"/>
    <n v="1"/>
    <x v="0"/>
    <x v="0"/>
    <n v="42790.29"/>
    <n v="0"/>
    <x v="1"/>
    <x v="0"/>
    <x v="2"/>
    <x v="1"/>
  </r>
  <r>
    <n v="15606641"/>
    <s v="Beggs"/>
    <n v="762"/>
    <x v="2"/>
    <x v="1"/>
    <n v="56"/>
    <n v="10"/>
    <n v="100260.88"/>
    <n v="3"/>
    <x v="0"/>
    <x v="0"/>
    <n v="77142.42"/>
    <n v="1"/>
    <x v="1"/>
    <x v="1"/>
    <x v="2"/>
    <x v="0"/>
  </r>
  <r>
    <n v="15718280"/>
    <s v="Luffman"/>
    <n v="662"/>
    <x v="2"/>
    <x v="1"/>
    <n v="39"/>
    <n v="5"/>
    <n v="139822.10999999999"/>
    <n v="2"/>
    <x v="0"/>
    <x v="0"/>
    <n v="146219.9"/>
    <n v="0"/>
    <x v="0"/>
    <x v="0"/>
    <x v="2"/>
    <x v="1"/>
  </r>
  <r>
    <n v="15764335"/>
    <s v="Caldwell"/>
    <n v="463"/>
    <x v="2"/>
    <x v="0"/>
    <n v="41"/>
    <n v="8"/>
    <n v="123151.51"/>
    <n v="2"/>
    <x v="0"/>
    <x v="1"/>
    <n v="70127.929999999993"/>
    <n v="0"/>
    <x v="0"/>
    <x v="2"/>
    <x v="2"/>
    <x v="1"/>
  </r>
  <r>
    <n v="15634218"/>
    <s v="Mancini"/>
    <n v="501"/>
    <x v="2"/>
    <x v="1"/>
    <n v="27"/>
    <n v="4"/>
    <n v="95331.83"/>
    <n v="2"/>
    <x v="0"/>
    <x v="1"/>
    <n v="132104.76"/>
    <n v="0"/>
    <x v="2"/>
    <x v="0"/>
    <x v="1"/>
    <x v="1"/>
  </r>
  <r>
    <n v="15808760"/>
    <s v="Evseev"/>
    <n v="603"/>
    <x v="1"/>
    <x v="0"/>
    <n v="42"/>
    <n v="6"/>
    <n v="0"/>
    <n v="1"/>
    <x v="0"/>
    <x v="0"/>
    <n v="90437.87"/>
    <n v="0"/>
    <x v="0"/>
    <x v="0"/>
    <x v="0"/>
    <x v="1"/>
  </r>
  <r>
    <n v="15648461"/>
    <s v="Hs?eh"/>
    <n v="688"/>
    <x v="1"/>
    <x v="1"/>
    <n v="37"/>
    <n v="7"/>
    <n v="138162.41"/>
    <n v="2"/>
    <x v="0"/>
    <x v="0"/>
    <n v="113926.31"/>
    <n v="0"/>
    <x v="0"/>
    <x v="0"/>
    <x v="2"/>
    <x v="1"/>
  </r>
  <r>
    <n v="15593555"/>
    <s v="Chinedum"/>
    <n v="430"/>
    <x v="0"/>
    <x v="1"/>
    <n v="38"/>
    <n v="9"/>
    <n v="0"/>
    <n v="2"/>
    <x v="0"/>
    <x v="0"/>
    <n v="12050.77"/>
    <n v="0"/>
    <x v="0"/>
    <x v="2"/>
    <x v="0"/>
    <x v="1"/>
  </r>
  <r>
    <n v="15569079"/>
    <s v="Hagins"/>
    <n v="632"/>
    <x v="2"/>
    <x v="1"/>
    <n v="48"/>
    <n v="6"/>
    <n v="126066.26"/>
    <n v="1"/>
    <x v="0"/>
    <x v="1"/>
    <n v="64345.61"/>
    <n v="1"/>
    <x v="0"/>
    <x v="0"/>
    <x v="2"/>
    <x v="0"/>
  </r>
  <r>
    <n v="15800736"/>
    <s v="Kirwan"/>
    <n v="601"/>
    <x v="1"/>
    <x v="0"/>
    <n v="42"/>
    <n v="4"/>
    <n v="96763.89"/>
    <n v="1"/>
    <x v="0"/>
    <x v="0"/>
    <n v="199242.65"/>
    <n v="0"/>
    <x v="0"/>
    <x v="0"/>
    <x v="1"/>
    <x v="1"/>
  </r>
  <r>
    <n v="15792607"/>
    <s v="Little"/>
    <n v="769"/>
    <x v="0"/>
    <x v="0"/>
    <n v="38"/>
    <n v="2"/>
    <n v="0"/>
    <n v="2"/>
    <x v="1"/>
    <x v="1"/>
    <n v="75578.67"/>
    <n v="0"/>
    <x v="0"/>
    <x v="1"/>
    <x v="0"/>
    <x v="1"/>
  </r>
  <r>
    <n v="15640034"/>
    <s v="Milligan"/>
    <n v="551"/>
    <x v="0"/>
    <x v="1"/>
    <n v="42"/>
    <n v="2"/>
    <n v="139561.46"/>
    <n v="1"/>
    <x v="0"/>
    <x v="1"/>
    <n v="43435.43"/>
    <n v="1"/>
    <x v="0"/>
    <x v="0"/>
    <x v="2"/>
    <x v="0"/>
  </r>
  <r>
    <n v="15807563"/>
    <s v="Ch'iu"/>
    <n v="841"/>
    <x v="0"/>
    <x v="0"/>
    <n v="52"/>
    <n v="5"/>
    <n v="0"/>
    <n v="1"/>
    <x v="1"/>
    <x v="1"/>
    <n v="183239.71"/>
    <n v="1"/>
    <x v="1"/>
    <x v="1"/>
    <x v="0"/>
    <x v="0"/>
  </r>
  <r>
    <n v="15684461"/>
    <s v="McKay"/>
    <n v="469"/>
    <x v="1"/>
    <x v="0"/>
    <n v="31"/>
    <n v="6"/>
    <n v="0"/>
    <n v="1"/>
    <x v="0"/>
    <x v="1"/>
    <n v="146213.75"/>
    <n v="1"/>
    <x v="0"/>
    <x v="2"/>
    <x v="0"/>
    <x v="0"/>
  </r>
  <r>
    <n v="15580134"/>
    <s v="Crawford"/>
    <n v="479"/>
    <x v="1"/>
    <x v="1"/>
    <n v="27"/>
    <n v="2"/>
    <n v="172463.45"/>
    <n v="1"/>
    <x v="0"/>
    <x v="0"/>
    <n v="40315.269999999997"/>
    <n v="0"/>
    <x v="2"/>
    <x v="2"/>
    <x v="2"/>
    <x v="1"/>
  </r>
  <r>
    <n v="15679075"/>
    <s v="Onyemere"/>
    <n v="701"/>
    <x v="0"/>
    <x v="1"/>
    <n v="37"/>
    <n v="8"/>
    <n v="107798.85"/>
    <n v="1"/>
    <x v="0"/>
    <x v="1"/>
    <n v="16966.73"/>
    <n v="0"/>
    <x v="0"/>
    <x v="1"/>
    <x v="2"/>
    <x v="1"/>
  </r>
  <r>
    <n v="15742504"/>
    <s v="Azuka"/>
    <n v="593"/>
    <x v="0"/>
    <x v="1"/>
    <n v="36"/>
    <n v="2"/>
    <n v="70181.48"/>
    <n v="2"/>
    <x v="0"/>
    <x v="1"/>
    <n v="80608.12"/>
    <n v="0"/>
    <x v="0"/>
    <x v="0"/>
    <x v="1"/>
    <x v="1"/>
  </r>
  <r>
    <n v="15567328"/>
    <s v="Ch'en"/>
    <n v="738"/>
    <x v="1"/>
    <x v="1"/>
    <n v="38"/>
    <n v="5"/>
    <n v="177997.07"/>
    <n v="1"/>
    <x v="1"/>
    <x v="0"/>
    <n v="19233.41"/>
    <n v="0"/>
    <x v="0"/>
    <x v="1"/>
    <x v="2"/>
    <x v="1"/>
  </r>
  <r>
    <n v="15698294"/>
    <s v="Royster"/>
    <n v="635"/>
    <x v="1"/>
    <x v="1"/>
    <n v="31"/>
    <n v="1"/>
    <n v="0"/>
    <n v="2"/>
    <x v="0"/>
    <x v="1"/>
    <n v="135382.23000000001"/>
    <n v="0"/>
    <x v="0"/>
    <x v="0"/>
    <x v="0"/>
    <x v="1"/>
  </r>
  <r>
    <n v="15607142"/>
    <s v="Parkin"/>
    <n v="658"/>
    <x v="0"/>
    <x v="1"/>
    <n v="32"/>
    <n v="8"/>
    <n v="0"/>
    <n v="1"/>
    <x v="0"/>
    <x v="0"/>
    <n v="80410.679999999993"/>
    <n v="0"/>
    <x v="0"/>
    <x v="0"/>
    <x v="0"/>
    <x v="1"/>
  </r>
  <r>
    <n v="15738516"/>
    <s v="Kozlova"/>
    <n v="687"/>
    <x v="1"/>
    <x v="0"/>
    <n v="36"/>
    <n v="5"/>
    <n v="0"/>
    <n v="1"/>
    <x v="0"/>
    <x v="1"/>
    <n v="17696.22"/>
    <n v="0"/>
    <x v="0"/>
    <x v="0"/>
    <x v="0"/>
    <x v="1"/>
  </r>
  <r>
    <n v="15806403"/>
    <s v="Hu"/>
    <n v="650"/>
    <x v="0"/>
    <x v="1"/>
    <n v="37"/>
    <n v="9"/>
    <n v="0"/>
    <n v="2"/>
    <x v="0"/>
    <x v="1"/>
    <n v="17974.080000000002"/>
    <n v="0"/>
    <x v="0"/>
    <x v="0"/>
    <x v="0"/>
    <x v="1"/>
  </r>
  <r>
    <n v="15656707"/>
    <s v="Ma"/>
    <n v="720"/>
    <x v="1"/>
    <x v="1"/>
    <n v="21"/>
    <n v="2"/>
    <n v="123200.78"/>
    <n v="1"/>
    <x v="0"/>
    <x v="0"/>
    <n v="180712.28"/>
    <n v="0"/>
    <x v="2"/>
    <x v="1"/>
    <x v="2"/>
    <x v="1"/>
  </r>
  <r>
    <n v="15653715"/>
    <s v="Coates"/>
    <n v="602"/>
    <x v="0"/>
    <x v="0"/>
    <n v="63"/>
    <n v="7"/>
    <n v="0"/>
    <n v="2"/>
    <x v="0"/>
    <x v="0"/>
    <n v="56323.21"/>
    <n v="0"/>
    <x v="1"/>
    <x v="0"/>
    <x v="0"/>
    <x v="1"/>
  </r>
  <r>
    <n v="15806184"/>
    <s v="Burns"/>
    <n v="618"/>
    <x v="1"/>
    <x v="1"/>
    <n v="33"/>
    <n v="4"/>
    <n v="0"/>
    <n v="2"/>
    <x v="0"/>
    <x v="0"/>
    <n v="77550.179999999993"/>
    <n v="0"/>
    <x v="0"/>
    <x v="0"/>
    <x v="0"/>
    <x v="1"/>
  </r>
  <r>
    <n v="15585734"/>
    <s v="Gouger"/>
    <n v="803"/>
    <x v="2"/>
    <x v="1"/>
    <n v="41"/>
    <n v="9"/>
    <n v="137742.9"/>
    <n v="2"/>
    <x v="0"/>
    <x v="0"/>
    <n v="166957.82"/>
    <n v="0"/>
    <x v="0"/>
    <x v="1"/>
    <x v="2"/>
    <x v="1"/>
  </r>
  <r>
    <n v="15725639"/>
    <s v="Ignatyev"/>
    <n v="793"/>
    <x v="0"/>
    <x v="0"/>
    <n v="63"/>
    <n v="9"/>
    <n v="116270.72"/>
    <n v="1"/>
    <x v="0"/>
    <x v="0"/>
    <n v="184243.25"/>
    <n v="0"/>
    <x v="1"/>
    <x v="1"/>
    <x v="2"/>
    <x v="1"/>
  </r>
  <r>
    <n v="15618401"/>
    <s v="Douglas"/>
    <n v="616"/>
    <x v="2"/>
    <x v="1"/>
    <n v="41"/>
    <n v="10"/>
    <n v="113220.2"/>
    <n v="2"/>
    <x v="0"/>
    <x v="0"/>
    <n v="114072.91"/>
    <n v="0"/>
    <x v="0"/>
    <x v="0"/>
    <x v="2"/>
    <x v="1"/>
  </r>
  <r>
    <n v="15785385"/>
    <s v="Fiorentino"/>
    <n v="550"/>
    <x v="1"/>
    <x v="1"/>
    <n v="51"/>
    <n v="5"/>
    <n v="0"/>
    <n v="2"/>
    <x v="0"/>
    <x v="1"/>
    <n v="153917.41"/>
    <n v="0"/>
    <x v="1"/>
    <x v="0"/>
    <x v="0"/>
    <x v="1"/>
  </r>
  <r>
    <n v="15734762"/>
    <s v="Ignatiev"/>
    <n v="602"/>
    <x v="0"/>
    <x v="0"/>
    <n v="56"/>
    <n v="3"/>
    <n v="115895.22"/>
    <n v="3"/>
    <x v="0"/>
    <x v="1"/>
    <n v="4176.17"/>
    <n v="1"/>
    <x v="1"/>
    <x v="0"/>
    <x v="2"/>
    <x v="0"/>
  </r>
  <r>
    <n v="15767129"/>
    <s v="Munz"/>
    <n v="452"/>
    <x v="0"/>
    <x v="0"/>
    <n v="60"/>
    <n v="6"/>
    <n v="121730.49"/>
    <n v="1"/>
    <x v="0"/>
    <x v="0"/>
    <n v="142963.29"/>
    <n v="0"/>
    <x v="1"/>
    <x v="2"/>
    <x v="2"/>
    <x v="1"/>
  </r>
  <r>
    <n v="15797204"/>
    <s v="Paling"/>
    <n v="655"/>
    <x v="1"/>
    <x v="0"/>
    <n v="28"/>
    <n v="3"/>
    <n v="113811.85"/>
    <n v="2"/>
    <x v="1"/>
    <x v="0"/>
    <n v="76844.23"/>
    <n v="0"/>
    <x v="2"/>
    <x v="0"/>
    <x v="2"/>
    <x v="1"/>
  </r>
  <r>
    <n v="15769272"/>
    <s v="Clark"/>
    <n v="510"/>
    <x v="0"/>
    <x v="0"/>
    <n v="26"/>
    <n v="6"/>
    <n v="136214.07999999999"/>
    <n v="1"/>
    <x v="1"/>
    <x v="1"/>
    <n v="159742.32999999999"/>
    <n v="0"/>
    <x v="2"/>
    <x v="0"/>
    <x v="2"/>
    <x v="1"/>
  </r>
  <r>
    <n v="15771966"/>
    <s v="Akobundu"/>
    <n v="557"/>
    <x v="0"/>
    <x v="1"/>
    <n v="39"/>
    <n v="8"/>
    <n v="146200.01"/>
    <n v="1"/>
    <x v="0"/>
    <x v="1"/>
    <n v="177944.64"/>
    <n v="0"/>
    <x v="0"/>
    <x v="0"/>
    <x v="2"/>
    <x v="1"/>
  </r>
  <r>
    <n v="15691952"/>
    <s v="Fanucci"/>
    <n v="676"/>
    <x v="0"/>
    <x v="1"/>
    <n v="37"/>
    <n v="10"/>
    <n v="106242.67"/>
    <n v="1"/>
    <x v="0"/>
    <x v="0"/>
    <n v="166678.28"/>
    <n v="0"/>
    <x v="0"/>
    <x v="0"/>
    <x v="2"/>
    <x v="1"/>
  </r>
  <r>
    <n v="15593250"/>
    <s v="Hsiao"/>
    <n v="640"/>
    <x v="0"/>
    <x v="0"/>
    <n v="29"/>
    <n v="4"/>
    <n v="0"/>
    <n v="2"/>
    <x v="0"/>
    <x v="1"/>
    <n v="44904.26"/>
    <n v="0"/>
    <x v="2"/>
    <x v="0"/>
    <x v="0"/>
    <x v="1"/>
  </r>
  <r>
    <n v="15605333"/>
    <s v="Clancy"/>
    <n v="529"/>
    <x v="1"/>
    <x v="1"/>
    <n v="31"/>
    <n v="6"/>
    <n v="0"/>
    <n v="1"/>
    <x v="0"/>
    <x v="1"/>
    <n v="10625.91"/>
    <n v="0"/>
    <x v="0"/>
    <x v="0"/>
    <x v="0"/>
    <x v="1"/>
  </r>
  <r>
    <n v="15800083"/>
    <s v="Macdonald"/>
    <n v="559"/>
    <x v="0"/>
    <x v="1"/>
    <n v="45"/>
    <n v="8"/>
    <n v="24043.45"/>
    <n v="1"/>
    <x v="1"/>
    <x v="0"/>
    <n v="169781.45"/>
    <n v="1"/>
    <x v="0"/>
    <x v="0"/>
    <x v="3"/>
    <x v="0"/>
  </r>
  <r>
    <n v="15575691"/>
    <s v="Palerma"/>
    <n v="689"/>
    <x v="0"/>
    <x v="0"/>
    <n v="58"/>
    <n v="5"/>
    <n v="0"/>
    <n v="2"/>
    <x v="1"/>
    <x v="0"/>
    <n v="49848.86"/>
    <n v="0"/>
    <x v="1"/>
    <x v="0"/>
    <x v="0"/>
    <x v="1"/>
  </r>
  <r>
    <n v="15689886"/>
    <s v="Holden"/>
    <n v="626"/>
    <x v="2"/>
    <x v="1"/>
    <n v="39"/>
    <n v="10"/>
    <n v="132287.92000000001"/>
    <n v="3"/>
    <x v="0"/>
    <x v="0"/>
    <n v="51467.92"/>
    <n v="1"/>
    <x v="0"/>
    <x v="0"/>
    <x v="2"/>
    <x v="0"/>
  </r>
  <r>
    <n v="15809838"/>
    <s v="Moore"/>
    <n v="697"/>
    <x v="1"/>
    <x v="1"/>
    <n v="30"/>
    <n v="1"/>
    <n v="0"/>
    <n v="2"/>
    <x v="1"/>
    <x v="1"/>
    <n v="735.79"/>
    <n v="0"/>
    <x v="0"/>
    <x v="0"/>
    <x v="0"/>
    <x v="1"/>
  </r>
  <r>
    <n v="15736154"/>
    <s v="Gallo"/>
    <n v="823"/>
    <x v="0"/>
    <x v="0"/>
    <n v="44"/>
    <n v="1"/>
    <n v="0"/>
    <n v="2"/>
    <x v="1"/>
    <x v="0"/>
    <n v="182495.7"/>
    <n v="0"/>
    <x v="0"/>
    <x v="1"/>
    <x v="0"/>
    <x v="1"/>
  </r>
  <r>
    <n v="15767391"/>
    <s v="Otutodilinna"/>
    <n v="565"/>
    <x v="2"/>
    <x v="0"/>
    <n v="32"/>
    <n v="4"/>
    <n v="90322.99"/>
    <n v="2"/>
    <x v="1"/>
    <x v="0"/>
    <n v="118740.37"/>
    <n v="0"/>
    <x v="0"/>
    <x v="0"/>
    <x v="1"/>
    <x v="1"/>
  </r>
  <r>
    <n v="15704910"/>
    <s v="Rios"/>
    <n v="631"/>
    <x v="1"/>
    <x v="1"/>
    <n v="23"/>
    <n v="3"/>
    <n v="0"/>
    <n v="2"/>
    <x v="0"/>
    <x v="1"/>
    <n v="13813.24"/>
    <n v="0"/>
    <x v="2"/>
    <x v="0"/>
    <x v="0"/>
    <x v="1"/>
  </r>
  <r>
    <n v="15656613"/>
    <s v="McGregor"/>
    <n v="646"/>
    <x v="0"/>
    <x v="0"/>
    <n v="34"/>
    <n v="3"/>
    <n v="131283.10999999999"/>
    <n v="1"/>
    <x v="1"/>
    <x v="1"/>
    <n v="130500.65"/>
    <n v="0"/>
    <x v="0"/>
    <x v="0"/>
    <x v="2"/>
    <x v="1"/>
  </r>
  <r>
    <n v="15611551"/>
    <s v="Hill"/>
    <n v="676"/>
    <x v="1"/>
    <x v="1"/>
    <n v="48"/>
    <n v="1"/>
    <n v="131659.59"/>
    <n v="2"/>
    <x v="1"/>
    <x v="0"/>
    <n v="14152.15"/>
    <n v="0"/>
    <x v="0"/>
    <x v="0"/>
    <x v="2"/>
    <x v="1"/>
  </r>
  <r>
    <n v="15732430"/>
    <s v="H?"/>
    <n v="850"/>
    <x v="1"/>
    <x v="0"/>
    <n v="54"/>
    <n v="4"/>
    <n v="120952.74"/>
    <n v="1"/>
    <x v="0"/>
    <x v="1"/>
    <n v="66963.149999999994"/>
    <n v="0"/>
    <x v="1"/>
    <x v="1"/>
    <x v="2"/>
    <x v="1"/>
  </r>
  <r>
    <n v="15741865"/>
    <s v="Ferrari"/>
    <n v="810"/>
    <x v="0"/>
    <x v="0"/>
    <n v="38"/>
    <n v="9"/>
    <n v="153166.17000000001"/>
    <n v="1"/>
    <x v="0"/>
    <x v="0"/>
    <n v="93261.69"/>
    <n v="0"/>
    <x v="0"/>
    <x v="1"/>
    <x v="2"/>
    <x v="1"/>
  </r>
  <r>
    <n v="15634143"/>
    <s v="Onyemauchechi"/>
    <n v="581"/>
    <x v="1"/>
    <x v="1"/>
    <n v="30"/>
    <n v="0"/>
    <n v="53291.86"/>
    <n v="1"/>
    <x v="1"/>
    <x v="1"/>
    <n v="196582.28"/>
    <n v="0"/>
    <x v="0"/>
    <x v="0"/>
    <x v="1"/>
    <x v="1"/>
  </r>
  <r>
    <n v="15609676"/>
    <s v="Nkemakonam"/>
    <n v="718"/>
    <x v="0"/>
    <x v="0"/>
    <n v="35"/>
    <n v="2"/>
    <n v="167924.95"/>
    <n v="1"/>
    <x v="0"/>
    <x v="1"/>
    <n v="43024.639999999999"/>
    <n v="0"/>
    <x v="0"/>
    <x v="1"/>
    <x v="2"/>
    <x v="1"/>
  </r>
  <r>
    <n v="15761600"/>
    <s v="White"/>
    <n v="713"/>
    <x v="0"/>
    <x v="1"/>
    <n v="43"/>
    <n v="5"/>
    <n v="86394.14"/>
    <n v="1"/>
    <x v="0"/>
    <x v="0"/>
    <n v="130001.13"/>
    <n v="0"/>
    <x v="0"/>
    <x v="1"/>
    <x v="1"/>
    <x v="1"/>
  </r>
  <r>
    <n v="15676404"/>
    <s v="Kirillov"/>
    <n v="672"/>
    <x v="0"/>
    <x v="0"/>
    <n v="50"/>
    <n v="1"/>
    <n v="0"/>
    <n v="1"/>
    <x v="0"/>
    <x v="1"/>
    <n v="12106.82"/>
    <n v="1"/>
    <x v="1"/>
    <x v="0"/>
    <x v="0"/>
    <x v="0"/>
  </r>
  <r>
    <n v="15659236"/>
    <s v="Iadanza"/>
    <n v="781"/>
    <x v="1"/>
    <x v="1"/>
    <n v="33"/>
    <n v="3"/>
    <n v="0"/>
    <n v="2"/>
    <x v="0"/>
    <x v="0"/>
    <n v="42556.33"/>
    <n v="0"/>
    <x v="0"/>
    <x v="1"/>
    <x v="0"/>
    <x v="1"/>
  </r>
  <r>
    <n v="15690440"/>
    <s v="Stiles"/>
    <n v="656"/>
    <x v="1"/>
    <x v="1"/>
    <n v="47"/>
    <n v="1"/>
    <n v="0"/>
    <n v="2"/>
    <x v="0"/>
    <x v="0"/>
    <n v="197961.93"/>
    <n v="0"/>
    <x v="0"/>
    <x v="0"/>
    <x v="0"/>
    <x v="1"/>
  </r>
  <r>
    <n v="15694601"/>
    <s v="Ankudinov"/>
    <n v="583"/>
    <x v="0"/>
    <x v="0"/>
    <n v="31"/>
    <n v="4"/>
    <n v="158978.79"/>
    <n v="1"/>
    <x v="0"/>
    <x v="1"/>
    <n v="12538.92"/>
    <n v="0"/>
    <x v="0"/>
    <x v="0"/>
    <x v="2"/>
    <x v="1"/>
  </r>
  <r>
    <n v="15812262"/>
    <s v="Gaffney"/>
    <n v="808"/>
    <x v="2"/>
    <x v="0"/>
    <n v="37"/>
    <n v="2"/>
    <n v="100431.84"/>
    <n v="1"/>
    <x v="0"/>
    <x v="1"/>
    <n v="35140.49"/>
    <n v="1"/>
    <x v="0"/>
    <x v="1"/>
    <x v="2"/>
    <x v="0"/>
  </r>
  <r>
    <n v="15762821"/>
    <s v="Udinese"/>
    <n v="721"/>
    <x v="1"/>
    <x v="1"/>
    <n v="33"/>
    <n v="5"/>
    <n v="0"/>
    <n v="2"/>
    <x v="1"/>
    <x v="0"/>
    <n v="117626.9"/>
    <n v="0"/>
    <x v="0"/>
    <x v="1"/>
    <x v="0"/>
    <x v="1"/>
  </r>
  <r>
    <n v="15669301"/>
    <s v="Romani"/>
    <n v="778"/>
    <x v="2"/>
    <x v="0"/>
    <n v="29"/>
    <n v="6"/>
    <n v="150358.97"/>
    <n v="1"/>
    <x v="0"/>
    <x v="1"/>
    <n v="62454.01"/>
    <n v="1"/>
    <x v="2"/>
    <x v="1"/>
    <x v="2"/>
    <x v="0"/>
  </r>
  <r>
    <n v="15672640"/>
    <s v="Kambinachi"/>
    <n v="850"/>
    <x v="1"/>
    <x v="0"/>
    <n v="45"/>
    <n v="4"/>
    <n v="114347.85"/>
    <n v="2"/>
    <x v="0"/>
    <x v="0"/>
    <n v="109089.04"/>
    <n v="0"/>
    <x v="0"/>
    <x v="1"/>
    <x v="2"/>
    <x v="1"/>
  </r>
  <r>
    <n v="15750458"/>
    <s v="Hawkins"/>
    <n v="693"/>
    <x v="0"/>
    <x v="0"/>
    <n v="39"/>
    <n v="4"/>
    <n v="0"/>
    <n v="2"/>
    <x v="1"/>
    <x v="0"/>
    <n v="142331.39000000001"/>
    <n v="0"/>
    <x v="0"/>
    <x v="0"/>
    <x v="0"/>
    <x v="1"/>
  </r>
  <r>
    <n v="15627251"/>
    <s v="Tsui"/>
    <n v="520"/>
    <x v="0"/>
    <x v="1"/>
    <n v="34"/>
    <n v="4"/>
    <n v="134007.9"/>
    <n v="1"/>
    <x v="0"/>
    <x v="0"/>
    <n v="193209.11"/>
    <n v="0"/>
    <x v="0"/>
    <x v="0"/>
    <x v="2"/>
    <x v="1"/>
  </r>
  <r>
    <n v="15764294"/>
    <s v="Ifeatu"/>
    <n v="759"/>
    <x v="2"/>
    <x v="1"/>
    <n v="31"/>
    <n v="4"/>
    <n v="98899.91"/>
    <n v="1"/>
    <x v="0"/>
    <x v="0"/>
    <n v="47832.82"/>
    <n v="0"/>
    <x v="0"/>
    <x v="1"/>
    <x v="1"/>
    <x v="1"/>
  </r>
  <r>
    <n v="15659962"/>
    <s v="McIntosh"/>
    <n v="637"/>
    <x v="0"/>
    <x v="1"/>
    <n v="60"/>
    <n v="3"/>
    <n v="0"/>
    <n v="2"/>
    <x v="0"/>
    <x v="0"/>
    <n v="70174.03"/>
    <n v="0"/>
    <x v="1"/>
    <x v="0"/>
    <x v="0"/>
    <x v="1"/>
  </r>
  <r>
    <n v="15788536"/>
    <s v="Armit"/>
    <n v="755"/>
    <x v="2"/>
    <x v="1"/>
    <n v="40"/>
    <n v="2"/>
    <n v="137430.82"/>
    <n v="2"/>
    <x v="1"/>
    <x v="1"/>
    <n v="176768.59"/>
    <n v="0"/>
    <x v="0"/>
    <x v="1"/>
    <x v="2"/>
    <x v="1"/>
  </r>
  <r>
    <n v="15596979"/>
    <s v="Fang"/>
    <n v="662"/>
    <x v="0"/>
    <x v="0"/>
    <n v="47"/>
    <n v="6"/>
    <n v="0"/>
    <n v="2"/>
    <x v="0"/>
    <x v="0"/>
    <n v="129392.75"/>
    <n v="0"/>
    <x v="0"/>
    <x v="0"/>
    <x v="0"/>
    <x v="1"/>
  </r>
  <r>
    <n v="15681220"/>
    <s v="Chou"/>
    <n v="503"/>
    <x v="0"/>
    <x v="0"/>
    <n v="37"/>
    <n v="8"/>
    <n v="0"/>
    <n v="2"/>
    <x v="0"/>
    <x v="0"/>
    <n v="97893.32"/>
    <n v="0"/>
    <x v="0"/>
    <x v="0"/>
    <x v="0"/>
    <x v="1"/>
  </r>
  <r>
    <n v="15635097"/>
    <s v="Okeke"/>
    <n v="599"/>
    <x v="2"/>
    <x v="1"/>
    <n v="39"/>
    <n v="2"/>
    <n v="188976.89"/>
    <n v="2"/>
    <x v="1"/>
    <x v="0"/>
    <n v="176142.09"/>
    <n v="0"/>
    <x v="0"/>
    <x v="0"/>
    <x v="2"/>
    <x v="1"/>
  </r>
  <r>
    <n v="15780779"/>
    <s v="Ramsbotham"/>
    <n v="583"/>
    <x v="1"/>
    <x v="0"/>
    <n v="40"/>
    <n v="4"/>
    <n v="0"/>
    <n v="2"/>
    <x v="0"/>
    <x v="1"/>
    <n v="114093.73"/>
    <n v="0"/>
    <x v="0"/>
    <x v="0"/>
    <x v="0"/>
    <x v="1"/>
  </r>
  <r>
    <n v="15798470"/>
    <s v="Scannell"/>
    <n v="764"/>
    <x v="1"/>
    <x v="0"/>
    <n v="48"/>
    <n v="1"/>
    <n v="75990.97"/>
    <n v="1"/>
    <x v="0"/>
    <x v="1"/>
    <n v="158323.81"/>
    <n v="1"/>
    <x v="0"/>
    <x v="1"/>
    <x v="1"/>
    <x v="0"/>
  </r>
  <r>
    <n v="15760880"/>
    <s v="Edman"/>
    <n v="513"/>
    <x v="0"/>
    <x v="1"/>
    <n v="29"/>
    <n v="10"/>
    <n v="0"/>
    <n v="2"/>
    <x v="1"/>
    <x v="0"/>
    <n v="25514.77"/>
    <n v="0"/>
    <x v="2"/>
    <x v="0"/>
    <x v="0"/>
    <x v="1"/>
  </r>
  <r>
    <n v="15616929"/>
    <s v="De Luca"/>
    <n v="730"/>
    <x v="1"/>
    <x v="1"/>
    <n v="62"/>
    <n v="5"/>
    <n v="112181.08"/>
    <n v="1"/>
    <x v="1"/>
    <x v="0"/>
    <n v="61513.87"/>
    <n v="0"/>
    <x v="1"/>
    <x v="1"/>
    <x v="2"/>
    <x v="1"/>
  </r>
  <r>
    <n v="15758775"/>
    <s v="Vasilyeva"/>
    <n v="820"/>
    <x v="1"/>
    <x v="1"/>
    <n v="34"/>
    <n v="10"/>
    <n v="97208.46"/>
    <n v="1"/>
    <x v="0"/>
    <x v="0"/>
    <n v="59553.34"/>
    <n v="0"/>
    <x v="0"/>
    <x v="1"/>
    <x v="1"/>
    <x v="1"/>
  </r>
  <r>
    <n v="15663386"/>
    <s v="Tuan"/>
    <n v="597"/>
    <x v="1"/>
    <x v="0"/>
    <n v="26"/>
    <n v="7"/>
    <n v="0"/>
    <n v="2"/>
    <x v="0"/>
    <x v="1"/>
    <n v="110253.2"/>
    <n v="0"/>
    <x v="2"/>
    <x v="0"/>
    <x v="0"/>
    <x v="1"/>
  </r>
  <r>
    <n v="15621267"/>
    <s v="Ejimofor"/>
    <n v="637"/>
    <x v="0"/>
    <x v="1"/>
    <n v="32"/>
    <n v="5"/>
    <n v="0"/>
    <n v="1"/>
    <x v="1"/>
    <x v="1"/>
    <n v="148769.07999999999"/>
    <n v="0"/>
    <x v="0"/>
    <x v="0"/>
    <x v="0"/>
    <x v="1"/>
  </r>
  <r>
    <n v="15720509"/>
    <s v="Hs?"/>
    <n v="696"/>
    <x v="0"/>
    <x v="1"/>
    <n v="34"/>
    <n v="9"/>
    <n v="150856.79"/>
    <n v="1"/>
    <x v="1"/>
    <x v="0"/>
    <n v="8236.7800000000007"/>
    <n v="0"/>
    <x v="0"/>
    <x v="0"/>
    <x v="2"/>
    <x v="1"/>
  </r>
  <r>
    <n v="15693322"/>
    <s v="Shaver"/>
    <n v="635"/>
    <x v="2"/>
    <x v="0"/>
    <n v="37"/>
    <n v="9"/>
    <n v="146748.07"/>
    <n v="1"/>
    <x v="1"/>
    <x v="0"/>
    <n v="11407.58"/>
    <n v="0"/>
    <x v="0"/>
    <x v="0"/>
    <x v="2"/>
    <x v="1"/>
  </r>
  <r>
    <n v="15589544"/>
    <s v="Wallis"/>
    <n v="673"/>
    <x v="1"/>
    <x v="0"/>
    <n v="57"/>
    <n v="4"/>
    <n v="0"/>
    <n v="2"/>
    <x v="0"/>
    <x v="0"/>
    <n v="49684.09"/>
    <n v="0"/>
    <x v="1"/>
    <x v="0"/>
    <x v="0"/>
    <x v="1"/>
  </r>
  <r>
    <n v="15772030"/>
    <s v="Coupp"/>
    <n v="662"/>
    <x v="1"/>
    <x v="1"/>
    <n v="33"/>
    <n v="3"/>
    <n v="0"/>
    <n v="2"/>
    <x v="1"/>
    <x v="0"/>
    <n v="68064.83"/>
    <n v="0"/>
    <x v="0"/>
    <x v="0"/>
    <x v="0"/>
    <x v="1"/>
  </r>
  <r>
    <n v="15693337"/>
    <s v="Perry"/>
    <n v="683"/>
    <x v="1"/>
    <x v="1"/>
    <n v="41"/>
    <n v="0"/>
    <n v="148863.17000000001"/>
    <n v="1"/>
    <x v="0"/>
    <x v="0"/>
    <n v="163911.32"/>
    <n v="0"/>
    <x v="0"/>
    <x v="0"/>
    <x v="2"/>
    <x v="1"/>
  </r>
  <r>
    <n v="15676571"/>
    <s v="Bezrukova"/>
    <n v="850"/>
    <x v="0"/>
    <x v="1"/>
    <n v="55"/>
    <n v="6"/>
    <n v="0"/>
    <n v="1"/>
    <x v="0"/>
    <x v="1"/>
    <n v="944.41"/>
    <n v="1"/>
    <x v="1"/>
    <x v="1"/>
    <x v="0"/>
    <x v="0"/>
  </r>
  <r>
    <n v="15701392"/>
    <s v="Lucciano"/>
    <n v="815"/>
    <x v="1"/>
    <x v="1"/>
    <n v="28"/>
    <n v="6"/>
    <n v="0"/>
    <n v="2"/>
    <x v="1"/>
    <x v="0"/>
    <n v="185547.71"/>
    <n v="0"/>
    <x v="2"/>
    <x v="1"/>
    <x v="0"/>
    <x v="1"/>
  </r>
  <r>
    <n v="15741092"/>
    <s v="Ingram"/>
    <n v="671"/>
    <x v="1"/>
    <x v="1"/>
    <n v="34"/>
    <n v="10"/>
    <n v="153360.01999999999"/>
    <n v="1"/>
    <x v="0"/>
    <x v="1"/>
    <n v="140509.85999999999"/>
    <n v="0"/>
    <x v="0"/>
    <x v="0"/>
    <x v="2"/>
    <x v="1"/>
  </r>
  <r>
    <n v="15643865"/>
    <s v="Lo Duca"/>
    <n v="601"/>
    <x v="0"/>
    <x v="0"/>
    <n v="40"/>
    <n v="3"/>
    <n v="92055.360000000001"/>
    <n v="1"/>
    <x v="1"/>
    <x v="0"/>
    <n v="164652.01999999999"/>
    <n v="1"/>
    <x v="0"/>
    <x v="0"/>
    <x v="1"/>
    <x v="0"/>
  </r>
  <r>
    <n v="15769389"/>
    <s v="Wan"/>
    <n v="709"/>
    <x v="2"/>
    <x v="0"/>
    <n v="39"/>
    <n v="9"/>
    <n v="124723.92"/>
    <n v="1"/>
    <x v="0"/>
    <x v="1"/>
    <n v="73641.86"/>
    <n v="0"/>
    <x v="0"/>
    <x v="1"/>
    <x v="2"/>
    <x v="1"/>
  </r>
  <r>
    <n v="15807768"/>
    <s v="Cohn"/>
    <n v="702"/>
    <x v="2"/>
    <x v="1"/>
    <n v="28"/>
    <n v="1"/>
    <n v="103033.83"/>
    <n v="1"/>
    <x v="0"/>
    <x v="0"/>
    <n v="40321.870000000003"/>
    <n v="0"/>
    <x v="2"/>
    <x v="1"/>
    <x v="2"/>
    <x v="1"/>
  </r>
  <r>
    <n v="15801630"/>
    <s v="Yen"/>
    <n v="558"/>
    <x v="0"/>
    <x v="1"/>
    <n v="40"/>
    <n v="6"/>
    <n v="0"/>
    <n v="2"/>
    <x v="0"/>
    <x v="1"/>
    <n v="173844.89"/>
    <n v="0"/>
    <x v="0"/>
    <x v="0"/>
    <x v="0"/>
    <x v="1"/>
  </r>
  <r>
    <n v="15705034"/>
    <s v="Peng"/>
    <n v="691"/>
    <x v="1"/>
    <x v="1"/>
    <n v="40"/>
    <n v="1"/>
    <n v="0"/>
    <n v="2"/>
    <x v="0"/>
    <x v="0"/>
    <n v="145613.17000000001"/>
    <n v="0"/>
    <x v="0"/>
    <x v="0"/>
    <x v="0"/>
    <x v="1"/>
  </r>
  <r>
    <n v="15763107"/>
    <s v="Little"/>
    <n v="700"/>
    <x v="0"/>
    <x v="0"/>
    <n v="30"/>
    <n v="9"/>
    <n v="0"/>
    <n v="1"/>
    <x v="0"/>
    <x v="0"/>
    <n v="174971.64"/>
    <n v="0"/>
    <x v="0"/>
    <x v="1"/>
    <x v="0"/>
    <x v="1"/>
  </r>
  <r>
    <n v="15667085"/>
    <s v="Meng"/>
    <n v="667"/>
    <x v="0"/>
    <x v="1"/>
    <n v="33"/>
    <n v="4"/>
    <n v="0"/>
    <n v="2"/>
    <x v="0"/>
    <x v="0"/>
    <n v="131834.75"/>
    <n v="0"/>
    <x v="0"/>
    <x v="0"/>
    <x v="0"/>
    <x v="1"/>
  </r>
  <r>
    <n v="15647008"/>
    <s v="Adams"/>
    <n v="624"/>
    <x v="2"/>
    <x v="1"/>
    <n v="54"/>
    <n v="3"/>
    <n v="116726.22"/>
    <n v="1"/>
    <x v="0"/>
    <x v="1"/>
    <n v="110498.1"/>
    <n v="1"/>
    <x v="1"/>
    <x v="0"/>
    <x v="2"/>
    <x v="0"/>
  </r>
  <r>
    <n v="15584505"/>
    <s v="Hill"/>
    <n v="580"/>
    <x v="0"/>
    <x v="0"/>
    <n v="23"/>
    <n v="5"/>
    <n v="113923.81"/>
    <n v="2"/>
    <x v="1"/>
    <x v="1"/>
    <n v="196241.43"/>
    <n v="0"/>
    <x v="2"/>
    <x v="0"/>
    <x v="2"/>
    <x v="1"/>
  </r>
  <r>
    <n v="15748068"/>
    <s v="Boyle"/>
    <n v="571"/>
    <x v="1"/>
    <x v="0"/>
    <n v="31"/>
    <n v="3"/>
    <n v="0"/>
    <n v="2"/>
    <x v="0"/>
    <x v="0"/>
    <n v="194667.92"/>
    <n v="0"/>
    <x v="0"/>
    <x v="0"/>
    <x v="0"/>
    <x v="1"/>
  </r>
  <r>
    <n v="15663964"/>
    <s v="Pagnotto"/>
    <n v="561"/>
    <x v="0"/>
    <x v="1"/>
    <n v="37"/>
    <n v="5"/>
    <n v="0"/>
    <n v="2"/>
    <x v="0"/>
    <x v="1"/>
    <n v="83093.25"/>
    <n v="0"/>
    <x v="0"/>
    <x v="0"/>
    <x v="0"/>
    <x v="1"/>
  </r>
  <r>
    <n v="15782311"/>
    <s v="Feng"/>
    <n v="529"/>
    <x v="0"/>
    <x v="1"/>
    <n v="28"/>
    <n v="9"/>
    <n v="0"/>
    <n v="2"/>
    <x v="0"/>
    <x v="0"/>
    <n v="52545.24"/>
    <n v="0"/>
    <x v="2"/>
    <x v="0"/>
    <x v="0"/>
    <x v="1"/>
  </r>
  <r>
    <n v="15588197"/>
    <s v="Endrizzi"/>
    <n v="670"/>
    <x v="0"/>
    <x v="1"/>
    <n v="36"/>
    <n v="7"/>
    <n v="0"/>
    <n v="2"/>
    <x v="1"/>
    <x v="1"/>
    <n v="59571.5"/>
    <n v="0"/>
    <x v="0"/>
    <x v="0"/>
    <x v="0"/>
    <x v="1"/>
  </r>
  <r>
    <n v="15610105"/>
    <s v="Shen"/>
    <n v="666"/>
    <x v="2"/>
    <x v="0"/>
    <n v="21"/>
    <n v="1"/>
    <n v="121827.43"/>
    <n v="2"/>
    <x v="0"/>
    <x v="0"/>
    <n v="99818.31"/>
    <n v="0"/>
    <x v="2"/>
    <x v="0"/>
    <x v="2"/>
    <x v="1"/>
  </r>
  <r>
    <n v="15606133"/>
    <s v="Lay"/>
    <n v="628"/>
    <x v="1"/>
    <x v="1"/>
    <n v="42"/>
    <n v="7"/>
    <n v="0"/>
    <n v="2"/>
    <x v="1"/>
    <x v="0"/>
    <n v="172967.87"/>
    <n v="0"/>
    <x v="0"/>
    <x v="0"/>
    <x v="0"/>
    <x v="1"/>
  </r>
  <r>
    <n v="15599403"/>
    <s v="Wu"/>
    <n v="577"/>
    <x v="0"/>
    <x v="1"/>
    <n v="60"/>
    <n v="10"/>
    <n v="125389.7"/>
    <n v="2"/>
    <x v="0"/>
    <x v="0"/>
    <n v="178616.73"/>
    <n v="0"/>
    <x v="1"/>
    <x v="0"/>
    <x v="2"/>
    <x v="1"/>
  </r>
  <r>
    <n v="15648225"/>
    <s v="Shephard"/>
    <n v="652"/>
    <x v="1"/>
    <x v="0"/>
    <n v="38"/>
    <n v="1"/>
    <n v="103895.31"/>
    <n v="1"/>
    <x v="1"/>
    <x v="0"/>
    <n v="159649.44"/>
    <n v="0"/>
    <x v="0"/>
    <x v="0"/>
    <x v="2"/>
    <x v="1"/>
  </r>
  <r>
    <n v="15608406"/>
    <s v="Schmidt"/>
    <n v="678"/>
    <x v="0"/>
    <x v="1"/>
    <n v="26"/>
    <n v="5"/>
    <n v="111128.04"/>
    <n v="1"/>
    <x v="0"/>
    <x v="1"/>
    <n v="60941.27"/>
    <n v="1"/>
    <x v="2"/>
    <x v="0"/>
    <x v="2"/>
    <x v="0"/>
  </r>
  <r>
    <n v="15633378"/>
    <s v="Davidson"/>
    <n v="692"/>
    <x v="1"/>
    <x v="0"/>
    <n v="49"/>
    <n v="9"/>
    <n v="0"/>
    <n v="2"/>
    <x v="0"/>
    <x v="1"/>
    <n v="178342.63"/>
    <n v="0"/>
    <x v="0"/>
    <x v="0"/>
    <x v="0"/>
    <x v="1"/>
  </r>
  <r>
    <n v="15664759"/>
    <s v="Lamb"/>
    <n v="675"/>
    <x v="1"/>
    <x v="1"/>
    <n v="32"/>
    <n v="10"/>
    <n v="0"/>
    <n v="2"/>
    <x v="0"/>
    <x v="1"/>
    <n v="191545.65"/>
    <n v="0"/>
    <x v="0"/>
    <x v="0"/>
    <x v="0"/>
    <x v="1"/>
  </r>
  <r>
    <n v="15625545"/>
    <s v="Hussey"/>
    <n v="712"/>
    <x v="1"/>
    <x v="1"/>
    <n v="52"/>
    <n v="9"/>
    <n v="0"/>
    <n v="1"/>
    <x v="0"/>
    <x v="0"/>
    <n v="117977.45"/>
    <n v="1"/>
    <x v="1"/>
    <x v="1"/>
    <x v="0"/>
    <x v="0"/>
  </r>
  <r>
    <n v="15772148"/>
    <s v="Ferrari"/>
    <n v="639"/>
    <x v="2"/>
    <x v="0"/>
    <n v="37"/>
    <n v="5"/>
    <n v="151242.48000000001"/>
    <n v="1"/>
    <x v="1"/>
    <x v="0"/>
    <n v="49637.65"/>
    <n v="0"/>
    <x v="0"/>
    <x v="0"/>
    <x v="2"/>
    <x v="1"/>
  </r>
  <r>
    <n v="15810829"/>
    <s v="Macfarlan"/>
    <n v="618"/>
    <x v="0"/>
    <x v="1"/>
    <n v="48"/>
    <n v="7"/>
    <n v="0"/>
    <n v="1"/>
    <x v="0"/>
    <x v="1"/>
    <n v="13921.82"/>
    <n v="1"/>
    <x v="0"/>
    <x v="0"/>
    <x v="0"/>
    <x v="0"/>
  </r>
  <r>
    <n v="15731669"/>
    <s v="Szabados"/>
    <n v="554"/>
    <x v="0"/>
    <x v="1"/>
    <n v="39"/>
    <n v="2"/>
    <n v="129709.62"/>
    <n v="1"/>
    <x v="0"/>
    <x v="1"/>
    <n v="173197.12"/>
    <n v="0"/>
    <x v="0"/>
    <x v="0"/>
    <x v="2"/>
    <x v="1"/>
  </r>
  <r>
    <n v="15738634"/>
    <s v="Yuan"/>
    <n v="533"/>
    <x v="0"/>
    <x v="1"/>
    <n v="47"/>
    <n v="9"/>
    <n v="83347.25"/>
    <n v="1"/>
    <x v="0"/>
    <x v="0"/>
    <n v="137696.25"/>
    <n v="0"/>
    <x v="0"/>
    <x v="0"/>
    <x v="1"/>
    <x v="1"/>
  </r>
  <r>
    <n v="15737571"/>
    <s v="Matveyev"/>
    <n v="540"/>
    <x v="1"/>
    <x v="0"/>
    <n v="28"/>
    <n v="6"/>
    <n v="84121.04"/>
    <n v="1"/>
    <x v="1"/>
    <x v="0"/>
    <n v="80698.539999999994"/>
    <n v="0"/>
    <x v="2"/>
    <x v="0"/>
    <x v="1"/>
    <x v="1"/>
  </r>
  <r>
    <n v="15667602"/>
    <s v="Cheng"/>
    <n v="704"/>
    <x v="1"/>
    <x v="1"/>
    <n v="33"/>
    <n v="3"/>
    <n v="0"/>
    <n v="2"/>
    <x v="0"/>
    <x v="1"/>
    <n v="73018.740000000005"/>
    <n v="0"/>
    <x v="0"/>
    <x v="1"/>
    <x v="0"/>
    <x v="1"/>
  </r>
  <r>
    <n v="15684147"/>
    <s v="Palerma"/>
    <n v="678"/>
    <x v="0"/>
    <x v="1"/>
    <n v="43"/>
    <n v="5"/>
    <n v="102338.19"/>
    <n v="1"/>
    <x v="0"/>
    <x v="0"/>
    <n v="79649.62"/>
    <n v="0"/>
    <x v="0"/>
    <x v="0"/>
    <x v="2"/>
    <x v="1"/>
  </r>
  <r>
    <n v="15789874"/>
    <s v="Wang"/>
    <n v="712"/>
    <x v="0"/>
    <x v="0"/>
    <n v="29"/>
    <n v="3"/>
    <n v="87375.78"/>
    <n v="2"/>
    <x v="1"/>
    <x v="1"/>
    <n v="166194.53"/>
    <n v="0"/>
    <x v="2"/>
    <x v="1"/>
    <x v="1"/>
    <x v="1"/>
  </r>
  <r>
    <n v="15757952"/>
    <s v="Teng"/>
    <n v="651"/>
    <x v="0"/>
    <x v="1"/>
    <n v="44"/>
    <n v="2"/>
    <n v="0"/>
    <n v="3"/>
    <x v="0"/>
    <x v="1"/>
    <n v="102530.35"/>
    <n v="1"/>
    <x v="0"/>
    <x v="0"/>
    <x v="0"/>
    <x v="0"/>
  </r>
  <r>
    <n v="15698732"/>
    <s v="K'ung"/>
    <n v="789"/>
    <x v="2"/>
    <x v="1"/>
    <n v="51"/>
    <n v="3"/>
    <n v="104677.09"/>
    <n v="1"/>
    <x v="0"/>
    <x v="1"/>
    <n v="74265.38"/>
    <n v="0"/>
    <x v="1"/>
    <x v="1"/>
    <x v="2"/>
    <x v="1"/>
  </r>
  <r>
    <n v="15714355"/>
    <s v="Sinclair"/>
    <n v="775"/>
    <x v="2"/>
    <x v="1"/>
    <n v="32"/>
    <n v="8"/>
    <n v="121669.23"/>
    <n v="1"/>
    <x v="1"/>
    <x v="0"/>
    <n v="125898.39"/>
    <n v="0"/>
    <x v="0"/>
    <x v="1"/>
    <x v="2"/>
    <x v="1"/>
  </r>
  <r>
    <n v="15599090"/>
    <s v="McKelvey"/>
    <n v="564"/>
    <x v="2"/>
    <x v="1"/>
    <n v="40"/>
    <n v="7"/>
    <n v="108407.34"/>
    <n v="1"/>
    <x v="0"/>
    <x v="0"/>
    <n v="83681.2"/>
    <n v="0"/>
    <x v="0"/>
    <x v="0"/>
    <x v="2"/>
    <x v="1"/>
  </r>
  <r>
    <n v="15762048"/>
    <s v="Yuan"/>
    <n v="841"/>
    <x v="2"/>
    <x v="0"/>
    <n v="33"/>
    <n v="7"/>
    <n v="154969.79"/>
    <n v="2"/>
    <x v="0"/>
    <x v="0"/>
    <n v="99505.75"/>
    <n v="0"/>
    <x v="0"/>
    <x v="1"/>
    <x v="2"/>
    <x v="1"/>
  </r>
  <r>
    <n v="15790596"/>
    <s v="Moran"/>
    <n v="850"/>
    <x v="1"/>
    <x v="1"/>
    <n v="39"/>
    <n v="0"/>
    <n v="141829.67000000001"/>
    <n v="1"/>
    <x v="0"/>
    <x v="0"/>
    <n v="92748.160000000003"/>
    <n v="0"/>
    <x v="0"/>
    <x v="1"/>
    <x v="2"/>
    <x v="1"/>
  </r>
  <r>
    <n v="15609623"/>
    <s v="McConnell"/>
    <n v="637"/>
    <x v="0"/>
    <x v="0"/>
    <n v="63"/>
    <n v="5"/>
    <n v="0"/>
    <n v="1"/>
    <x v="0"/>
    <x v="1"/>
    <n v="28092.77"/>
    <n v="1"/>
    <x v="1"/>
    <x v="0"/>
    <x v="0"/>
    <x v="0"/>
  </r>
  <r>
    <n v="15711901"/>
    <s v="Iheatu"/>
    <n v="500"/>
    <x v="0"/>
    <x v="1"/>
    <n v="45"/>
    <n v="2"/>
    <n v="109162.82"/>
    <n v="1"/>
    <x v="0"/>
    <x v="0"/>
    <n v="126145.08"/>
    <n v="0"/>
    <x v="0"/>
    <x v="0"/>
    <x v="2"/>
    <x v="1"/>
  </r>
  <r>
    <n v="15779809"/>
    <s v="Giordano"/>
    <n v="655"/>
    <x v="0"/>
    <x v="1"/>
    <n v="44"/>
    <n v="8"/>
    <n v="87471.63"/>
    <n v="1"/>
    <x v="1"/>
    <x v="0"/>
    <n v="188593.98"/>
    <n v="0"/>
    <x v="0"/>
    <x v="0"/>
    <x v="1"/>
    <x v="1"/>
  </r>
  <r>
    <n v="15729018"/>
    <s v="Alexander"/>
    <n v="666"/>
    <x v="0"/>
    <x v="0"/>
    <n v="33"/>
    <n v="2"/>
    <n v="147229.65"/>
    <n v="1"/>
    <x v="0"/>
    <x v="0"/>
    <n v="56410.17"/>
    <n v="0"/>
    <x v="0"/>
    <x v="0"/>
    <x v="2"/>
    <x v="1"/>
  </r>
  <r>
    <n v="15698246"/>
    <s v="Gordon"/>
    <n v="658"/>
    <x v="0"/>
    <x v="0"/>
    <n v="24"/>
    <n v="2"/>
    <n v="0"/>
    <n v="2"/>
    <x v="0"/>
    <x v="0"/>
    <n v="84694.49"/>
    <n v="0"/>
    <x v="2"/>
    <x v="0"/>
    <x v="0"/>
    <x v="1"/>
  </r>
  <r>
    <n v="15712409"/>
    <s v="Tang"/>
    <n v="749"/>
    <x v="2"/>
    <x v="1"/>
    <n v="66"/>
    <n v="6"/>
    <n v="182532.23"/>
    <n v="2"/>
    <x v="0"/>
    <x v="0"/>
    <n v="195429.92"/>
    <n v="0"/>
    <x v="1"/>
    <x v="1"/>
    <x v="2"/>
    <x v="1"/>
  </r>
  <r>
    <n v="15758306"/>
    <s v="T'an"/>
    <n v="654"/>
    <x v="0"/>
    <x v="1"/>
    <n v="32"/>
    <n v="6"/>
    <n v="0"/>
    <n v="2"/>
    <x v="0"/>
    <x v="0"/>
    <n v="137898.57"/>
    <n v="0"/>
    <x v="0"/>
    <x v="0"/>
    <x v="0"/>
    <x v="1"/>
  </r>
  <r>
    <n v="15621435"/>
    <s v="Davies"/>
    <n v="623"/>
    <x v="0"/>
    <x v="0"/>
    <n v="39"/>
    <n v="1"/>
    <n v="160903.20000000001"/>
    <n v="1"/>
    <x v="1"/>
    <x v="1"/>
    <n v="78774.36"/>
    <n v="0"/>
    <x v="0"/>
    <x v="0"/>
    <x v="2"/>
    <x v="1"/>
  </r>
  <r>
    <n v="15566295"/>
    <s v="Sanders"/>
    <n v="761"/>
    <x v="0"/>
    <x v="0"/>
    <n v="33"/>
    <n v="6"/>
    <n v="138053.79"/>
    <n v="2"/>
    <x v="0"/>
    <x v="1"/>
    <n v="148779.41"/>
    <n v="0"/>
    <x v="0"/>
    <x v="1"/>
    <x v="2"/>
    <x v="1"/>
  </r>
  <r>
    <n v="15569098"/>
    <s v="Winifred"/>
    <n v="627"/>
    <x v="0"/>
    <x v="1"/>
    <n v="44"/>
    <n v="6"/>
    <n v="153548.12"/>
    <n v="1"/>
    <x v="1"/>
    <x v="1"/>
    <n v="35300.080000000002"/>
    <n v="1"/>
    <x v="0"/>
    <x v="0"/>
    <x v="2"/>
    <x v="0"/>
  </r>
  <r>
    <n v="15662532"/>
    <s v="Holmes"/>
    <n v="757"/>
    <x v="2"/>
    <x v="1"/>
    <n v="31"/>
    <n v="8"/>
    <n v="149085.9"/>
    <n v="2"/>
    <x v="0"/>
    <x v="0"/>
    <n v="197077.36"/>
    <n v="0"/>
    <x v="0"/>
    <x v="1"/>
    <x v="2"/>
    <x v="1"/>
  </r>
  <r>
    <n v="15664001"/>
    <s v="Riddle"/>
    <n v="695"/>
    <x v="2"/>
    <x v="0"/>
    <n v="53"/>
    <n v="8"/>
    <n v="95231.91"/>
    <n v="1"/>
    <x v="1"/>
    <x v="1"/>
    <n v="70140.800000000003"/>
    <n v="1"/>
    <x v="1"/>
    <x v="0"/>
    <x v="1"/>
    <x v="0"/>
  </r>
  <r>
    <n v="15703437"/>
    <s v="Chinedum"/>
    <n v="726"/>
    <x v="0"/>
    <x v="1"/>
    <n v="34"/>
    <n v="3"/>
    <n v="0"/>
    <n v="2"/>
    <x v="0"/>
    <x v="1"/>
    <n v="196288.46"/>
    <n v="0"/>
    <x v="0"/>
    <x v="1"/>
    <x v="0"/>
    <x v="1"/>
  </r>
  <r>
    <n v="15708003"/>
    <s v="Aleksandrova"/>
    <n v="587"/>
    <x v="1"/>
    <x v="1"/>
    <n v="41"/>
    <n v="8"/>
    <n v="85109.21"/>
    <n v="1"/>
    <x v="0"/>
    <x v="1"/>
    <n v="1557.82"/>
    <n v="0"/>
    <x v="0"/>
    <x v="0"/>
    <x v="1"/>
    <x v="1"/>
  </r>
  <r>
    <n v="15599452"/>
    <s v="Conti"/>
    <n v="605"/>
    <x v="2"/>
    <x v="0"/>
    <n v="43"/>
    <n v="8"/>
    <n v="125338.8"/>
    <n v="2"/>
    <x v="0"/>
    <x v="1"/>
    <n v="23970.13"/>
    <n v="0"/>
    <x v="0"/>
    <x v="0"/>
    <x v="2"/>
    <x v="1"/>
  </r>
  <r>
    <n v="15719793"/>
    <s v="Watson"/>
    <n v="850"/>
    <x v="1"/>
    <x v="1"/>
    <n v="62"/>
    <n v="5"/>
    <n v="0"/>
    <n v="2"/>
    <x v="0"/>
    <x v="0"/>
    <n v="180243.56"/>
    <n v="0"/>
    <x v="1"/>
    <x v="1"/>
    <x v="0"/>
    <x v="1"/>
  </r>
  <r>
    <n v="15771580"/>
    <s v="Davison"/>
    <n v="850"/>
    <x v="0"/>
    <x v="0"/>
    <n v="38"/>
    <n v="0"/>
    <n v="106831.69"/>
    <n v="1"/>
    <x v="1"/>
    <x v="0"/>
    <n v="148977.72"/>
    <n v="0"/>
    <x v="0"/>
    <x v="1"/>
    <x v="2"/>
    <x v="1"/>
  </r>
  <r>
    <n v="15732268"/>
    <s v="Cook"/>
    <n v="751"/>
    <x v="0"/>
    <x v="1"/>
    <n v="29"/>
    <n v="3"/>
    <n v="159597.45000000001"/>
    <n v="1"/>
    <x v="0"/>
    <x v="1"/>
    <n v="39934.410000000003"/>
    <n v="0"/>
    <x v="2"/>
    <x v="1"/>
    <x v="2"/>
    <x v="1"/>
  </r>
  <r>
    <n v="15722350"/>
    <s v="Udinesi"/>
    <n v="627"/>
    <x v="2"/>
    <x v="0"/>
    <n v="37"/>
    <n v="7"/>
    <n v="147361.57"/>
    <n v="1"/>
    <x v="0"/>
    <x v="0"/>
    <n v="133031.96"/>
    <n v="0"/>
    <x v="0"/>
    <x v="0"/>
    <x v="2"/>
    <x v="1"/>
  </r>
  <r>
    <n v="15611371"/>
    <s v="Siciliani"/>
    <n v="736"/>
    <x v="0"/>
    <x v="1"/>
    <n v="43"/>
    <n v="4"/>
    <n v="176134.54"/>
    <n v="1"/>
    <x v="0"/>
    <x v="0"/>
    <n v="52856.88"/>
    <n v="0"/>
    <x v="0"/>
    <x v="1"/>
    <x v="2"/>
    <x v="1"/>
  </r>
  <r>
    <n v="15673584"/>
    <s v="Bell"/>
    <n v="652"/>
    <x v="0"/>
    <x v="0"/>
    <n v="74"/>
    <n v="5"/>
    <n v="0"/>
    <n v="2"/>
    <x v="0"/>
    <x v="0"/>
    <n v="937.15"/>
    <n v="0"/>
    <x v="1"/>
    <x v="0"/>
    <x v="0"/>
    <x v="1"/>
  </r>
  <r>
    <n v="15636396"/>
    <s v="Jackson"/>
    <n v="627"/>
    <x v="0"/>
    <x v="0"/>
    <n v="35"/>
    <n v="7"/>
    <n v="0"/>
    <n v="2"/>
    <x v="1"/>
    <x v="0"/>
    <n v="193022.44"/>
    <n v="0"/>
    <x v="0"/>
    <x v="0"/>
    <x v="0"/>
    <x v="1"/>
  </r>
  <r>
    <n v="15706170"/>
    <s v="Onyemere"/>
    <n v="636"/>
    <x v="0"/>
    <x v="1"/>
    <n v="34"/>
    <n v="1"/>
    <n v="84055.43"/>
    <n v="1"/>
    <x v="1"/>
    <x v="1"/>
    <n v="37490.839999999997"/>
    <n v="0"/>
    <x v="0"/>
    <x v="0"/>
    <x v="1"/>
    <x v="1"/>
  </r>
  <r>
    <n v="15725478"/>
    <s v="McClemans"/>
    <n v="775"/>
    <x v="0"/>
    <x v="1"/>
    <n v="60"/>
    <n v="7"/>
    <n v="0"/>
    <n v="2"/>
    <x v="0"/>
    <x v="0"/>
    <n v="111558.7"/>
    <n v="0"/>
    <x v="1"/>
    <x v="1"/>
    <x v="0"/>
    <x v="1"/>
  </r>
  <r>
    <n v="15654562"/>
    <s v="Ma"/>
    <n v="850"/>
    <x v="1"/>
    <x v="0"/>
    <n v="45"/>
    <n v="5"/>
    <n v="174088.3"/>
    <n v="4"/>
    <x v="0"/>
    <x v="1"/>
    <n v="5669.31"/>
    <n v="1"/>
    <x v="0"/>
    <x v="1"/>
    <x v="2"/>
    <x v="0"/>
  </r>
  <r>
    <n v="15737509"/>
    <s v="Morrison"/>
    <n v="850"/>
    <x v="1"/>
    <x v="1"/>
    <n v="34"/>
    <n v="8"/>
    <n v="199229.14"/>
    <n v="1"/>
    <x v="1"/>
    <x v="1"/>
    <n v="68106.289999999994"/>
    <n v="0"/>
    <x v="0"/>
    <x v="1"/>
    <x v="2"/>
    <x v="1"/>
  </r>
  <r>
    <n v="15690796"/>
    <s v="Chambers"/>
    <n v="516"/>
    <x v="0"/>
    <x v="1"/>
    <n v="37"/>
    <n v="8"/>
    <n v="0"/>
    <n v="1"/>
    <x v="0"/>
    <x v="1"/>
    <n v="101834.58"/>
    <n v="0"/>
    <x v="0"/>
    <x v="0"/>
    <x v="0"/>
    <x v="1"/>
  </r>
  <r>
    <n v="15716728"/>
    <s v="Basedow"/>
    <n v="513"/>
    <x v="1"/>
    <x v="0"/>
    <n v="42"/>
    <n v="10"/>
    <n v="0"/>
    <n v="2"/>
    <x v="1"/>
    <x v="0"/>
    <n v="73151.25"/>
    <n v="0"/>
    <x v="0"/>
    <x v="0"/>
    <x v="0"/>
    <x v="1"/>
  </r>
  <r>
    <n v="15605665"/>
    <s v="Nwora"/>
    <n v="673"/>
    <x v="2"/>
    <x v="0"/>
    <n v="69"/>
    <n v="3"/>
    <n v="78833.149999999994"/>
    <n v="2"/>
    <x v="0"/>
    <x v="0"/>
    <n v="37196.15"/>
    <n v="0"/>
    <x v="1"/>
    <x v="0"/>
    <x v="1"/>
    <x v="1"/>
  </r>
  <r>
    <n v="15748481"/>
    <s v="Howey"/>
    <n v="564"/>
    <x v="0"/>
    <x v="0"/>
    <n v="27"/>
    <n v="6"/>
    <n v="0"/>
    <n v="1"/>
    <x v="1"/>
    <x v="1"/>
    <n v="7819.76"/>
    <n v="0"/>
    <x v="2"/>
    <x v="0"/>
    <x v="0"/>
    <x v="1"/>
  </r>
  <r>
    <n v="15757777"/>
    <s v="Pai"/>
    <n v="636"/>
    <x v="0"/>
    <x v="0"/>
    <n v="35"/>
    <n v="2"/>
    <n v="0"/>
    <n v="2"/>
    <x v="0"/>
    <x v="0"/>
    <n v="23129.46"/>
    <n v="0"/>
    <x v="0"/>
    <x v="0"/>
    <x v="0"/>
    <x v="1"/>
  </r>
  <r>
    <n v="15747808"/>
    <s v="Ni"/>
    <n v="712"/>
    <x v="0"/>
    <x v="1"/>
    <n v="29"/>
    <n v="3"/>
    <n v="102540.61"/>
    <n v="1"/>
    <x v="0"/>
    <x v="0"/>
    <n v="189680.79"/>
    <n v="0"/>
    <x v="2"/>
    <x v="1"/>
    <x v="2"/>
    <x v="1"/>
  </r>
  <r>
    <n v="15810593"/>
    <s v="Forbes"/>
    <n v="568"/>
    <x v="0"/>
    <x v="1"/>
    <n v="51"/>
    <n v="4"/>
    <n v="0"/>
    <n v="3"/>
    <x v="0"/>
    <x v="0"/>
    <n v="66586.559999999998"/>
    <n v="0"/>
    <x v="1"/>
    <x v="0"/>
    <x v="0"/>
    <x v="1"/>
  </r>
  <r>
    <n v="15693376"/>
    <s v="Baryshnikov"/>
    <n v="741"/>
    <x v="1"/>
    <x v="1"/>
    <n v="43"/>
    <n v="0"/>
    <n v="0"/>
    <n v="2"/>
    <x v="0"/>
    <x v="0"/>
    <n v="2920.63"/>
    <n v="1"/>
    <x v="0"/>
    <x v="1"/>
    <x v="0"/>
    <x v="0"/>
  </r>
  <r>
    <n v="15579808"/>
    <s v="Kramer"/>
    <n v="754"/>
    <x v="2"/>
    <x v="0"/>
    <n v="39"/>
    <n v="8"/>
    <n v="129401.87"/>
    <n v="1"/>
    <x v="0"/>
    <x v="0"/>
    <n v="87684.93"/>
    <n v="0"/>
    <x v="0"/>
    <x v="1"/>
    <x v="2"/>
    <x v="1"/>
  </r>
  <r>
    <n v="15598275"/>
    <s v="Sochima"/>
    <n v="709"/>
    <x v="0"/>
    <x v="0"/>
    <n v="32"/>
    <n v="7"/>
    <n v="0"/>
    <n v="2"/>
    <x v="0"/>
    <x v="0"/>
    <n v="199418.02"/>
    <n v="0"/>
    <x v="0"/>
    <x v="1"/>
    <x v="0"/>
    <x v="1"/>
  </r>
  <r>
    <n v="15737080"/>
    <s v="Marchesi"/>
    <n v="510"/>
    <x v="0"/>
    <x v="0"/>
    <n v="32"/>
    <n v="1"/>
    <n v="0"/>
    <n v="2"/>
    <x v="1"/>
    <x v="0"/>
    <n v="28515.17"/>
    <n v="0"/>
    <x v="0"/>
    <x v="0"/>
    <x v="0"/>
    <x v="1"/>
  </r>
  <r>
    <n v="15668580"/>
    <s v="Todd"/>
    <n v="716"/>
    <x v="1"/>
    <x v="1"/>
    <n v="33"/>
    <n v="2"/>
    <n v="0"/>
    <n v="2"/>
    <x v="0"/>
    <x v="0"/>
    <n v="92916.53"/>
    <n v="0"/>
    <x v="0"/>
    <x v="1"/>
    <x v="0"/>
    <x v="1"/>
  </r>
  <r>
    <n v="15569438"/>
    <s v="Mai"/>
    <n v="607"/>
    <x v="2"/>
    <x v="1"/>
    <n v="36"/>
    <n v="10"/>
    <n v="106702.94"/>
    <n v="2"/>
    <x v="1"/>
    <x v="1"/>
    <n v="198313.69"/>
    <n v="0"/>
    <x v="0"/>
    <x v="0"/>
    <x v="2"/>
    <x v="1"/>
  </r>
  <r>
    <n v="15675842"/>
    <s v="Pinto"/>
    <n v="656"/>
    <x v="1"/>
    <x v="1"/>
    <n v="26"/>
    <n v="4"/>
    <n v="139584.57"/>
    <n v="1"/>
    <x v="0"/>
    <x v="1"/>
    <n v="36308.93"/>
    <n v="0"/>
    <x v="2"/>
    <x v="0"/>
    <x v="2"/>
    <x v="1"/>
  </r>
  <r>
    <n v="15577587"/>
    <s v="Reynolds"/>
    <n v="550"/>
    <x v="2"/>
    <x v="1"/>
    <n v="52"/>
    <n v="5"/>
    <n v="121016.23"/>
    <n v="1"/>
    <x v="0"/>
    <x v="0"/>
    <n v="41730.370000000003"/>
    <n v="1"/>
    <x v="1"/>
    <x v="0"/>
    <x v="2"/>
    <x v="0"/>
  </r>
  <r>
    <n v="15625592"/>
    <s v="Sal"/>
    <n v="486"/>
    <x v="0"/>
    <x v="1"/>
    <n v="26"/>
    <n v="2"/>
    <n v="0"/>
    <n v="2"/>
    <x v="0"/>
    <x v="0"/>
    <n v="31399.4"/>
    <n v="0"/>
    <x v="2"/>
    <x v="2"/>
    <x v="0"/>
    <x v="1"/>
  </r>
  <r>
    <n v="15635141"/>
    <s v="Miller"/>
    <n v="598"/>
    <x v="2"/>
    <x v="1"/>
    <n v="59"/>
    <n v="8"/>
    <n v="118210.42"/>
    <n v="2"/>
    <x v="1"/>
    <x v="1"/>
    <n v="60192.14"/>
    <n v="1"/>
    <x v="1"/>
    <x v="0"/>
    <x v="2"/>
    <x v="0"/>
  </r>
  <r>
    <n v="15642570"/>
    <s v="Scott"/>
    <n v="675"/>
    <x v="1"/>
    <x v="1"/>
    <n v="35"/>
    <n v="8"/>
    <n v="0"/>
    <n v="2"/>
    <x v="0"/>
    <x v="1"/>
    <n v="29062.25"/>
    <n v="0"/>
    <x v="0"/>
    <x v="0"/>
    <x v="0"/>
    <x v="1"/>
  </r>
  <r>
    <n v="15702175"/>
    <s v="Herrin"/>
    <n v="755"/>
    <x v="0"/>
    <x v="0"/>
    <n v="29"/>
    <n v="4"/>
    <n v="148654.84"/>
    <n v="2"/>
    <x v="0"/>
    <x v="0"/>
    <n v="28805.09"/>
    <n v="0"/>
    <x v="2"/>
    <x v="1"/>
    <x v="2"/>
    <x v="1"/>
  </r>
  <r>
    <n v="15677785"/>
    <s v="Stevenson"/>
    <n v="656"/>
    <x v="1"/>
    <x v="1"/>
    <n v="32"/>
    <n v="5"/>
    <n v="136963.12"/>
    <n v="1"/>
    <x v="0"/>
    <x v="1"/>
    <n v="133814.28"/>
    <n v="0"/>
    <x v="0"/>
    <x v="0"/>
    <x v="2"/>
    <x v="1"/>
  </r>
  <r>
    <n v="15786153"/>
    <s v="McKenzie"/>
    <n v="644"/>
    <x v="2"/>
    <x v="1"/>
    <n v="47"/>
    <n v="9"/>
    <n v="137774.10999999999"/>
    <n v="2"/>
    <x v="0"/>
    <x v="1"/>
    <n v="151902.78"/>
    <n v="0"/>
    <x v="0"/>
    <x v="0"/>
    <x v="2"/>
    <x v="1"/>
  </r>
  <r>
    <n v="15759499"/>
    <s v="Gardiner"/>
    <n v="598"/>
    <x v="0"/>
    <x v="0"/>
    <n v="32"/>
    <n v="4"/>
    <n v="111156.52"/>
    <n v="1"/>
    <x v="0"/>
    <x v="0"/>
    <n v="167376.26"/>
    <n v="0"/>
    <x v="0"/>
    <x v="0"/>
    <x v="2"/>
    <x v="1"/>
  </r>
  <r>
    <n v="15659568"/>
    <s v="Atkinson"/>
    <n v="850"/>
    <x v="1"/>
    <x v="0"/>
    <n v="31"/>
    <n v="3"/>
    <n v="121237.65"/>
    <n v="1"/>
    <x v="0"/>
    <x v="0"/>
    <n v="31022.560000000001"/>
    <n v="0"/>
    <x v="0"/>
    <x v="1"/>
    <x v="2"/>
    <x v="1"/>
  </r>
  <r>
    <n v="15715597"/>
    <s v="Onyemauchechi"/>
    <n v="679"/>
    <x v="0"/>
    <x v="1"/>
    <n v="36"/>
    <n v="1"/>
    <n v="97234.58"/>
    <n v="1"/>
    <x v="0"/>
    <x v="1"/>
    <n v="188997.08"/>
    <n v="0"/>
    <x v="0"/>
    <x v="0"/>
    <x v="1"/>
    <x v="1"/>
  </r>
  <r>
    <n v="15610147"/>
    <s v="Ross"/>
    <n v="632"/>
    <x v="0"/>
    <x v="1"/>
    <n v="60"/>
    <n v="2"/>
    <n v="0"/>
    <n v="2"/>
    <x v="1"/>
    <x v="0"/>
    <n v="2085.3200000000002"/>
    <n v="0"/>
    <x v="1"/>
    <x v="0"/>
    <x v="0"/>
    <x v="1"/>
  </r>
  <r>
    <n v="15802362"/>
    <s v="Newland"/>
    <n v="550"/>
    <x v="1"/>
    <x v="1"/>
    <n v="45"/>
    <n v="0"/>
    <n v="0"/>
    <n v="2"/>
    <x v="1"/>
    <x v="0"/>
    <n v="70399.710000000006"/>
    <n v="0"/>
    <x v="0"/>
    <x v="0"/>
    <x v="0"/>
    <x v="1"/>
  </r>
  <r>
    <n v="15660524"/>
    <s v="Hu"/>
    <n v="572"/>
    <x v="2"/>
    <x v="0"/>
    <n v="54"/>
    <n v="9"/>
    <n v="97382.53"/>
    <n v="1"/>
    <x v="0"/>
    <x v="0"/>
    <n v="195771.95"/>
    <n v="0"/>
    <x v="1"/>
    <x v="0"/>
    <x v="1"/>
    <x v="1"/>
  </r>
  <r>
    <n v="15747168"/>
    <s v="Sanders"/>
    <n v="626"/>
    <x v="2"/>
    <x v="0"/>
    <n v="47"/>
    <n v="2"/>
    <n v="103108.8"/>
    <n v="1"/>
    <x v="1"/>
    <x v="0"/>
    <n v="166475.44"/>
    <n v="1"/>
    <x v="0"/>
    <x v="0"/>
    <x v="2"/>
    <x v="0"/>
  </r>
  <r>
    <n v="15796910"/>
    <s v="Tsui"/>
    <n v="625"/>
    <x v="1"/>
    <x v="0"/>
    <n v="57"/>
    <n v="7"/>
    <n v="0"/>
    <n v="1"/>
    <x v="1"/>
    <x v="1"/>
    <n v="84106.17"/>
    <n v="1"/>
    <x v="1"/>
    <x v="0"/>
    <x v="0"/>
    <x v="0"/>
  </r>
  <r>
    <n v="15707674"/>
    <s v="Marino"/>
    <n v="515"/>
    <x v="0"/>
    <x v="0"/>
    <n v="58"/>
    <n v="2"/>
    <n v="131852.81"/>
    <n v="1"/>
    <x v="0"/>
    <x v="1"/>
    <n v="81436.679999999993"/>
    <n v="1"/>
    <x v="1"/>
    <x v="0"/>
    <x v="2"/>
    <x v="0"/>
  </r>
  <r>
    <n v="15565706"/>
    <s v="Akobundu"/>
    <n v="612"/>
    <x v="1"/>
    <x v="1"/>
    <n v="35"/>
    <n v="1"/>
    <n v="0"/>
    <n v="1"/>
    <x v="0"/>
    <x v="0"/>
    <n v="83256.259999999995"/>
    <n v="1"/>
    <x v="0"/>
    <x v="0"/>
    <x v="0"/>
    <x v="0"/>
  </r>
  <r>
    <n v="15587596"/>
    <s v="Morrison"/>
    <n v="628"/>
    <x v="1"/>
    <x v="0"/>
    <n v="39"/>
    <n v="8"/>
    <n v="107553.33"/>
    <n v="1"/>
    <x v="0"/>
    <x v="1"/>
    <n v="117523.41"/>
    <n v="0"/>
    <x v="0"/>
    <x v="0"/>
    <x v="2"/>
    <x v="1"/>
  </r>
  <r>
    <n v="15751943"/>
    <s v="Mai"/>
    <n v="529"/>
    <x v="1"/>
    <x v="0"/>
    <n v="43"/>
    <n v="5"/>
    <n v="0"/>
    <n v="2"/>
    <x v="1"/>
    <x v="1"/>
    <n v="79476.63"/>
    <n v="0"/>
    <x v="0"/>
    <x v="0"/>
    <x v="0"/>
    <x v="1"/>
  </r>
  <r>
    <n v="15621227"/>
    <s v="Hs?eh"/>
    <n v="668"/>
    <x v="2"/>
    <x v="0"/>
    <n v="46"/>
    <n v="7"/>
    <n v="161806.09"/>
    <n v="1"/>
    <x v="0"/>
    <x v="0"/>
    <n v="173052.19"/>
    <n v="0"/>
    <x v="0"/>
    <x v="0"/>
    <x v="2"/>
    <x v="1"/>
  </r>
  <r>
    <n v="15757588"/>
    <s v="Wright"/>
    <n v="526"/>
    <x v="0"/>
    <x v="1"/>
    <n v="30"/>
    <n v="9"/>
    <n v="0"/>
    <n v="2"/>
    <x v="1"/>
    <x v="1"/>
    <n v="100995.68"/>
    <n v="0"/>
    <x v="0"/>
    <x v="0"/>
    <x v="0"/>
    <x v="1"/>
  </r>
  <r>
    <n v="15640922"/>
    <s v="Demaine"/>
    <n v="791"/>
    <x v="0"/>
    <x v="0"/>
    <n v="52"/>
    <n v="7"/>
    <n v="0"/>
    <n v="1"/>
    <x v="0"/>
    <x v="0"/>
    <n v="122782.5"/>
    <n v="0"/>
    <x v="1"/>
    <x v="1"/>
    <x v="0"/>
    <x v="1"/>
  </r>
  <r>
    <n v="15567557"/>
    <s v="Chien"/>
    <n v="573"/>
    <x v="0"/>
    <x v="1"/>
    <n v="27"/>
    <n v="2"/>
    <n v="128243.03"/>
    <n v="1"/>
    <x v="0"/>
    <x v="0"/>
    <n v="11631.34"/>
    <n v="0"/>
    <x v="2"/>
    <x v="0"/>
    <x v="2"/>
    <x v="1"/>
  </r>
  <r>
    <n v="15670103"/>
    <s v="Dickinson"/>
    <n v="565"/>
    <x v="0"/>
    <x v="0"/>
    <n v="38"/>
    <n v="5"/>
    <n v="126645.13"/>
    <n v="1"/>
    <x v="0"/>
    <x v="0"/>
    <n v="168303.55"/>
    <n v="0"/>
    <x v="0"/>
    <x v="0"/>
    <x v="2"/>
    <x v="1"/>
  </r>
  <r>
    <n v="15720929"/>
    <s v="Kazantseva"/>
    <n v="604"/>
    <x v="0"/>
    <x v="0"/>
    <n v="47"/>
    <n v="8"/>
    <n v="62094.71"/>
    <n v="3"/>
    <x v="1"/>
    <x v="1"/>
    <n v="9308.1"/>
    <n v="1"/>
    <x v="0"/>
    <x v="0"/>
    <x v="1"/>
    <x v="0"/>
  </r>
  <r>
    <n v="15732774"/>
    <s v="Marchesi"/>
    <n v="656"/>
    <x v="0"/>
    <x v="1"/>
    <n v="37"/>
    <n v="7"/>
    <n v="112291.34"/>
    <n v="1"/>
    <x v="0"/>
    <x v="1"/>
    <n v="153157.97"/>
    <n v="0"/>
    <x v="0"/>
    <x v="0"/>
    <x v="2"/>
    <x v="1"/>
  </r>
  <r>
    <n v="15628558"/>
    <s v="Pan"/>
    <n v="447"/>
    <x v="0"/>
    <x v="0"/>
    <n v="44"/>
    <n v="5"/>
    <n v="89188.83"/>
    <n v="1"/>
    <x v="0"/>
    <x v="0"/>
    <n v="75408.240000000005"/>
    <n v="0"/>
    <x v="0"/>
    <x v="2"/>
    <x v="1"/>
    <x v="1"/>
  </r>
  <r>
    <n v="15729201"/>
    <s v="Harewood"/>
    <n v="682"/>
    <x v="0"/>
    <x v="1"/>
    <n v="55"/>
    <n v="9"/>
    <n v="0"/>
    <n v="1"/>
    <x v="0"/>
    <x v="1"/>
    <n v="153356.79999999999"/>
    <n v="1"/>
    <x v="1"/>
    <x v="0"/>
    <x v="0"/>
    <x v="0"/>
  </r>
  <r>
    <n v="15731117"/>
    <s v="Kao"/>
    <n v="437"/>
    <x v="1"/>
    <x v="1"/>
    <n v="28"/>
    <n v="2"/>
    <n v="109161.25"/>
    <n v="1"/>
    <x v="0"/>
    <x v="1"/>
    <n v="152987.42000000001"/>
    <n v="0"/>
    <x v="2"/>
    <x v="2"/>
    <x v="2"/>
    <x v="1"/>
  </r>
  <r>
    <n v="15615207"/>
    <s v="Yeh"/>
    <n v="792"/>
    <x v="1"/>
    <x v="1"/>
    <n v="47"/>
    <n v="0"/>
    <n v="0"/>
    <n v="1"/>
    <x v="0"/>
    <x v="0"/>
    <n v="5557.88"/>
    <n v="1"/>
    <x v="0"/>
    <x v="1"/>
    <x v="0"/>
    <x v="0"/>
  </r>
  <r>
    <n v="15773512"/>
    <s v="Bischof"/>
    <n v="627"/>
    <x v="1"/>
    <x v="0"/>
    <n v="25"/>
    <n v="4"/>
    <n v="0"/>
    <n v="1"/>
    <x v="0"/>
    <x v="0"/>
    <n v="194313.93"/>
    <n v="0"/>
    <x v="2"/>
    <x v="0"/>
    <x v="0"/>
    <x v="1"/>
  </r>
  <r>
    <n v="15572145"/>
    <s v="Ashton"/>
    <n v="767"/>
    <x v="0"/>
    <x v="0"/>
    <n v="34"/>
    <n v="8"/>
    <n v="0"/>
    <n v="2"/>
    <x v="0"/>
    <x v="1"/>
    <n v="94767.77"/>
    <n v="0"/>
    <x v="0"/>
    <x v="1"/>
    <x v="0"/>
    <x v="1"/>
  </r>
  <r>
    <n v="15642710"/>
    <s v="Napolitani"/>
    <n v="686"/>
    <x v="0"/>
    <x v="1"/>
    <n v="26"/>
    <n v="7"/>
    <n v="0"/>
    <n v="2"/>
    <x v="0"/>
    <x v="1"/>
    <n v="1540.89"/>
    <n v="0"/>
    <x v="2"/>
    <x v="0"/>
    <x v="0"/>
    <x v="1"/>
  </r>
  <r>
    <n v="15574213"/>
    <s v="Wilson"/>
    <n v="789"/>
    <x v="0"/>
    <x v="0"/>
    <n v="53"/>
    <n v="1"/>
    <n v="158271.74"/>
    <n v="1"/>
    <x v="0"/>
    <x v="0"/>
    <n v="5036.3900000000003"/>
    <n v="1"/>
    <x v="1"/>
    <x v="1"/>
    <x v="2"/>
    <x v="0"/>
  </r>
  <r>
    <n v="15718852"/>
    <s v="Uren"/>
    <n v="794"/>
    <x v="0"/>
    <x v="1"/>
    <n v="56"/>
    <n v="9"/>
    <n v="96951.21"/>
    <n v="1"/>
    <x v="0"/>
    <x v="0"/>
    <n v="71776.759999999995"/>
    <n v="0"/>
    <x v="1"/>
    <x v="1"/>
    <x v="1"/>
    <x v="1"/>
  </r>
  <r>
    <n v="15583840"/>
    <s v="Okechukwu"/>
    <n v="587"/>
    <x v="2"/>
    <x v="1"/>
    <n v="35"/>
    <n v="5"/>
    <n v="121863.61"/>
    <n v="1"/>
    <x v="0"/>
    <x v="0"/>
    <n v="23481.69"/>
    <n v="1"/>
    <x v="0"/>
    <x v="0"/>
    <x v="2"/>
    <x v="0"/>
  </r>
  <r>
    <n v="15782418"/>
    <s v="Ku"/>
    <n v="589"/>
    <x v="2"/>
    <x v="0"/>
    <n v="19"/>
    <n v="9"/>
    <n v="83495.11"/>
    <n v="1"/>
    <x v="0"/>
    <x v="0"/>
    <n v="143022.31"/>
    <n v="1"/>
    <x v="2"/>
    <x v="0"/>
    <x v="1"/>
    <x v="0"/>
  </r>
  <r>
    <n v="15813504"/>
    <s v="Onyemachukwu"/>
    <n v="543"/>
    <x v="2"/>
    <x v="0"/>
    <n v="25"/>
    <n v="1"/>
    <n v="146566.01"/>
    <n v="1"/>
    <x v="1"/>
    <x v="0"/>
    <n v="161407.48000000001"/>
    <n v="0"/>
    <x v="2"/>
    <x v="0"/>
    <x v="2"/>
    <x v="1"/>
  </r>
  <r>
    <n v="15711314"/>
    <s v="Kao"/>
    <n v="589"/>
    <x v="1"/>
    <x v="0"/>
    <n v="45"/>
    <n v="1"/>
    <n v="0"/>
    <n v="1"/>
    <x v="1"/>
    <x v="1"/>
    <n v="125939.22"/>
    <n v="1"/>
    <x v="0"/>
    <x v="0"/>
    <x v="0"/>
    <x v="0"/>
  </r>
  <r>
    <n v="15621064"/>
    <s v="Russell"/>
    <n v="701"/>
    <x v="2"/>
    <x v="1"/>
    <n v="23"/>
    <n v="5"/>
    <n v="186101.18"/>
    <n v="2"/>
    <x v="0"/>
    <x v="0"/>
    <n v="76611.33"/>
    <n v="0"/>
    <x v="2"/>
    <x v="1"/>
    <x v="2"/>
    <x v="1"/>
  </r>
  <r>
    <n v="15627847"/>
    <s v="Woronoff"/>
    <n v="850"/>
    <x v="0"/>
    <x v="1"/>
    <n v="40"/>
    <n v="6"/>
    <n v="0"/>
    <n v="1"/>
    <x v="0"/>
    <x v="1"/>
    <n v="136985.07999999999"/>
    <n v="1"/>
    <x v="0"/>
    <x v="1"/>
    <x v="0"/>
    <x v="0"/>
  </r>
  <r>
    <n v="15588090"/>
    <s v="Ferri"/>
    <n v="726"/>
    <x v="2"/>
    <x v="0"/>
    <n v="51"/>
    <n v="8"/>
    <n v="107494.86"/>
    <n v="2"/>
    <x v="0"/>
    <x v="1"/>
    <n v="140937.91"/>
    <n v="1"/>
    <x v="1"/>
    <x v="1"/>
    <x v="2"/>
    <x v="0"/>
  </r>
  <r>
    <n v="15735270"/>
    <s v="Ruggiero"/>
    <n v="767"/>
    <x v="1"/>
    <x v="1"/>
    <n v="47"/>
    <n v="2"/>
    <n v="0"/>
    <n v="1"/>
    <x v="0"/>
    <x v="1"/>
    <n v="48161.18"/>
    <n v="1"/>
    <x v="0"/>
    <x v="1"/>
    <x v="0"/>
    <x v="0"/>
  </r>
  <r>
    <n v="15671804"/>
    <s v="Wilding"/>
    <n v="648"/>
    <x v="1"/>
    <x v="1"/>
    <n v="36"/>
    <n v="8"/>
    <n v="146943.38"/>
    <n v="2"/>
    <x v="0"/>
    <x v="0"/>
    <n v="130041.45"/>
    <n v="0"/>
    <x v="0"/>
    <x v="0"/>
    <x v="2"/>
    <x v="1"/>
  </r>
  <r>
    <n v="15753215"/>
    <s v="Yashina"/>
    <n v="651"/>
    <x v="1"/>
    <x v="0"/>
    <n v="36"/>
    <n v="8"/>
    <n v="0"/>
    <n v="2"/>
    <x v="0"/>
    <x v="1"/>
    <n v="91652.43"/>
    <n v="0"/>
    <x v="0"/>
    <x v="0"/>
    <x v="0"/>
    <x v="1"/>
  </r>
  <r>
    <n v="15789941"/>
    <s v="Yevseyev"/>
    <n v="633"/>
    <x v="0"/>
    <x v="0"/>
    <n v="36"/>
    <n v="6"/>
    <n v="125130.28"/>
    <n v="1"/>
    <x v="1"/>
    <x v="1"/>
    <n v="125961.48"/>
    <n v="0"/>
    <x v="0"/>
    <x v="0"/>
    <x v="2"/>
    <x v="1"/>
  </r>
  <r>
    <n v="15691061"/>
    <s v="Rapuokwu"/>
    <n v="740"/>
    <x v="0"/>
    <x v="0"/>
    <n v="37"/>
    <n v="9"/>
    <n v="0"/>
    <n v="2"/>
    <x v="0"/>
    <x v="0"/>
    <n v="73225.31"/>
    <n v="0"/>
    <x v="0"/>
    <x v="1"/>
    <x v="0"/>
    <x v="1"/>
  </r>
  <r>
    <n v="15808326"/>
    <s v="Maslov"/>
    <n v="592"/>
    <x v="0"/>
    <x v="0"/>
    <n v="34"/>
    <n v="9"/>
    <n v="0"/>
    <n v="2"/>
    <x v="0"/>
    <x v="0"/>
    <n v="20460.2"/>
    <n v="0"/>
    <x v="0"/>
    <x v="0"/>
    <x v="0"/>
    <x v="1"/>
  </r>
  <r>
    <n v="15566660"/>
    <s v="Cole"/>
    <n v="670"/>
    <x v="0"/>
    <x v="0"/>
    <n v="41"/>
    <n v="10"/>
    <n v="0"/>
    <n v="3"/>
    <x v="0"/>
    <x v="1"/>
    <n v="81602.02"/>
    <n v="0"/>
    <x v="0"/>
    <x v="0"/>
    <x v="0"/>
    <x v="1"/>
  </r>
  <r>
    <n v="15778947"/>
    <s v="Sullivan"/>
    <n v="628"/>
    <x v="0"/>
    <x v="1"/>
    <n v="36"/>
    <n v="3"/>
    <n v="0"/>
    <n v="2"/>
    <x v="0"/>
    <x v="0"/>
    <n v="8742.91"/>
    <n v="0"/>
    <x v="0"/>
    <x v="0"/>
    <x v="0"/>
    <x v="1"/>
  </r>
  <r>
    <n v="15632977"/>
    <s v="Hsiao"/>
    <n v="745"/>
    <x v="0"/>
    <x v="1"/>
    <n v="47"/>
    <n v="5"/>
    <n v="0"/>
    <n v="2"/>
    <x v="1"/>
    <x v="1"/>
    <n v="145789.71"/>
    <n v="0"/>
    <x v="0"/>
    <x v="1"/>
    <x v="0"/>
    <x v="1"/>
  </r>
  <r>
    <n v="15591747"/>
    <s v="Rossi"/>
    <n v="705"/>
    <x v="0"/>
    <x v="1"/>
    <n v="32"/>
    <n v="3"/>
    <n v="0"/>
    <n v="2"/>
    <x v="1"/>
    <x v="1"/>
    <n v="129576.99"/>
    <n v="0"/>
    <x v="0"/>
    <x v="1"/>
    <x v="0"/>
    <x v="1"/>
  </r>
  <r>
    <n v="15567335"/>
    <s v="Allsop"/>
    <n v="559"/>
    <x v="0"/>
    <x v="0"/>
    <n v="42"/>
    <n v="7"/>
    <n v="0"/>
    <n v="2"/>
    <x v="0"/>
    <x v="0"/>
    <n v="190040.29"/>
    <n v="0"/>
    <x v="0"/>
    <x v="0"/>
    <x v="0"/>
    <x v="1"/>
  </r>
  <r>
    <n v="15609299"/>
    <s v="Chamberlain"/>
    <n v="595"/>
    <x v="0"/>
    <x v="1"/>
    <n v="29"/>
    <n v="6"/>
    <n v="150685.79"/>
    <n v="1"/>
    <x v="0"/>
    <x v="1"/>
    <n v="87771.06"/>
    <n v="0"/>
    <x v="2"/>
    <x v="0"/>
    <x v="2"/>
    <x v="1"/>
  </r>
  <r>
    <n v="15669945"/>
    <s v="Jackson"/>
    <n v="492"/>
    <x v="0"/>
    <x v="1"/>
    <n v="35"/>
    <n v="4"/>
    <n v="141359.37"/>
    <n v="2"/>
    <x v="0"/>
    <x v="1"/>
    <n v="39519.53"/>
    <n v="0"/>
    <x v="0"/>
    <x v="2"/>
    <x v="2"/>
    <x v="1"/>
  </r>
  <r>
    <n v="15736271"/>
    <s v="Dumetochukwu"/>
    <n v="498"/>
    <x v="0"/>
    <x v="0"/>
    <n v="29"/>
    <n v="9"/>
    <n v="0"/>
    <n v="1"/>
    <x v="0"/>
    <x v="1"/>
    <n v="190035.83"/>
    <n v="0"/>
    <x v="2"/>
    <x v="2"/>
    <x v="0"/>
    <x v="1"/>
  </r>
  <r>
    <n v="15710390"/>
    <s v="Uspensky"/>
    <n v="655"/>
    <x v="0"/>
    <x v="0"/>
    <n v="39"/>
    <n v="6"/>
    <n v="94631.26"/>
    <n v="2"/>
    <x v="0"/>
    <x v="0"/>
    <n v="148948.51999999999"/>
    <n v="0"/>
    <x v="0"/>
    <x v="0"/>
    <x v="1"/>
    <x v="1"/>
  </r>
  <r>
    <n v="15756481"/>
    <s v="Garcia"/>
    <n v="636"/>
    <x v="0"/>
    <x v="0"/>
    <n v="39"/>
    <n v="3"/>
    <n v="118336.14"/>
    <n v="1"/>
    <x v="0"/>
    <x v="1"/>
    <n v="184691.77"/>
    <n v="0"/>
    <x v="0"/>
    <x v="0"/>
    <x v="2"/>
    <x v="1"/>
  </r>
  <r>
    <n v="15736730"/>
    <s v="Soto"/>
    <n v="634"/>
    <x v="0"/>
    <x v="0"/>
    <n v="45"/>
    <n v="2"/>
    <n v="0"/>
    <n v="1"/>
    <x v="0"/>
    <x v="0"/>
    <n v="143458.31"/>
    <n v="0"/>
    <x v="0"/>
    <x v="0"/>
    <x v="0"/>
    <x v="1"/>
  </r>
  <r>
    <n v="15626040"/>
    <s v="McDonald"/>
    <n v="793"/>
    <x v="1"/>
    <x v="1"/>
    <n v="63"/>
    <n v="0"/>
    <n v="0"/>
    <n v="2"/>
    <x v="1"/>
    <x v="0"/>
    <n v="27166.75"/>
    <n v="0"/>
    <x v="1"/>
    <x v="1"/>
    <x v="0"/>
    <x v="1"/>
  </r>
  <r>
    <n v="15746553"/>
    <s v="Castles"/>
    <n v="526"/>
    <x v="2"/>
    <x v="1"/>
    <n v="50"/>
    <n v="5"/>
    <n v="124233.24"/>
    <n v="1"/>
    <x v="1"/>
    <x v="0"/>
    <n v="159456.87"/>
    <n v="1"/>
    <x v="1"/>
    <x v="0"/>
    <x v="2"/>
    <x v="0"/>
  </r>
  <r>
    <n v="15622518"/>
    <s v="Stephenson"/>
    <n v="768"/>
    <x v="0"/>
    <x v="0"/>
    <n v="26"/>
    <n v="5"/>
    <n v="51116.26"/>
    <n v="1"/>
    <x v="0"/>
    <x v="0"/>
    <n v="70454.789999999994"/>
    <n v="1"/>
    <x v="2"/>
    <x v="1"/>
    <x v="1"/>
    <x v="0"/>
  </r>
  <r>
    <n v="15684908"/>
    <s v="Davidson"/>
    <n v="540"/>
    <x v="2"/>
    <x v="1"/>
    <n v="64"/>
    <n v="1"/>
    <n v="91869.69"/>
    <n v="1"/>
    <x v="1"/>
    <x v="0"/>
    <n v="95421"/>
    <n v="0"/>
    <x v="1"/>
    <x v="0"/>
    <x v="1"/>
    <x v="1"/>
  </r>
  <r>
    <n v="15569446"/>
    <s v="Tu"/>
    <n v="732"/>
    <x v="0"/>
    <x v="0"/>
    <n v="34"/>
    <n v="8"/>
    <n v="122338.43"/>
    <n v="2"/>
    <x v="0"/>
    <x v="1"/>
    <n v="187985.85"/>
    <n v="0"/>
    <x v="0"/>
    <x v="1"/>
    <x v="2"/>
    <x v="1"/>
  </r>
  <r>
    <n v="15777504"/>
    <s v="Colbert"/>
    <n v="617"/>
    <x v="0"/>
    <x v="0"/>
    <n v="30"/>
    <n v="8"/>
    <n v="0"/>
    <n v="1"/>
    <x v="0"/>
    <x v="0"/>
    <n v="92621.9"/>
    <n v="0"/>
    <x v="0"/>
    <x v="0"/>
    <x v="0"/>
    <x v="1"/>
  </r>
  <r>
    <n v="15677906"/>
    <s v="Owens"/>
    <n v="637"/>
    <x v="1"/>
    <x v="0"/>
    <n v="54"/>
    <n v="5"/>
    <n v="0"/>
    <n v="1"/>
    <x v="1"/>
    <x v="0"/>
    <n v="150836.98000000001"/>
    <n v="0"/>
    <x v="1"/>
    <x v="0"/>
    <x v="0"/>
    <x v="1"/>
  </r>
  <r>
    <n v="15703292"/>
    <s v="Chimezie"/>
    <n v="573"/>
    <x v="0"/>
    <x v="1"/>
    <n v="26"/>
    <n v="8"/>
    <n v="86270.93"/>
    <n v="2"/>
    <x v="0"/>
    <x v="0"/>
    <n v="90177.3"/>
    <n v="0"/>
    <x v="2"/>
    <x v="0"/>
    <x v="1"/>
    <x v="1"/>
  </r>
  <r>
    <n v="15712938"/>
    <s v="Genovese"/>
    <n v="531"/>
    <x v="0"/>
    <x v="1"/>
    <n v="44"/>
    <n v="3"/>
    <n v="0"/>
    <n v="2"/>
    <x v="0"/>
    <x v="0"/>
    <n v="34416.79"/>
    <n v="0"/>
    <x v="0"/>
    <x v="0"/>
    <x v="0"/>
    <x v="1"/>
  </r>
  <r>
    <n v="15631359"/>
    <s v="Daluchi"/>
    <n v="489"/>
    <x v="0"/>
    <x v="0"/>
    <n v="38"/>
    <n v="5"/>
    <n v="117289.92"/>
    <n v="1"/>
    <x v="1"/>
    <x v="1"/>
    <n v="85231.88"/>
    <n v="0"/>
    <x v="0"/>
    <x v="2"/>
    <x v="2"/>
    <x v="1"/>
  </r>
  <r>
    <n v="15720847"/>
    <s v="Sheffield"/>
    <n v="601"/>
    <x v="0"/>
    <x v="1"/>
    <n v="35"/>
    <n v="2"/>
    <n v="0"/>
    <n v="2"/>
    <x v="0"/>
    <x v="0"/>
    <n v="118983.18"/>
    <n v="0"/>
    <x v="0"/>
    <x v="0"/>
    <x v="0"/>
    <x v="1"/>
  </r>
  <r>
    <n v="15787830"/>
    <s v="Bailey"/>
    <n v="452"/>
    <x v="2"/>
    <x v="1"/>
    <n v="33"/>
    <n v="7"/>
    <n v="153663.26999999999"/>
    <n v="1"/>
    <x v="0"/>
    <x v="1"/>
    <n v="111868.23"/>
    <n v="0"/>
    <x v="0"/>
    <x v="2"/>
    <x v="2"/>
    <x v="1"/>
  </r>
  <r>
    <n v="15599869"/>
    <s v="Dyson"/>
    <n v="728"/>
    <x v="1"/>
    <x v="0"/>
    <n v="29"/>
    <n v="1"/>
    <n v="0"/>
    <n v="1"/>
    <x v="0"/>
    <x v="0"/>
    <n v="83056.22"/>
    <n v="0"/>
    <x v="2"/>
    <x v="1"/>
    <x v="0"/>
    <x v="1"/>
  </r>
  <r>
    <n v="15592078"/>
    <s v="Davide"/>
    <n v="590"/>
    <x v="2"/>
    <x v="0"/>
    <n v="27"/>
    <n v="8"/>
    <n v="123599.49"/>
    <n v="2"/>
    <x v="0"/>
    <x v="1"/>
    <n v="1676.92"/>
    <n v="0"/>
    <x v="2"/>
    <x v="0"/>
    <x v="2"/>
    <x v="1"/>
  </r>
  <r>
    <n v="15596228"/>
    <s v="Uwaezuoke"/>
    <n v="490"/>
    <x v="0"/>
    <x v="1"/>
    <n v="29"/>
    <n v="4"/>
    <n v="0"/>
    <n v="2"/>
    <x v="0"/>
    <x v="1"/>
    <n v="32089.57"/>
    <n v="0"/>
    <x v="2"/>
    <x v="2"/>
    <x v="0"/>
    <x v="1"/>
  </r>
  <r>
    <n v="15578462"/>
    <s v="Hs?"/>
    <n v="596"/>
    <x v="1"/>
    <x v="0"/>
    <n v="76"/>
    <n v="9"/>
    <n v="134208.25"/>
    <n v="1"/>
    <x v="0"/>
    <x v="0"/>
    <n v="13455.43"/>
    <n v="0"/>
    <x v="1"/>
    <x v="0"/>
    <x v="2"/>
    <x v="1"/>
  </r>
  <r>
    <n v="15756894"/>
    <s v="Onwuka"/>
    <n v="635"/>
    <x v="0"/>
    <x v="1"/>
    <n v="29"/>
    <n v="1"/>
    <n v="0"/>
    <n v="1"/>
    <x v="1"/>
    <x v="0"/>
    <n v="24865.54"/>
    <n v="0"/>
    <x v="2"/>
    <x v="0"/>
    <x v="0"/>
    <x v="1"/>
  </r>
  <r>
    <n v="15796167"/>
    <s v="Flores"/>
    <n v="782"/>
    <x v="2"/>
    <x v="1"/>
    <n v="35"/>
    <n v="7"/>
    <n v="98556.89"/>
    <n v="2"/>
    <x v="0"/>
    <x v="1"/>
    <n v="117644.36"/>
    <n v="0"/>
    <x v="0"/>
    <x v="1"/>
    <x v="1"/>
    <x v="1"/>
  </r>
  <r>
    <n v="15664808"/>
    <s v="Nicoll"/>
    <n v="790"/>
    <x v="1"/>
    <x v="0"/>
    <n v="37"/>
    <n v="3"/>
    <n v="0"/>
    <n v="3"/>
    <x v="1"/>
    <x v="1"/>
    <n v="98897.32"/>
    <n v="0"/>
    <x v="0"/>
    <x v="1"/>
    <x v="0"/>
    <x v="1"/>
  </r>
  <r>
    <n v="15664555"/>
    <s v="Hughes"/>
    <n v="587"/>
    <x v="0"/>
    <x v="1"/>
    <n v="40"/>
    <n v="2"/>
    <n v="0"/>
    <n v="4"/>
    <x v="1"/>
    <x v="0"/>
    <n v="106174.7"/>
    <n v="1"/>
    <x v="0"/>
    <x v="0"/>
    <x v="0"/>
    <x v="0"/>
  </r>
  <r>
    <n v="15607278"/>
    <s v="Romano"/>
    <n v="794"/>
    <x v="1"/>
    <x v="0"/>
    <n v="46"/>
    <n v="8"/>
    <n v="134593.79"/>
    <n v="1"/>
    <x v="0"/>
    <x v="0"/>
    <n v="46386.37"/>
    <n v="0"/>
    <x v="0"/>
    <x v="1"/>
    <x v="2"/>
    <x v="1"/>
  </r>
  <r>
    <n v="15585222"/>
    <s v="Norman"/>
    <n v="515"/>
    <x v="0"/>
    <x v="1"/>
    <n v="41"/>
    <n v="8"/>
    <n v="0"/>
    <n v="2"/>
    <x v="0"/>
    <x v="0"/>
    <n v="185054.14"/>
    <n v="0"/>
    <x v="0"/>
    <x v="0"/>
    <x v="0"/>
    <x v="1"/>
  </r>
  <r>
    <n v="15750299"/>
    <s v="Davison"/>
    <n v="746"/>
    <x v="1"/>
    <x v="1"/>
    <n v="24"/>
    <n v="10"/>
    <n v="68781.820000000007"/>
    <n v="1"/>
    <x v="1"/>
    <x v="0"/>
    <n v="47997.39"/>
    <n v="0"/>
    <x v="2"/>
    <x v="1"/>
    <x v="1"/>
    <x v="1"/>
  </r>
  <r>
    <n v="15761294"/>
    <s v="Manna"/>
    <n v="667"/>
    <x v="2"/>
    <x v="0"/>
    <n v="56"/>
    <n v="8"/>
    <n v="137464.04"/>
    <n v="1"/>
    <x v="0"/>
    <x v="1"/>
    <n v="130846.79"/>
    <n v="1"/>
    <x v="1"/>
    <x v="0"/>
    <x v="2"/>
    <x v="0"/>
  </r>
  <r>
    <n v="15810454"/>
    <s v="Reed"/>
    <n v="709"/>
    <x v="0"/>
    <x v="1"/>
    <n v="32"/>
    <n v="4"/>
    <n v="147307.91"/>
    <n v="1"/>
    <x v="1"/>
    <x v="0"/>
    <n v="40861.550000000003"/>
    <n v="0"/>
    <x v="0"/>
    <x v="1"/>
    <x v="2"/>
    <x v="1"/>
  </r>
  <r>
    <n v="15673984"/>
    <s v="Daniels"/>
    <n v="536"/>
    <x v="0"/>
    <x v="0"/>
    <n v="35"/>
    <n v="8"/>
    <n v="0"/>
    <n v="1"/>
    <x v="0"/>
    <x v="1"/>
    <n v="171840.24"/>
    <n v="1"/>
    <x v="0"/>
    <x v="0"/>
    <x v="0"/>
    <x v="0"/>
  </r>
  <r>
    <n v="15609319"/>
    <s v="Hunt"/>
    <n v="711"/>
    <x v="0"/>
    <x v="0"/>
    <n v="41"/>
    <n v="3"/>
    <n v="145754.91"/>
    <n v="1"/>
    <x v="0"/>
    <x v="0"/>
    <n v="101455.07"/>
    <n v="0"/>
    <x v="0"/>
    <x v="1"/>
    <x v="2"/>
    <x v="1"/>
  </r>
  <r>
    <n v="15709941"/>
    <s v="Feng"/>
    <n v="753"/>
    <x v="0"/>
    <x v="1"/>
    <n v="46"/>
    <n v="8"/>
    <n v="0"/>
    <n v="3"/>
    <x v="0"/>
    <x v="1"/>
    <n v="90747.94"/>
    <n v="1"/>
    <x v="0"/>
    <x v="1"/>
    <x v="0"/>
    <x v="0"/>
  </r>
  <r>
    <n v="15580252"/>
    <s v="Waters"/>
    <n v="748"/>
    <x v="0"/>
    <x v="1"/>
    <n v="44"/>
    <n v="4"/>
    <n v="112610.77"/>
    <n v="1"/>
    <x v="1"/>
    <x v="0"/>
    <n v="2048.5500000000002"/>
    <n v="0"/>
    <x v="0"/>
    <x v="1"/>
    <x v="2"/>
    <x v="1"/>
  </r>
  <r>
    <n v="15741275"/>
    <s v="Yuan"/>
    <n v="623"/>
    <x v="0"/>
    <x v="0"/>
    <n v="57"/>
    <n v="7"/>
    <n v="71481.789999999994"/>
    <n v="2"/>
    <x v="0"/>
    <x v="0"/>
    <n v="84421.34"/>
    <n v="0"/>
    <x v="1"/>
    <x v="0"/>
    <x v="1"/>
    <x v="1"/>
  </r>
  <r>
    <n v="15707132"/>
    <s v="Yudin"/>
    <n v="465"/>
    <x v="0"/>
    <x v="1"/>
    <n v="33"/>
    <n v="5"/>
    <n v="0"/>
    <n v="2"/>
    <x v="1"/>
    <x v="0"/>
    <n v="78698.09"/>
    <n v="0"/>
    <x v="0"/>
    <x v="2"/>
    <x v="0"/>
    <x v="1"/>
  </r>
  <r>
    <n v="15600708"/>
    <s v="Calabresi"/>
    <n v="640"/>
    <x v="1"/>
    <x v="0"/>
    <n v="34"/>
    <n v="3"/>
    <n v="77826.8"/>
    <n v="1"/>
    <x v="0"/>
    <x v="0"/>
    <n v="168544.85"/>
    <n v="0"/>
    <x v="0"/>
    <x v="0"/>
    <x v="1"/>
    <x v="1"/>
  </r>
  <r>
    <n v="15804787"/>
    <s v="Onyemauchechukwu"/>
    <n v="562"/>
    <x v="0"/>
    <x v="1"/>
    <n v="75"/>
    <n v="5"/>
    <n v="87140.85"/>
    <n v="1"/>
    <x v="0"/>
    <x v="0"/>
    <n v="39351.64"/>
    <n v="0"/>
    <x v="1"/>
    <x v="0"/>
    <x v="1"/>
    <x v="1"/>
  </r>
  <r>
    <n v="15690021"/>
    <s v="Martin"/>
    <n v="502"/>
    <x v="2"/>
    <x v="0"/>
    <n v="42"/>
    <n v="0"/>
    <n v="132002.70000000001"/>
    <n v="1"/>
    <x v="1"/>
    <x v="0"/>
    <n v="28204.98"/>
    <n v="1"/>
    <x v="0"/>
    <x v="0"/>
    <x v="2"/>
    <x v="0"/>
  </r>
  <r>
    <n v="15763895"/>
    <s v="Hung"/>
    <n v="536"/>
    <x v="0"/>
    <x v="1"/>
    <n v="32"/>
    <n v="7"/>
    <n v="178011.5"/>
    <n v="2"/>
    <x v="0"/>
    <x v="1"/>
    <n v="22375.14"/>
    <n v="0"/>
    <x v="0"/>
    <x v="0"/>
    <x v="2"/>
    <x v="1"/>
  </r>
  <r>
    <n v="15623478"/>
    <s v="Maslova"/>
    <n v="670"/>
    <x v="2"/>
    <x v="0"/>
    <n v="32"/>
    <n v="4"/>
    <n v="102954.68"/>
    <n v="2"/>
    <x v="1"/>
    <x v="0"/>
    <n v="134942.45000000001"/>
    <n v="0"/>
    <x v="0"/>
    <x v="0"/>
    <x v="2"/>
    <x v="1"/>
  </r>
  <r>
    <n v="15797910"/>
    <s v="Zetticci"/>
    <n v="775"/>
    <x v="2"/>
    <x v="1"/>
    <n v="51"/>
    <n v="2"/>
    <n v="123783.25"/>
    <n v="1"/>
    <x v="0"/>
    <x v="0"/>
    <n v="134901.57"/>
    <n v="0"/>
    <x v="1"/>
    <x v="1"/>
    <x v="2"/>
    <x v="1"/>
  </r>
  <r>
    <n v="15577751"/>
    <s v="Pisano"/>
    <n v="759"/>
    <x v="2"/>
    <x v="1"/>
    <n v="30"/>
    <n v="4"/>
    <n v="101802.67"/>
    <n v="1"/>
    <x v="1"/>
    <x v="1"/>
    <n v="8693.7999999999993"/>
    <n v="0"/>
    <x v="0"/>
    <x v="1"/>
    <x v="2"/>
    <x v="1"/>
  </r>
  <r>
    <n v="15781777"/>
    <s v="Sutherland"/>
    <n v="604"/>
    <x v="0"/>
    <x v="1"/>
    <n v="33"/>
    <n v="3"/>
    <n v="148659.48000000001"/>
    <n v="1"/>
    <x v="1"/>
    <x v="1"/>
    <n v="42437.75"/>
    <n v="0"/>
    <x v="0"/>
    <x v="0"/>
    <x v="2"/>
    <x v="1"/>
  </r>
  <r>
    <n v="15740527"/>
    <s v="Lai"/>
    <n v="766"/>
    <x v="2"/>
    <x v="0"/>
    <n v="62"/>
    <n v="7"/>
    <n v="142724.48000000001"/>
    <n v="1"/>
    <x v="1"/>
    <x v="0"/>
    <n v="5893.23"/>
    <n v="1"/>
    <x v="1"/>
    <x v="1"/>
    <x v="2"/>
    <x v="0"/>
  </r>
  <r>
    <n v="15721251"/>
    <s v="Watson"/>
    <n v="554"/>
    <x v="1"/>
    <x v="0"/>
    <n v="41"/>
    <n v="4"/>
    <n v="112152.89"/>
    <n v="1"/>
    <x v="1"/>
    <x v="0"/>
    <n v="36242.19"/>
    <n v="0"/>
    <x v="0"/>
    <x v="0"/>
    <x v="2"/>
    <x v="1"/>
  </r>
  <r>
    <n v="15602994"/>
    <s v="Gorbunov"/>
    <n v="487"/>
    <x v="0"/>
    <x v="0"/>
    <n v="53"/>
    <n v="10"/>
    <n v="89550.85"/>
    <n v="1"/>
    <x v="1"/>
    <x v="0"/>
    <n v="90076.85"/>
    <n v="0"/>
    <x v="1"/>
    <x v="2"/>
    <x v="1"/>
    <x v="1"/>
  </r>
  <r>
    <n v="15750769"/>
    <s v="Padovano"/>
    <n v="725"/>
    <x v="0"/>
    <x v="1"/>
    <n v="35"/>
    <n v="7"/>
    <n v="75915.75"/>
    <n v="1"/>
    <x v="0"/>
    <x v="1"/>
    <n v="150507.43"/>
    <n v="0"/>
    <x v="0"/>
    <x v="1"/>
    <x v="1"/>
    <x v="1"/>
  </r>
  <r>
    <n v="15740175"/>
    <s v="Raynor"/>
    <n v="732"/>
    <x v="2"/>
    <x v="0"/>
    <n v="42"/>
    <n v="2"/>
    <n v="118889.66"/>
    <n v="2"/>
    <x v="1"/>
    <x v="1"/>
    <n v="87422.15"/>
    <n v="0"/>
    <x v="0"/>
    <x v="1"/>
    <x v="2"/>
    <x v="1"/>
  </r>
  <r>
    <n v="15679968"/>
    <s v="Ting"/>
    <n v="623"/>
    <x v="0"/>
    <x v="1"/>
    <n v="40"/>
    <n v="5"/>
    <n v="118788.57"/>
    <n v="1"/>
    <x v="0"/>
    <x v="1"/>
    <n v="192867.4"/>
    <n v="0"/>
    <x v="0"/>
    <x v="0"/>
    <x v="2"/>
    <x v="1"/>
  </r>
  <r>
    <n v="15694404"/>
    <s v="Eberegbulam"/>
    <n v="781"/>
    <x v="0"/>
    <x v="0"/>
    <n v="42"/>
    <n v="3"/>
    <n v="156555.54"/>
    <n v="1"/>
    <x v="0"/>
    <x v="0"/>
    <n v="175674.01"/>
    <n v="0"/>
    <x v="0"/>
    <x v="1"/>
    <x v="2"/>
    <x v="1"/>
  </r>
  <r>
    <n v="15657529"/>
    <s v="Chin"/>
    <n v="714"/>
    <x v="2"/>
    <x v="1"/>
    <n v="53"/>
    <n v="1"/>
    <n v="99141.86"/>
    <n v="1"/>
    <x v="0"/>
    <x v="0"/>
    <n v="72496.05"/>
    <n v="1"/>
    <x v="1"/>
    <x v="1"/>
    <x v="1"/>
    <x v="0"/>
  </r>
  <r>
    <n v="15762882"/>
    <s v="Manna"/>
    <n v="577"/>
    <x v="2"/>
    <x v="0"/>
    <n v="31"/>
    <n v="4"/>
    <n v="61211.18"/>
    <n v="1"/>
    <x v="0"/>
    <x v="0"/>
    <n v="145250.43"/>
    <n v="0"/>
    <x v="0"/>
    <x v="0"/>
    <x v="1"/>
    <x v="1"/>
  </r>
  <r>
    <n v="15642579"/>
    <s v="Chang"/>
    <n v="731"/>
    <x v="1"/>
    <x v="0"/>
    <n v="37"/>
    <n v="1"/>
    <n v="128932.4"/>
    <n v="1"/>
    <x v="0"/>
    <x v="0"/>
    <n v="180712.52"/>
    <n v="0"/>
    <x v="0"/>
    <x v="1"/>
    <x v="2"/>
    <x v="1"/>
  </r>
  <r>
    <n v="15598884"/>
    <s v="Kent"/>
    <n v="650"/>
    <x v="1"/>
    <x v="0"/>
    <n v="23"/>
    <n v="5"/>
    <n v="0"/>
    <n v="1"/>
    <x v="0"/>
    <x v="0"/>
    <n v="180622.43"/>
    <n v="0"/>
    <x v="2"/>
    <x v="0"/>
    <x v="0"/>
    <x v="1"/>
  </r>
  <r>
    <n v="15770185"/>
    <s v="Buckley"/>
    <n v="779"/>
    <x v="0"/>
    <x v="1"/>
    <n v="32"/>
    <n v="10"/>
    <n v="80728.149999999994"/>
    <n v="1"/>
    <x v="0"/>
    <x v="1"/>
    <n v="86306.75"/>
    <n v="0"/>
    <x v="0"/>
    <x v="1"/>
    <x v="1"/>
    <x v="1"/>
  </r>
  <r>
    <n v="15800287"/>
    <s v="Micco"/>
    <n v="706"/>
    <x v="1"/>
    <x v="0"/>
    <n v="46"/>
    <n v="2"/>
    <n v="127660.46"/>
    <n v="2"/>
    <x v="0"/>
    <x v="1"/>
    <n v="150156.82"/>
    <n v="1"/>
    <x v="0"/>
    <x v="1"/>
    <x v="2"/>
    <x v="0"/>
  </r>
  <r>
    <n v="15665861"/>
    <s v="Avdeev"/>
    <n v="733"/>
    <x v="1"/>
    <x v="1"/>
    <n v="44"/>
    <n v="3"/>
    <n v="106070.89"/>
    <n v="1"/>
    <x v="1"/>
    <x v="0"/>
    <n v="101617.43"/>
    <n v="0"/>
    <x v="0"/>
    <x v="1"/>
    <x v="2"/>
    <x v="1"/>
  </r>
  <r>
    <n v="15662203"/>
    <s v="Bremer"/>
    <n v="579"/>
    <x v="2"/>
    <x v="0"/>
    <n v="42"/>
    <n v="3"/>
    <n v="137560.38"/>
    <n v="2"/>
    <x v="0"/>
    <x v="0"/>
    <n v="85424.34"/>
    <n v="0"/>
    <x v="0"/>
    <x v="0"/>
    <x v="2"/>
    <x v="1"/>
  </r>
  <r>
    <n v="15616454"/>
    <s v="Davidson"/>
    <n v="476"/>
    <x v="2"/>
    <x v="0"/>
    <n v="34"/>
    <n v="8"/>
    <n v="111905.43"/>
    <n v="1"/>
    <x v="1"/>
    <x v="0"/>
    <n v="197221.81"/>
    <n v="1"/>
    <x v="0"/>
    <x v="2"/>
    <x v="2"/>
    <x v="0"/>
  </r>
  <r>
    <n v="15702788"/>
    <s v="Gadsdon"/>
    <n v="775"/>
    <x v="0"/>
    <x v="1"/>
    <n v="40"/>
    <n v="9"/>
    <n v="126212.64"/>
    <n v="1"/>
    <x v="0"/>
    <x v="1"/>
    <n v="70196.570000000007"/>
    <n v="0"/>
    <x v="0"/>
    <x v="1"/>
    <x v="2"/>
    <x v="1"/>
  </r>
  <r>
    <n v="15778149"/>
    <s v="Connolly"/>
    <n v="538"/>
    <x v="1"/>
    <x v="1"/>
    <n v="68"/>
    <n v="9"/>
    <n v="0"/>
    <n v="2"/>
    <x v="0"/>
    <x v="1"/>
    <n v="110440.5"/>
    <n v="1"/>
    <x v="1"/>
    <x v="0"/>
    <x v="0"/>
    <x v="0"/>
  </r>
  <r>
    <n v="15680001"/>
    <s v="McDonald"/>
    <n v="602"/>
    <x v="0"/>
    <x v="1"/>
    <n v="38"/>
    <n v="7"/>
    <n v="111835.94"/>
    <n v="2"/>
    <x v="0"/>
    <x v="1"/>
    <n v="124389.61"/>
    <n v="0"/>
    <x v="0"/>
    <x v="0"/>
    <x v="2"/>
    <x v="1"/>
  </r>
  <r>
    <n v="15711991"/>
    <s v="Chiawuotu"/>
    <n v="615"/>
    <x v="0"/>
    <x v="1"/>
    <n v="30"/>
    <n v="8"/>
    <n v="0"/>
    <n v="2"/>
    <x v="1"/>
    <x v="1"/>
    <n v="3183.15"/>
    <n v="0"/>
    <x v="0"/>
    <x v="0"/>
    <x v="0"/>
    <x v="1"/>
  </r>
  <r>
    <n v="15633834"/>
    <s v="Milne"/>
    <n v="700"/>
    <x v="2"/>
    <x v="0"/>
    <n v="28"/>
    <n v="3"/>
    <n v="99705.69"/>
    <n v="2"/>
    <x v="1"/>
    <x v="1"/>
    <n v="146723.72"/>
    <n v="0"/>
    <x v="2"/>
    <x v="1"/>
    <x v="1"/>
    <x v="1"/>
  </r>
  <r>
    <n v="15765266"/>
    <s v="Fleming"/>
    <n v="615"/>
    <x v="0"/>
    <x v="1"/>
    <n v="32"/>
    <n v="1"/>
    <n v="0"/>
    <n v="2"/>
    <x v="1"/>
    <x v="1"/>
    <n v="2139.25"/>
    <n v="0"/>
    <x v="0"/>
    <x v="0"/>
    <x v="0"/>
    <x v="1"/>
  </r>
  <r>
    <n v="15791867"/>
    <s v="Hicks"/>
    <n v="544"/>
    <x v="2"/>
    <x v="1"/>
    <n v="44"/>
    <n v="2"/>
    <n v="108895.93"/>
    <n v="1"/>
    <x v="1"/>
    <x v="1"/>
    <n v="69228.2"/>
    <n v="1"/>
    <x v="0"/>
    <x v="0"/>
    <x v="2"/>
    <x v="0"/>
  </r>
  <r>
    <n v="15675380"/>
    <s v="Logan"/>
    <n v="573"/>
    <x v="1"/>
    <x v="1"/>
    <n v="56"/>
    <n v="3"/>
    <n v="154669.76999999999"/>
    <n v="1"/>
    <x v="1"/>
    <x v="0"/>
    <n v="115462.27"/>
    <n v="1"/>
    <x v="1"/>
    <x v="0"/>
    <x v="2"/>
    <x v="0"/>
  </r>
  <r>
    <n v="15770576"/>
    <s v="Hammond"/>
    <n v="555"/>
    <x v="1"/>
    <x v="1"/>
    <n v="50"/>
    <n v="7"/>
    <n v="128061"/>
    <n v="2"/>
    <x v="0"/>
    <x v="0"/>
    <n v="62375.1"/>
    <n v="0"/>
    <x v="1"/>
    <x v="0"/>
    <x v="2"/>
    <x v="1"/>
  </r>
  <r>
    <n v="15775294"/>
    <s v="Weber"/>
    <n v="692"/>
    <x v="0"/>
    <x v="0"/>
    <n v="31"/>
    <n v="2"/>
    <n v="0"/>
    <n v="2"/>
    <x v="0"/>
    <x v="1"/>
    <n v="91829.17"/>
    <n v="1"/>
    <x v="0"/>
    <x v="0"/>
    <x v="0"/>
    <x v="0"/>
  </r>
  <r>
    <n v="15727059"/>
    <s v="Lettiere"/>
    <n v="476"/>
    <x v="0"/>
    <x v="0"/>
    <n v="40"/>
    <n v="4"/>
    <n v="0"/>
    <n v="2"/>
    <x v="1"/>
    <x v="1"/>
    <n v="182547.04"/>
    <n v="0"/>
    <x v="0"/>
    <x v="2"/>
    <x v="0"/>
    <x v="1"/>
  </r>
  <r>
    <n v="15702499"/>
    <s v="Schnaars"/>
    <n v="770"/>
    <x v="1"/>
    <x v="1"/>
    <n v="46"/>
    <n v="9"/>
    <n v="190678.02"/>
    <n v="1"/>
    <x v="0"/>
    <x v="0"/>
    <n v="14725.36"/>
    <n v="0"/>
    <x v="0"/>
    <x v="1"/>
    <x v="2"/>
    <x v="1"/>
  </r>
  <r>
    <n v="15611699"/>
    <s v="Tao"/>
    <n v="641"/>
    <x v="0"/>
    <x v="0"/>
    <n v="40"/>
    <n v="7"/>
    <n v="0"/>
    <n v="1"/>
    <x v="0"/>
    <x v="1"/>
    <n v="126996.67"/>
    <n v="0"/>
    <x v="0"/>
    <x v="0"/>
    <x v="0"/>
    <x v="1"/>
  </r>
  <r>
    <n v="15654000"/>
    <s v="Algarin"/>
    <n v="705"/>
    <x v="0"/>
    <x v="0"/>
    <n v="35"/>
    <n v="5"/>
    <n v="0"/>
    <n v="1"/>
    <x v="0"/>
    <x v="1"/>
    <n v="133991.10999999999"/>
    <n v="1"/>
    <x v="0"/>
    <x v="1"/>
    <x v="0"/>
    <x v="0"/>
  </r>
  <r>
    <n v="15657881"/>
    <s v="Onyemere"/>
    <n v="784"/>
    <x v="0"/>
    <x v="1"/>
    <n v="38"/>
    <n v="5"/>
    <n v="136712.91"/>
    <n v="1"/>
    <x v="1"/>
    <x v="0"/>
    <n v="169920.92"/>
    <n v="0"/>
    <x v="0"/>
    <x v="1"/>
    <x v="2"/>
    <x v="1"/>
  </r>
  <r>
    <n v="15719991"/>
    <s v="Korovina"/>
    <n v="727"/>
    <x v="1"/>
    <x v="0"/>
    <n v="52"/>
    <n v="1"/>
    <n v="154733.97"/>
    <n v="1"/>
    <x v="0"/>
    <x v="1"/>
    <n v="80259.67"/>
    <n v="1"/>
    <x v="1"/>
    <x v="1"/>
    <x v="2"/>
    <x v="0"/>
  </r>
  <r>
    <n v="15720687"/>
    <s v="Chidubem"/>
    <n v="576"/>
    <x v="0"/>
    <x v="0"/>
    <n v="41"/>
    <n v="4"/>
    <n v="112609.91"/>
    <n v="1"/>
    <x v="1"/>
    <x v="1"/>
    <n v="191035.18"/>
    <n v="1"/>
    <x v="0"/>
    <x v="0"/>
    <x v="2"/>
    <x v="0"/>
  </r>
  <r>
    <n v="15687079"/>
    <s v="King"/>
    <n v="646"/>
    <x v="1"/>
    <x v="1"/>
    <n v="69"/>
    <n v="10"/>
    <n v="115462.44"/>
    <n v="1"/>
    <x v="0"/>
    <x v="1"/>
    <n v="40421.870000000003"/>
    <n v="0"/>
    <x v="1"/>
    <x v="0"/>
    <x v="2"/>
    <x v="1"/>
  </r>
  <r>
    <n v="15582276"/>
    <s v="Greco"/>
    <n v="638"/>
    <x v="0"/>
    <x v="1"/>
    <n v="34"/>
    <n v="5"/>
    <n v="133501.35999999999"/>
    <n v="1"/>
    <x v="1"/>
    <x v="0"/>
    <n v="155643.04"/>
    <n v="0"/>
    <x v="0"/>
    <x v="0"/>
    <x v="2"/>
    <x v="1"/>
  </r>
  <r>
    <n v="15763980"/>
    <s v="Beneventi"/>
    <n v="632"/>
    <x v="2"/>
    <x v="1"/>
    <n v="30"/>
    <n v="1"/>
    <n v="58668.02"/>
    <n v="1"/>
    <x v="0"/>
    <x v="0"/>
    <n v="78670.52"/>
    <n v="0"/>
    <x v="0"/>
    <x v="0"/>
    <x v="1"/>
    <x v="1"/>
  </r>
  <r>
    <n v="15720774"/>
    <s v="P'eng"/>
    <n v="850"/>
    <x v="1"/>
    <x v="1"/>
    <n v="44"/>
    <n v="7"/>
    <n v="89118.26"/>
    <n v="1"/>
    <x v="0"/>
    <x v="1"/>
    <n v="104240.77"/>
    <n v="1"/>
    <x v="0"/>
    <x v="1"/>
    <x v="1"/>
    <x v="0"/>
  </r>
  <r>
    <n v="15592194"/>
    <s v="Metcalf"/>
    <n v="492"/>
    <x v="0"/>
    <x v="0"/>
    <n v="28"/>
    <n v="9"/>
    <n v="0"/>
    <n v="2"/>
    <x v="0"/>
    <x v="1"/>
    <n v="95957.09"/>
    <n v="0"/>
    <x v="2"/>
    <x v="2"/>
    <x v="0"/>
    <x v="1"/>
  </r>
  <r>
    <n v="15803685"/>
    <s v="Greco"/>
    <n v="673"/>
    <x v="2"/>
    <x v="0"/>
    <n v="77"/>
    <n v="10"/>
    <n v="76510.52"/>
    <n v="2"/>
    <x v="1"/>
    <x v="0"/>
    <n v="59595.66"/>
    <n v="0"/>
    <x v="1"/>
    <x v="0"/>
    <x v="1"/>
    <x v="1"/>
  </r>
  <r>
    <n v="15759456"/>
    <s v="Lupton"/>
    <n v="609"/>
    <x v="1"/>
    <x v="1"/>
    <n v="34"/>
    <n v="7"/>
    <n v="140694.78"/>
    <n v="2"/>
    <x v="0"/>
    <x v="1"/>
    <n v="46266.63"/>
    <n v="0"/>
    <x v="0"/>
    <x v="0"/>
    <x v="2"/>
    <x v="1"/>
  </r>
  <r>
    <n v="15611544"/>
    <s v="Ibeamaka"/>
    <n v="701"/>
    <x v="2"/>
    <x v="1"/>
    <n v="36"/>
    <n v="7"/>
    <n v="95448.320000000007"/>
    <n v="2"/>
    <x v="0"/>
    <x v="1"/>
    <n v="189085.07"/>
    <n v="0"/>
    <x v="0"/>
    <x v="1"/>
    <x v="1"/>
    <x v="1"/>
  </r>
  <r>
    <n v="15794257"/>
    <s v="Hsiung"/>
    <n v="651"/>
    <x v="0"/>
    <x v="1"/>
    <n v="34"/>
    <n v="4"/>
    <n v="91562.99"/>
    <n v="1"/>
    <x v="0"/>
    <x v="0"/>
    <n v="123954.15"/>
    <n v="0"/>
    <x v="0"/>
    <x v="0"/>
    <x v="1"/>
    <x v="1"/>
  </r>
  <r>
    <n v="15681697"/>
    <s v="Rueda"/>
    <n v="508"/>
    <x v="0"/>
    <x v="1"/>
    <n v="31"/>
    <n v="8"/>
    <n v="72541.48"/>
    <n v="1"/>
    <x v="0"/>
    <x v="1"/>
    <n v="129803.08"/>
    <n v="0"/>
    <x v="0"/>
    <x v="0"/>
    <x v="1"/>
    <x v="1"/>
  </r>
  <r>
    <n v="15579566"/>
    <s v="Li Fonti"/>
    <n v="616"/>
    <x v="1"/>
    <x v="0"/>
    <n v="43"/>
    <n v="3"/>
    <n v="120867.18"/>
    <n v="1"/>
    <x v="0"/>
    <x v="1"/>
    <n v="18761.919999999998"/>
    <n v="1"/>
    <x v="0"/>
    <x v="0"/>
    <x v="2"/>
    <x v="0"/>
  </r>
  <r>
    <n v="15577970"/>
    <s v="Alexeeva"/>
    <n v="489"/>
    <x v="0"/>
    <x v="1"/>
    <n v="34"/>
    <n v="5"/>
    <n v="0"/>
    <n v="1"/>
    <x v="1"/>
    <x v="1"/>
    <n v="43540.59"/>
    <n v="0"/>
    <x v="0"/>
    <x v="2"/>
    <x v="0"/>
    <x v="1"/>
  </r>
  <r>
    <n v="15727489"/>
    <s v="Madueke"/>
    <n v="567"/>
    <x v="1"/>
    <x v="0"/>
    <n v="45"/>
    <n v="1"/>
    <n v="157320.51"/>
    <n v="1"/>
    <x v="0"/>
    <x v="1"/>
    <n v="62193.919999999998"/>
    <n v="0"/>
    <x v="0"/>
    <x v="0"/>
    <x v="2"/>
    <x v="1"/>
  </r>
  <r>
    <n v="15764284"/>
    <s v="Torres"/>
    <n v="714"/>
    <x v="1"/>
    <x v="1"/>
    <n v="27"/>
    <n v="3"/>
    <n v="0"/>
    <n v="3"/>
    <x v="0"/>
    <x v="0"/>
    <n v="129130.09"/>
    <n v="0"/>
    <x v="2"/>
    <x v="1"/>
    <x v="0"/>
    <x v="1"/>
  </r>
  <r>
    <n v="15581811"/>
    <s v="Chukwubuikem"/>
    <n v="678"/>
    <x v="2"/>
    <x v="0"/>
    <n v="30"/>
    <n v="1"/>
    <n v="139676.95000000001"/>
    <n v="2"/>
    <x v="1"/>
    <x v="0"/>
    <n v="16146"/>
    <n v="0"/>
    <x v="0"/>
    <x v="0"/>
    <x v="2"/>
    <x v="1"/>
  </r>
  <r>
    <n v="15622527"/>
    <s v="Holloway"/>
    <n v="581"/>
    <x v="0"/>
    <x v="0"/>
    <n v="55"/>
    <n v="6"/>
    <n v="0"/>
    <n v="1"/>
    <x v="0"/>
    <x v="0"/>
    <n v="22442.13"/>
    <n v="0"/>
    <x v="1"/>
    <x v="0"/>
    <x v="0"/>
    <x v="1"/>
  </r>
  <r>
    <n v="15753362"/>
    <s v="Evdokimov"/>
    <n v="748"/>
    <x v="1"/>
    <x v="1"/>
    <n v="60"/>
    <n v="3"/>
    <n v="0"/>
    <n v="2"/>
    <x v="0"/>
    <x v="0"/>
    <n v="78194.37"/>
    <n v="0"/>
    <x v="1"/>
    <x v="1"/>
    <x v="0"/>
    <x v="1"/>
  </r>
  <r>
    <n v="15666652"/>
    <s v="Anayolisa"/>
    <n v="781"/>
    <x v="0"/>
    <x v="0"/>
    <n v="19"/>
    <n v="3"/>
    <n v="0"/>
    <n v="2"/>
    <x v="0"/>
    <x v="0"/>
    <n v="124297.32"/>
    <n v="0"/>
    <x v="2"/>
    <x v="1"/>
    <x v="0"/>
    <x v="1"/>
  </r>
  <r>
    <n v="15789714"/>
    <s v="Semmens"/>
    <n v="691"/>
    <x v="1"/>
    <x v="1"/>
    <n v="21"/>
    <n v="3"/>
    <n v="103000.94"/>
    <n v="1"/>
    <x v="0"/>
    <x v="0"/>
    <n v="104648.58"/>
    <n v="0"/>
    <x v="2"/>
    <x v="0"/>
    <x v="2"/>
    <x v="1"/>
  </r>
  <r>
    <n v="15771543"/>
    <s v="Tu"/>
    <n v="507"/>
    <x v="2"/>
    <x v="1"/>
    <n v="31"/>
    <n v="2"/>
    <n v="134237.07"/>
    <n v="1"/>
    <x v="0"/>
    <x v="0"/>
    <n v="166423.66"/>
    <n v="1"/>
    <x v="0"/>
    <x v="0"/>
    <x v="2"/>
    <x v="0"/>
  </r>
  <r>
    <n v="15748327"/>
    <s v="Anderson"/>
    <n v="724"/>
    <x v="2"/>
    <x v="1"/>
    <n v="34"/>
    <n v="6"/>
    <n v="118235.7"/>
    <n v="2"/>
    <x v="1"/>
    <x v="1"/>
    <n v="157137.23000000001"/>
    <n v="0"/>
    <x v="0"/>
    <x v="1"/>
    <x v="2"/>
    <x v="1"/>
  </r>
  <r>
    <n v="15754649"/>
    <s v="Fang"/>
    <n v="705"/>
    <x v="1"/>
    <x v="0"/>
    <n v="57"/>
    <n v="3"/>
    <n v="0"/>
    <n v="2"/>
    <x v="0"/>
    <x v="0"/>
    <n v="34134.14"/>
    <n v="0"/>
    <x v="1"/>
    <x v="1"/>
    <x v="0"/>
    <x v="1"/>
  </r>
  <r>
    <n v="15810460"/>
    <s v="Fanucci"/>
    <n v="708"/>
    <x v="1"/>
    <x v="0"/>
    <n v="64"/>
    <n v="5"/>
    <n v="0"/>
    <n v="3"/>
    <x v="1"/>
    <x v="0"/>
    <n v="112520.07"/>
    <n v="1"/>
    <x v="1"/>
    <x v="1"/>
    <x v="0"/>
    <x v="0"/>
  </r>
  <r>
    <n v="15771742"/>
    <s v="Boyle"/>
    <n v="580"/>
    <x v="2"/>
    <x v="1"/>
    <n v="38"/>
    <n v="9"/>
    <n v="115442.19"/>
    <n v="2"/>
    <x v="0"/>
    <x v="1"/>
    <n v="128481.5"/>
    <n v="1"/>
    <x v="0"/>
    <x v="0"/>
    <x v="2"/>
    <x v="0"/>
  </r>
  <r>
    <n v="15642160"/>
    <s v="Milanesi"/>
    <n v="850"/>
    <x v="0"/>
    <x v="1"/>
    <n v="38"/>
    <n v="5"/>
    <n v="0"/>
    <n v="2"/>
    <x v="0"/>
    <x v="1"/>
    <n v="16491.64"/>
    <n v="0"/>
    <x v="0"/>
    <x v="1"/>
    <x v="0"/>
    <x v="1"/>
  </r>
  <r>
    <n v="15798439"/>
    <s v="Davidson"/>
    <n v="714"/>
    <x v="1"/>
    <x v="1"/>
    <n v="25"/>
    <n v="2"/>
    <n v="0"/>
    <n v="1"/>
    <x v="0"/>
    <x v="0"/>
    <n v="132979.43"/>
    <n v="0"/>
    <x v="2"/>
    <x v="1"/>
    <x v="0"/>
    <x v="1"/>
  </r>
  <r>
    <n v="15605293"/>
    <s v="McKay"/>
    <n v="559"/>
    <x v="0"/>
    <x v="0"/>
    <n v="43"/>
    <n v="1"/>
    <n v="0"/>
    <n v="2"/>
    <x v="0"/>
    <x v="0"/>
    <n v="196645.87"/>
    <n v="0"/>
    <x v="0"/>
    <x v="0"/>
    <x v="0"/>
    <x v="1"/>
  </r>
  <r>
    <n v="15692631"/>
    <s v="Bogdanova"/>
    <n v="577"/>
    <x v="1"/>
    <x v="0"/>
    <n v="44"/>
    <n v="8"/>
    <n v="115557"/>
    <n v="1"/>
    <x v="1"/>
    <x v="0"/>
    <n v="127506.76"/>
    <n v="0"/>
    <x v="0"/>
    <x v="0"/>
    <x v="2"/>
    <x v="1"/>
  </r>
  <r>
    <n v="15665376"/>
    <s v="Lavrentiev"/>
    <n v="647"/>
    <x v="2"/>
    <x v="0"/>
    <n v="35"/>
    <n v="3"/>
    <n v="166518.63"/>
    <n v="2"/>
    <x v="0"/>
    <x v="1"/>
    <n v="147930.46"/>
    <n v="0"/>
    <x v="0"/>
    <x v="0"/>
    <x v="2"/>
    <x v="1"/>
  </r>
  <r>
    <n v="15772412"/>
    <s v="Corser"/>
    <n v="554"/>
    <x v="1"/>
    <x v="1"/>
    <n v="30"/>
    <n v="6"/>
    <n v="135370.12"/>
    <n v="1"/>
    <x v="0"/>
    <x v="0"/>
    <n v="179689.05"/>
    <n v="1"/>
    <x v="0"/>
    <x v="0"/>
    <x v="2"/>
    <x v="0"/>
  </r>
  <r>
    <n v="15654577"/>
    <s v="Alexeeva"/>
    <n v="549"/>
    <x v="2"/>
    <x v="1"/>
    <n v="54"/>
    <n v="5"/>
    <n v="92877.33"/>
    <n v="1"/>
    <x v="0"/>
    <x v="1"/>
    <n v="2619.64"/>
    <n v="1"/>
    <x v="1"/>
    <x v="0"/>
    <x v="1"/>
    <x v="0"/>
  </r>
  <r>
    <n v="15585427"/>
    <s v="Madueke"/>
    <n v="528"/>
    <x v="0"/>
    <x v="0"/>
    <n v="26"/>
    <n v="10"/>
    <n v="102073.67"/>
    <n v="2"/>
    <x v="1"/>
    <x v="1"/>
    <n v="166799.93"/>
    <n v="0"/>
    <x v="2"/>
    <x v="0"/>
    <x v="2"/>
    <x v="1"/>
  </r>
  <r>
    <n v="15584536"/>
    <s v="Barber"/>
    <n v="720"/>
    <x v="2"/>
    <x v="1"/>
    <n v="46"/>
    <n v="3"/>
    <n v="97042.6"/>
    <n v="1"/>
    <x v="0"/>
    <x v="0"/>
    <n v="133516.51"/>
    <n v="1"/>
    <x v="0"/>
    <x v="1"/>
    <x v="1"/>
    <x v="0"/>
  </r>
  <r>
    <n v="15585853"/>
    <s v="McCardle"/>
    <n v="743"/>
    <x v="1"/>
    <x v="1"/>
    <n v="41"/>
    <n v="7"/>
    <n v="0"/>
    <n v="1"/>
    <x v="0"/>
    <x v="1"/>
    <n v="163736.09"/>
    <n v="1"/>
    <x v="0"/>
    <x v="1"/>
    <x v="0"/>
    <x v="0"/>
  </r>
  <r>
    <n v="15645271"/>
    <s v="Radcliffe-Brown"/>
    <n v="615"/>
    <x v="2"/>
    <x v="1"/>
    <n v="24"/>
    <n v="8"/>
    <n v="108528.07"/>
    <n v="2"/>
    <x v="1"/>
    <x v="1"/>
    <n v="179488.41"/>
    <n v="1"/>
    <x v="2"/>
    <x v="0"/>
    <x v="2"/>
    <x v="0"/>
  </r>
  <r>
    <n v="15579387"/>
    <s v="Ni"/>
    <n v="635"/>
    <x v="2"/>
    <x v="0"/>
    <n v="44"/>
    <n v="2"/>
    <n v="79064.850000000006"/>
    <n v="2"/>
    <x v="1"/>
    <x v="0"/>
    <n v="113291.75"/>
    <n v="0"/>
    <x v="0"/>
    <x v="0"/>
    <x v="1"/>
    <x v="1"/>
  </r>
  <r>
    <n v="15623107"/>
    <s v="Chukwumaobim"/>
    <n v="686"/>
    <x v="1"/>
    <x v="1"/>
    <n v="45"/>
    <n v="3"/>
    <n v="74274.87"/>
    <n v="3"/>
    <x v="0"/>
    <x v="1"/>
    <n v="64907.48"/>
    <n v="1"/>
    <x v="0"/>
    <x v="0"/>
    <x v="1"/>
    <x v="0"/>
  </r>
  <r>
    <n v="15754072"/>
    <s v="Dennis"/>
    <n v="840"/>
    <x v="1"/>
    <x v="0"/>
    <n v="36"/>
    <n v="6"/>
    <n v="0"/>
    <n v="2"/>
    <x v="0"/>
    <x v="1"/>
    <n v="141364.26999999999"/>
    <n v="0"/>
    <x v="0"/>
    <x v="1"/>
    <x v="0"/>
    <x v="1"/>
  </r>
  <r>
    <n v="15666163"/>
    <s v="Hayward"/>
    <n v="695"/>
    <x v="0"/>
    <x v="1"/>
    <n v="43"/>
    <n v="1"/>
    <n v="100421.1"/>
    <n v="1"/>
    <x v="0"/>
    <x v="0"/>
    <n v="101141.28"/>
    <n v="0"/>
    <x v="0"/>
    <x v="0"/>
    <x v="2"/>
    <x v="1"/>
  </r>
  <r>
    <n v="15765192"/>
    <s v="Jones"/>
    <n v="564"/>
    <x v="0"/>
    <x v="1"/>
    <n v="26"/>
    <n v="7"/>
    <n v="84006.88"/>
    <n v="2"/>
    <x v="1"/>
    <x v="1"/>
    <n v="183490.99"/>
    <n v="0"/>
    <x v="2"/>
    <x v="0"/>
    <x v="1"/>
    <x v="1"/>
  </r>
  <r>
    <n v="15804822"/>
    <s v="L?"/>
    <n v="805"/>
    <x v="0"/>
    <x v="0"/>
    <n v="31"/>
    <n v="4"/>
    <n v="0"/>
    <n v="2"/>
    <x v="0"/>
    <x v="1"/>
    <n v="4798.12"/>
    <n v="0"/>
    <x v="0"/>
    <x v="1"/>
    <x v="0"/>
    <x v="1"/>
  </r>
  <r>
    <n v="15612893"/>
    <s v="Nelson"/>
    <n v="558"/>
    <x v="1"/>
    <x v="1"/>
    <n v="45"/>
    <n v="4"/>
    <n v="0"/>
    <n v="1"/>
    <x v="0"/>
    <x v="1"/>
    <n v="131807.14000000001"/>
    <n v="0"/>
    <x v="0"/>
    <x v="0"/>
    <x v="0"/>
    <x v="1"/>
  </r>
  <r>
    <n v="15593636"/>
    <s v="Cardus"/>
    <n v="657"/>
    <x v="0"/>
    <x v="0"/>
    <n v="39"/>
    <n v="4"/>
    <n v="80293.81"/>
    <n v="1"/>
    <x v="0"/>
    <x v="1"/>
    <n v="97192.76"/>
    <n v="0"/>
    <x v="0"/>
    <x v="0"/>
    <x v="1"/>
    <x v="1"/>
  </r>
  <r>
    <n v="15693326"/>
    <s v="Whitehouse"/>
    <n v="641"/>
    <x v="0"/>
    <x v="0"/>
    <n v="42"/>
    <n v="7"/>
    <n v="125437.14"/>
    <n v="2"/>
    <x v="1"/>
    <x v="1"/>
    <n v="164128.57999999999"/>
    <n v="0"/>
    <x v="0"/>
    <x v="0"/>
    <x v="2"/>
    <x v="1"/>
  </r>
  <r>
    <n v="15809901"/>
    <s v="Johnstone"/>
    <n v="755"/>
    <x v="0"/>
    <x v="1"/>
    <n v="36"/>
    <n v="8"/>
    <n v="0"/>
    <n v="2"/>
    <x v="0"/>
    <x v="1"/>
    <n v="176809.87"/>
    <n v="0"/>
    <x v="0"/>
    <x v="1"/>
    <x v="0"/>
    <x v="1"/>
  </r>
  <r>
    <n v="15759751"/>
    <s v="Tsui"/>
    <n v="483"/>
    <x v="0"/>
    <x v="1"/>
    <n v="48"/>
    <n v="1"/>
    <n v="0"/>
    <n v="2"/>
    <x v="0"/>
    <x v="0"/>
    <n v="110059.38"/>
    <n v="0"/>
    <x v="0"/>
    <x v="2"/>
    <x v="0"/>
    <x v="1"/>
  </r>
  <r>
    <n v="15605425"/>
    <s v="Chia"/>
    <n v="545"/>
    <x v="2"/>
    <x v="0"/>
    <n v="44"/>
    <n v="2"/>
    <n v="127536.44"/>
    <n v="1"/>
    <x v="0"/>
    <x v="1"/>
    <n v="108398.63"/>
    <n v="0"/>
    <x v="0"/>
    <x v="0"/>
    <x v="2"/>
    <x v="1"/>
  </r>
  <r>
    <n v="15801934"/>
    <s v="Su"/>
    <n v="678"/>
    <x v="0"/>
    <x v="1"/>
    <n v="66"/>
    <n v="8"/>
    <n v="0"/>
    <n v="2"/>
    <x v="0"/>
    <x v="0"/>
    <n v="47117.03"/>
    <n v="0"/>
    <x v="1"/>
    <x v="0"/>
    <x v="0"/>
    <x v="1"/>
  </r>
  <r>
    <n v="15592000"/>
    <s v="Calabresi"/>
    <n v="781"/>
    <x v="2"/>
    <x v="0"/>
    <n v="48"/>
    <n v="9"/>
    <n v="82794.179999999993"/>
    <n v="1"/>
    <x v="0"/>
    <x v="1"/>
    <n v="124720.68"/>
    <n v="1"/>
    <x v="0"/>
    <x v="1"/>
    <x v="1"/>
    <x v="0"/>
  </r>
  <r>
    <n v="15618695"/>
    <s v="Ts'ui"/>
    <n v="571"/>
    <x v="1"/>
    <x v="0"/>
    <n v="22"/>
    <n v="3"/>
    <n v="108117.1"/>
    <n v="1"/>
    <x v="1"/>
    <x v="0"/>
    <n v="53328.7"/>
    <n v="0"/>
    <x v="2"/>
    <x v="0"/>
    <x v="2"/>
    <x v="1"/>
  </r>
  <r>
    <n v="15637110"/>
    <s v="McCulloch"/>
    <n v="634"/>
    <x v="1"/>
    <x v="0"/>
    <n v="35"/>
    <n v="10"/>
    <n v="0"/>
    <n v="1"/>
    <x v="0"/>
    <x v="1"/>
    <n v="82634.41"/>
    <n v="0"/>
    <x v="0"/>
    <x v="0"/>
    <x v="0"/>
    <x v="1"/>
  </r>
  <r>
    <n v="15727408"/>
    <s v="Koo"/>
    <n v="523"/>
    <x v="2"/>
    <x v="1"/>
    <n v="27"/>
    <n v="8"/>
    <n v="61688.61"/>
    <n v="2"/>
    <x v="0"/>
    <x v="1"/>
    <n v="147059.16"/>
    <n v="0"/>
    <x v="2"/>
    <x v="0"/>
    <x v="1"/>
    <x v="1"/>
  </r>
  <r>
    <n v="15716328"/>
    <s v="Miller"/>
    <n v="501"/>
    <x v="0"/>
    <x v="0"/>
    <n v="40"/>
    <n v="2"/>
    <n v="0"/>
    <n v="2"/>
    <x v="1"/>
    <x v="1"/>
    <n v="141946.92000000001"/>
    <n v="0"/>
    <x v="0"/>
    <x v="0"/>
    <x v="0"/>
    <x v="1"/>
  </r>
  <r>
    <n v="15669060"/>
    <s v="Woolnough"/>
    <n v="662"/>
    <x v="0"/>
    <x v="1"/>
    <n v="74"/>
    <n v="6"/>
    <n v="0"/>
    <n v="2"/>
    <x v="0"/>
    <x v="1"/>
    <n v="123583.85"/>
    <n v="0"/>
    <x v="1"/>
    <x v="0"/>
    <x v="0"/>
    <x v="1"/>
  </r>
  <r>
    <n v="15675854"/>
    <s v="Douglas"/>
    <n v="573"/>
    <x v="1"/>
    <x v="1"/>
    <n v="50"/>
    <n v="0"/>
    <n v="159304.07"/>
    <n v="1"/>
    <x v="1"/>
    <x v="0"/>
    <n v="155915.24"/>
    <n v="1"/>
    <x v="1"/>
    <x v="0"/>
    <x v="2"/>
    <x v="0"/>
  </r>
  <r>
    <n v="15621116"/>
    <s v="Fang"/>
    <n v="648"/>
    <x v="2"/>
    <x v="1"/>
    <n v="33"/>
    <n v="5"/>
    <n v="138664.24"/>
    <n v="1"/>
    <x v="0"/>
    <x v="1"/>
    <n v="29076.27"/>
    <n v="0"/>
    <x v="0"/>
    <x v="0"/>
    <x v="2"/>
    <x v="1"/>
  </r>
  <r>
    <n v="15781495"/>
    <s v="Munro"/>
    <n v="662"/>
    <x v="0"/>
    <x v="0"/>
    <n v="22"/>
    <n v="2"/>
    <n v="126362.57"/>
    <n v="2"/>
    <x v="0"/>
    <x v="0"/>
    <n v="97382.8"/>
    <n v="0"/>
    <x v="2"/>
    <x v="0"/>
    <x v="2"/>
    <x v="1"/>
  </r>
  <r>
    <n v="15740470"/>
    <s v="Vinogradov"/>
    <n v="725"/>
    <x v="0"/>
    <x v="1"/>
    <n v="39"/>
    <n v="4"/>
    <n v="160652.45000000001"/>
    <n v="2"/>
    <x v="0"/>
    <x v="1"/>
    <n v="57643.55"/>
    <n v="0"/>
    <x v="0"/>
    <x v="1"/>
    <x v="2"/>
    <x v="1"/>
  </r>
  <r>
    <n v="15714391"/>
    <s v="Lai"/>
    <n v="563"/>
    <x v="0"/>
    <x v="0"/>
    <n v="35"/>
    <n v="2"/>
    <n v="183572.84"/>
    <n v="1"/>
    <x v="0"/>
    <x v="0"/>
    <n v="66006.75"/>
    <n v="1"/>
    <x v="0"/>
    <x v="0"/>
    <x v="2"/>
    <x v="0"/>
  </r>
  <r>
    <n v="15730137"/>
    <s v="Udegbulam"/>
    <n v="628"/>
    <x v="0"/>
    <x v="1"/>
    <n v="31"/>
    <n v="0"/>
    <n v="88421.81"/>
    <n v="1"/>
    <x v="1"/>
    <x v="1"/>
    <n v="72350.47"/>
    <n v="0"/>
    <x v="0"/>
    <x v="0"/>
    <x v="1"/>
    <x v="1"/>
  </r>
  <r>
    <n v="15596455"/>
    <s v="Mao"/>
    <n v="546"/>
    <x v="1"/>
    <x v="0"/>
    <n v="45"/>
    <n v="2"/>
    <n v="0"/>
    <n v="1"/>
    <x v="1"/>
    <x v="1"/>
    <n v="197789.83"/>
    <n v="1"/>
    <x v="0"/>
    <x v="0"/>
    <x v="0"/>
    <x v="0"/>
  </r>
  <r>
    <n v="15717290"/>
    <s v="Onyekaozulu"/>
    <n v="688"/>
    <x v="2"/>
    <x v="1"/>
    <n v="41"/>
    <n v="2"/>
    <n v="112871.19"/>
    <n v="2"/>
    <x v="1"/>
    <x v="0"/>
    <n v="65520.74"/>
    <n v="0"/>
    <x v="0"/>
    <x v="0"/>
    <x v="2"/>
    <x v="1"/>
  </r>
  <r>
    <n v="15616555"/>
    <s v="Fu"/>
    <n v="850"/>
    <x v="2"/>
    <x v="1"/>
    <n v="41"/>
    <n v="8"/>
    <n v="60880.68"/>
    <n v="1"/>
    <x v="0"/>
    <x v="1"/>
    <n v="31825.84"/>
    <n v="0"/>
    <x v="0"/>
    <x v="1"/>
    <x v="1"/>
    <x v="1"/>
  </r>
  <r>
    <n v="15659820"/>
    <s v="Cross"/>
    <n v="614"/>
    <x v="0"/>
    <x v="0"/>
    <n v="34"/>
    <n v="5"/>
    <n v="0"/>
    <n v="2"/>
    <x v="0"/>
    <x v="1"/>
    <n v="185561.89"/>
    <n v="0"/>
    <x v="0"/>
    <x v="0"/>
    <x v="0"/>
    <x v="1"/>
  </r>
  <r>
    <n v="15696301"/>
    <s v="Snider"/>
    <n v="719"/>
    <x v="0"/>
    <x v="0"/>
    <n v="37"/>
    <n v="9"/>
    <n v="101455.7"/>
    <n v="1"/>
    <x v="0"/>
    <x v="1"/>
    <n v="25803.59"/>
    <n v="1"/>
    <x v="0"/>
    <x v="1"/>
    <x v="2"/>
    <x v="0"/>
  </r>
  <r>
    <n v="15771087"/>
    <s v="Harrison"/>
    <n v="757"/>
    <x v="0"/>
    <x v="0"/>
    <n v="71"/>
    <n v="0"/>
    <n v="88084.13"/>
    <n v="2"/>
    <x v="0"/>
    <x v="0"/>
    <n v="154337.47"/>
    <n v="0"/>
    <x v="1"/>
    <x v="1"/>
    <x v="1"/>
    <x v="1"/>
  </r>
  <r>
    <n v="15808831"/>
    <s v="Dale"/>
    <n v="669"/>
    <x v="0"/>
    <x v="1"/>
    <n v="29"/>
    <n v="7"/>
    <n v="0"/>
    <n v="2"/>
    <x v="0"/>
    <x v="0"/>
    <n v="138145.62"/>
    <n v="0"/>
    <x v="2"/>
    <x v="0"/>
    <x v="0"/>
    <x v="1"/>
  </r>
  <r>
    <n v="15812241"/>
    <s v="Udinese"/>
    <n v="438"/>
    <x v="2"/>
    <x v="1"/>
    <n v="59"/>
    <n v="7"/>
    <n v="127197.14"/>
    <n v="1"/>
    <x v="0"/>
    <x v="1"/>
    <n v="51565.98"/>
    <n v="1"/>
    <x v="1"/>
    <x v="2"/>
    <x v="2"/>
    <x v="0"/>
  </r>
  <r>
    <n v="15680370"/>
    <s v="DeRose"/>
    <n v="492"/>
    <x v="0"/>
    <x v="1"/>
    <n v="39"/>
    <n v="7"/>
    <n v="0"/>
    <n v="2"/>
    <x v="1"/>
    <x v="0"/>
    <n v="71323.23"/>
    <n v="0"/>
    <x v="0"/>
    <x v="2"/>
    <x v="0"/>
    <x v="1"/>
  </r>
  <r>
    <n v="15780561"/>
    <s v="Hay"/>
    <n v="622"/>
    <x v="0"/>
    <x v="0"/>
    <n v="39"/>
    <n v="9"/>
    <n v="83456.789999999994"/>
    <n v="2"/>
    <x v="1"/>
    <x v="1"/>
    <n v="38882.339999999997"/>
    <n v="0"/>
    <x v="0"/>
    <x v="0"/>
    <x v="1"/>
    <x v="1"/>
  </r>
  <r>
    <n v="15800784"/>
    <s v="Bruce"/>
    <n v="645"/>
    <x v="0"/>
    <x v="1"/>
    <n v="42"/>
    <n v="4"/>
    <n v="98298.18"/>
    <n v="1"/>
    <x v="0"/>
    <x v="0"/>
    <n v="676.06"/>
    <n v="0"/>
    <x v="0"/>
    <x v="0"/>
    <x v="1"/>
    <x v="1"/>
  </r>
  <r>
    <n v="15715796"/>
    <s v="Romani"/>
    <n v="728"/>
    <x v="0"/>
    <x v="1"/>
    <n v="37"/>
    <n v="0"/>
    <n v="0"/>
    <n v="2"/>
    <x v="0"/>
    <x v="0"/>
    <n v="72203.8"/>
    <n v="0"/>
    <x v="0"/>
    <x v="1"/>
    <x v="0"/>
    <x v="1"/>
  </r>
  <r>
    <n v="15605375"/>
    <s v="Tseng"/>
    <n v="651"/>
    <x v="0"/>
    <x v="1"/>
    <n v="35"/>
    <n v="2"/>
    <n v="86911.8"/>
    <n v="1"/>
    <x v="0"/>
    <x v="1"/>
    <n v="174094.24"/>
    <n v="0"/>
    <x v="0"/>
    <x v="0"/>
    <x v="1"/>
    <x v="1"/>
  </r>
  <r>
    <n v="15621520"/>
    <s v="Tang"/>
    <n v="783"/>
    <x v="2"/>
    <x v="0"/>
    <n v="42"/>
    <n v="2"/>
    <n v="139707.28"/>
    <n v="1"/>
    <x v="0"/>
    <x v="1"/>
    <n v="2150.2199999999998"/>
    <n v="0"/>
    <x v="0"/>
    <x v="1"/>
    <x v="2"/>
    <x v="1"/>
  </r>
  <r>
    <n v="15665460"/>
    <s v="Isayeva"/>
    <n v="732"/>
    <x v="1"/>
    <x v="0"/>
    <n v="67"/>
    <n v="1"/>
    <n v="0"/>
    <n v="2"/>
    <x v="0"/>
    <x v="0"/>
    <n v="177783.04000000001"/>
    <n v="0"/>
    <x v="1"/>
    <x v="1"/>
    <x v="0"/>
    <x v="1"/>
  </r>
  <r>
    <n v="15801152"/>
    <s v="Hill"/>
    <n v="553"/>
    <x v="1"/>
    <x v="0"/>
    <n v="39"/>
    <n v="1"/>
    <n v="142876.98000000001"/>
    <n v="2"/>
    <x v="0"/>
    <x v="1"/>
    <n v="44363.42"/>
    <n v="0"/>
    <x v="0"/>
    <x v="0"/>
    <x v="2"/>
    <x v="1"/>
  </r>
  <r>
    <n v="15756425"/>
    <s v="Barnes"/>
    <n v="660"/>
    <x v="0"/>
    <x v="1"/>
    <n v="30"/>
    <n v="7"/>
    <n v="146301.31"/>
    <n v="1"/>
    <x v="1"/>
    <x v="1"/>
    <n v="96847.91"/>
    <n v="0"/>
    <x v="0"/>
    <x v="0"/>
    <x v="2"/>
    <x v="1"/>
  </r>
  <r>
    <n v="15674328"/>
    <s v="Moreno"/>
    <n v="670"/>
    <x v="0"/>
    <x v="0"/>
    <n v="40"/>
    <n v="3"/>
    <n v="47364.45"/>
    <n v="1"/>
    <x v="0"/>
    <x v="0"/>
    <n v="148579.43"/>
    <n v="1"/>
    <x v="0"/>
    <x v="0"/>
    <x v="3"/>
    <x v="0"/>
  </r>
  <r>
    <n v="15742404"/>
    <s v="McGregor"/>
    <n v="718"/>
    <x v="0"/>
    <x v="1"/>
    <n v="38"/>
    <n v="7"/>
    <n v="0"/>
    <n v="2"/>
    <x v="0"/>
    <x v="1"/>
    <n v="38308.339999999997"/>
    <n v="0"/>
    <x v="0"/>
    <x v="1"/>
    <x v="0"/>
    <x v="1"/>
  </r>
  <r>
    <n v="15757140"/>
    <s v="Genovese"/>
    <n v="787"/>
    <x v="0"/>
    <x v="1"/>
    <n v="51"/>
    <n v="0"/>
    <n v="58137.08"/>
    <n v="1"/>
    <x v="1"/>
    <x v="0"/>
    <n v="142538.31"/>
    <n v="0"/>
    <x v="1"/>
    <x v="1"/>
    <x v="1"/>
    <x v="1"/>
  </r>
  <r>
    <n v="15570051"/>
    <s v="Gill"/>
    <n v="775"/>
    <x v="2"/>
    <x v="0"/>
    <n v="38"/>
    <n v="6"/>
    <n v="179886.41"/>
    <n v="2"/>
    <x v="1"/>
    <x v="1"/>
    <n v="153122.57999999999"/>
    <n v="0"/>
    <x v="0"/>
    <x v="1"/>
    <x v="2"/>
    <x v="1"/>
  </r>
  <r>
    <n v="15669175"/>
    <s v="Ts'ai"/>
    <n v="479"/>
    <x v="2"/>
    <x v="1"/>
    <n v="24"/>
    <n v="6"/>
    <n v="107637.97"/>
    <n v="2"/>
    <x v="1"/>
    <x v="0"/>
    <n v="169505.83"/>
    <n v="0"/>
    <x v="2"/>
    <x v="2"/>
    <x v="2"/>
    <x v="1"/>
  </r>
  <r>
    <n v="15790324"/>
    <s v="Green"/>
    <n v="660"/>
    <x v="0"/>
    <x v="0"/>
    <n v="20"/>
    <n v="6"/>
    <n v="167685.56"/>
    <n v="1"/>
    <x v="0"/>
    <x v="1"/>
    <n v="57929.9"/>
    <n v="0"/>
    <x v="2"/>
    <x v="0"/>
    <x v="2"/>
    <x v="1"/>
  </r>
  <r>
    <n v="15691119"/>
    <s v="Martin"/>
    <n v="721"/>
    <x v="2"/>
    <x v="1"/>
    <n v="68"/>
    <n v="4"/>
    <n v="136525.99"/>
    <n v="1"/>
    <x v="1"/>
    <x v="1"/>
    <n v="175399.14"/>
    <n v="0"/>
    <x v="1"/>
    <x v="1"/>
    <x v="2"/>
    <x v="1"/>
  </r>
  <r>
    <n v="15743478"/>
    <s v="Johnson"/>
    <n v="659"/>
    <x v="2"/>
    <x v="1"/>
    <n v="39"/>
    <n v="8"/>
    <n v="52106.33"/>
    <n v="2"/>
    <x v="0"/>
    <x v="0"/>
    <n v="107964.36"/>
    <n v="0"/>
    <x v="0"/>
    <x v="0"/>
    <x v="1"/>
    <x v="1"/>
  </r>
  <r>
    <n v="15707007"/>
    <s v="Onio"/>
    <n v="743"/>
    <x v="0"/>
    <x v="0"/>
    <n v="39"/>
    <n v="8"/>
    <n v="0"/>
    <n v="1"/>
    <x v="0"/>
    <x v="1"/>
    <n v="94263.44"/>
    <n v="0"/>
    <x v="0"/>
    <x v="1"/>
    <x v="0"/>
    <x v="1"/>
  </r>
  <r>
    <n v="15572547"/>
    <s v="Vaguine"/>
    <n v="670"/>
    <x v="0"/>
    <x v="0"/>
    <n v="45"/>
    <n v="9"/>
    <n v="104930.38"/>
    <n v="1"/>
    <x v="0"/>
    <x v="1"/>
    <n v="155921.81"/>
    <n v="1"/>
    <x v="0"/>
    <x v="0"/>
    <x v="2"/>
    <x v="0"/>
  </r>
  <r>
    <n v="15567063"/>
    <s v="Manna"/>
    <n v="766"/>
    <x v="2"/>
    <x v="0"/>
    <n v="34"/>
    <n v="6"/>
    <n v="106434.94"/>
    <n v="1"/>
    <x v="1"/>
    <x v="0"/>
    <n v="137995.66"/>
    <n v="1"/>
    <x v="0"/>
    <x v="1"/>
    <x v="2"/>
    <x v="0"/>
  </r>
  <r>
    <n v="15689633"/>
    <s v="Toomey"/>
    <n v="845"/>
    <x v="1"/>
    <x v="0"/>
    <n v="38"/>
    <n v="2"/>
    <n v="112803.92"/>
    <n v="1"/>
    <x v="0"/>
    <x v="1"/>
    <n v="179631.85"/>
    <n v="0"/>
    <x v="0"/>
    <x v="1"/>
    <x v="2"/>
    <x v="1"/>
  </r>
  <r>
    <n v="15720637"/>
    <s v="Bell"/>
    <n v="710"/>
    <x v="2"/>
    <x v="0"/>
    <n v="46"/>
    <n v="10"/>
    <n v="120530.34"/>
    <n v="1"/>
    <x v="0"/>
    <x v="1"/>
    <n v="166586.99"/>
    <n v="1"/>
    <x v="0"/>
    <x v="1"/>
    <x v="2"/>
    <x v="0"/>
  </r>
  <r>
    <n v="15616859"/>
    <s v="Bonwick"/>
    <n v="602"/>
    <x v="2"/>
    <x v="0"/>
    <n v="43"/>
    <n v="2"/>
    <n v="113641.49"/>
    <n v="4"/>
    <x v="0"/>
    <x v="1"/>
    <n v="115116.35"/>
    <n v="1"/>
    <x v="0"/>
    <x v="0"/>
    <x v="2"/>
    <x v="0"/>
  </r>
  <r>
    <n v="15766166"/>
    <s v="Folliero"/>
    <n v="604"/>
    <x v="1"/>
    <x v="1"/>
    <n v="43"/>
    <n v="2"/>
    <n v="145081.72"/>
    <n v="1"/>
    <x v="0"/>
    <x v="0"/>
    <n v="23881.62"/>
    <n v="0"/>
    <x v="0"/>
    <x v="0"/>
    <x v="2"/>
    <x v="1"/>
  </r>
  <r>
    <n v="15617655"/>
    <s v="Holt"/>
    <n v="564"/>
    <x v="1"/>
    <x v="0"/>
    <n v="35"/>
    <n v="9"/>
    <n v="0"/>
    <n v="2"/>
    <x v="0"/>
    <x v="0"/>
    <n v="105837.38"/>
    <n v="0"/>
    <x v="0"/>
    <x v="0"/>
    <x v="0"/>
    <x v="1"/>
  </r>
  <r>
    <n v="15623450"/>
    <s v="Brown"/>
    <n v="637"/>
    <x v="2"/>
    <x v="0"/>
    <n v="27"/>
    <n v="7"/>
    <n v="135842.89000000001"/>
    <n v="1"/>
    <x v="0"/>
    <x v="0"/>
    <n v="101418.05"/>
    <n v="0"/>
    <x v="2"/>
    <x v="0"/>
    <x v="2"/>
    <x v="1"/>
  </r>
  <r>
    <n v="15796612"/>
    <s v="Ch'ang"/>
    <n v="527"/>
    <x v="0"/>
    <x v="0"/>
    <n v="31"/>
    <n v="1"/>
    <n v="112203.25"/>
    <n v="1"/>
    <x v="0"/>
    <x v="1"/>
    <n v="182266.01"/>
    <n v="0"/>
    <x v="0"/>
    <x v="0"/>
    <x v="2"/>
    <x v="1"/>
  </r>
  <r>
    <n v="15795963"/>
    <s v="Fiorentini"/>
    <n v="687"/>
    <x v="0"/>
    <x v="1"/>
    <n v="34"/>
    <n v="7"/>
    <n v="129895.19"/>
    <n v="1"/>
    <x v="1"/>
    <x v="0"/>
    <n v="28698.17"/>
    <n v="0"/>
    <x v="0"/>
    <x v="0"/>
    <x v="2"/>
    <x v="1"/>
  </r>
  <r>
    <n v="15781598"/>
    <s v="Middleton"/>
    <n v="756"/>
    <x v="2"/>
    <x v="1"/>
    <n v="41"/>
    <n v="6"/>
    <n v="149049.92000000001"/>
    <n v="1"/>
    <x v="1"/>
    <x v="0"/>
    <n v="50422.36"/>
    <n v="1"/>
    <x v="0"/>
    <x v="1"/>
    <x v="2"/>
    <x v="0"/>
  </r>
  <r>
    <n v="15691871"/>
    <s v="Millar"/>
    <n v="503"/>
    <x v="2"/>
    <x v="1"/>
    <n v="42"/>
    <n v="9"/>
    <n v="153279.39000000001"/>
    <n v="1"/>
    <x v="0"/>
    <x v="0"/>
    <n v="151336.95999999999"/>
    <n v="0"/>
    <x v="0"/>
    <x v="0"/>
    <x v="2"/>
    <x v="1"/>
  </r>
  <r>
    <n v="15740345"/>
    <s v="Osborne"/>
    <n v="657"/>
    <x v="1"/>
    <x v="1"/>
    <n v="42"/>
    <n v="5"/>
    <n v="41473.33"/>
    <n v="1"/>
    <x v="0"/>
    <x v="1"/>
    <n v="112979.6"/>
    <n v="1"/>
    <x v="0"/>
    <x v="0"/>
    <x v="3"/>
    <x v="0"/>
  </r>
  <r>
    <n v="15662626"/>
    <s v="Feng"/>
    <n v="666"/>
    <x v="0"/>
    <x v="0"/>
    <n v="40"/>
    <n v="2"/>
    <n v="0"/>
    <n v="2"/>
    <x v="1"/>
    <x v="1"/>
    <n v="36371.269999999997"/>
    <n v="0"/>
    <x v="0"/>
    <x v="0"/>
    <x v="0"/>
    <x v="1"/>
  </r>
  <r>
    <n v="15596575"/>
    <s v="Vale"/>
    <n v="615"/>
    <x v="2"/>
    <x v="1"/>
    <n v="39"/>
    <n v="5"/>
    <n v="113193.51"/>
    <n v="2"/>
    <x v="0"/>
    <x v="0"/>
    <n v="52166.25"/>
    <n v="0"/>
    <x v="0"/>
    <x v="0"/>
    <x v="2"/>
    <x v="1"/>
  </r>
  <r>
    <n v="15657321"/>
    <s v="Arkwookerum"/>
    <n v="712"/>
    <x v="2"/>
    <x v="1"/>
    <n v="27"/>
    <n v="8"/>
    <n v="113174.21"/>
    <n v="2"/>
    <x v="0"/>
    <x v="1"/>
    <n v="147261.57999999999"/>
    <n v="0"/>
    <x v="2"/>
    <x v="1"/>
    <x v="2"/>
    <x v="1"/>
  </r>
  <r>
    <n v="15575955"/>
    <s v="Lujan"/>
    <n v="764"/>
    <x v="0"/>
    <x v="0"/>
    <n v="24"/>
    <n v="0"/>
    <n v="0"/>
    <n v="2"/>
    <x v="0"/>
    <x v="1"/>
    <n v="88724.49"/>
    <n v="0"/>
    <x v="2"/>
    <x v="1"/>
    <x v="0"/>
    <x v="1"/>
  </r>
  <r>
    <n v="15743893"/>
    <s v="Alexeyeva"/>
    <n v="471"/>
    <x v="0"/>
    <x v="1"/>
    <n v="42"/>
    <n v="3"/>
    <n v="164951.56"/>
    <n v="1"/>
    <x v="0"/>
    <x v="1"/>
    <n v="190531.77"/>
    <n v="0"/>
    <x v="0"/>
    <x v="2"/>
    <x v="2"/>
    <x v="1"/>
  </r>
  <r>
    <n v="15697270"/>
    <s v="Gannon"/>
    <n v="608"/>
    <x v="1"/>
    <x v="1"/>
    <n v="27"/>
    <n v="4"/>
    <n v="153325.1"/>
    <n v="1"/>
    <x v="0"/>
    <x v="0"/>
    <n v="199953.33"/>
    <n v="0"/>
    <x v="2"/>
    <x v="0"/>
    <x v="2"/>
    <x v="1"/>
  </r>
  <r>
    <n v="15644356"/>
    <s v="Prokhorova"/>
    <n v="682"/>
    <x v="1"/>
    <x v="0"/>
    <n v="47"/>
    <n v="10"/>
    <n v="134032.01"/>
    <n v="1"/>
    <x v="0"/>
    <x v="1"/>
    <n v="144290.97"/>
    <n v="0"/>
    <x v="0"/>
    <x v="0"/>
    <x v="2"/>
    <x v="1"/>
  </r>
  <r>
    <n v="15677586"/>
    <s v="Romero"/>
    <n v="587"/>
    <x v="2"/>
    <x v="0"/>
    <n v="32"/>
    <n v="3"/>
    <n v="125445.04"/>
    <n v="2"/>
    <x v="0"/>
    <x v="0"/>
    <n v="130514.78"/>
    <n v="0"/>
    <x v="0"/>
    <x v="0"/>
    <x v="2"/>
    <x v="1"/>
  </r>
  <r>
    <n v="15571261"/>
    <s v="Toscani"/>
    <n v="714"/>
    <x v="2"/>
    <x v="0"/>
    <n v="35"/>
    <n v="6"/>
    <n v="126077.43"/>
    <n v="2"/>
    <x v="0"/>
    <x v="0"/>
    <n v="53954.239999999998"/>
    <n v="0"/>
    <x v="0"/>
    <x v="1"/>
    <x v="2"/>
    <x v="1"/>
  </r>
  <r>
    <n v="15698758"/>
    <s v="Onwuamaegbu"/>
    <n v="630"/>
    <x v="1"/>
    <x v="0"/>
    <n v="31"/>
    <n v="1"/>
    <n v="0"/>
    <n v="2"/>
    <x v="0"/>
    <x v="0"/>
    <n v="169802.73"/>
    <n v="0"/>
    <x v="0"/>
    <x v="0"/>
    <x v="0"/>
    <x v="1"/>
  </r>
  <r>
    <n v="15787014"/>
    <s v="King"/>
    <n v="648"/>
    <x v="2"/>
    <x v="0"/>
    <n v="28"/>
    <n v="8"/>
    <n v="90371.09"/>
    <n v="1"/>
    <x v="0"/>
    <x v="0"/>
    <n v="146851.73000000001"/>
    <n v="0"/>
    <x v="2"/>
    <x v="0"/>
    <x v="1"/>
    <x v="1"/>
  </r>
  <r>
    <n v="15739857"/>
    <s v="Trentino"/>
    <n v="785"/>
    <x v="0"/>
    <x v="0"/>
    <n v="40"/>
    <n v="3"/>
    <n v="0"/>
    <n v="2"/>
    <x v="0"/>
    <x v="0"/>
    <n v="96832.82"/>
    <n v="0"/>
    <x v="0"/>
    <x v="1"/>
    <x v="0"/>
    <x v="1"/>
  </r>
  <r>
    <n v="15774630"/>
    <s v="Peacock"/>
    <n v="601"/>
    <x v="2"/>
    <x v="0"/>
    <n v="47"/>
    <n v="1"/>
    <n v="142802.01999999999"/>
    <n v="1"/>
    <x v="0"/>
    <x v="0"/>
    <n v="57553.02"/>
    <n v="0"/>
    <x v="0"/>
    <x v="0"/>
    <x v="2"/>
    <x v="1"/>
  </r>
  <r>
    <n v="15805523"/>
    <s v="Nnaife"/>
    <n v="717"/>
    <x v="0"/>
    <x v="0"/>
    <n v="28"/>
    <n v="1"/>
    <n v="90537.16"/>
    <n v="1"/>
    <x v="1"/>
    <x v="0"/>
    <n v="74800.990000000005"/>
    <n v="0"/>
    <x v="2"/>
    <x v="1"/>
    <x v="1"/>
    <x v="1"/>
  </r>
  <r>
    <n v="15749557"/>
    <s v="Chao"/>
    <n v="707"/>
    <x v="0"/>
    <x v="0"/>
    <n v="44"/>
    <n v="6"/>
    <n v="0"/>
    <n v="2"/>
    <x v="0"/>
    <x v="0"/>
    <n v="192542.17"/>
    <n v="0"/>
    <x v="0"/>
    <x v="1"/>
    <x v="0"/>
    <x v="1"/>
  </r>
  <r>
    <n v="15681180"/>
    <s v="Barese"/>
    <n v="771"/>
    <x v="0"/>
    <x v="0"/>
    <n v="23"/>
    <n v="7"/>
    <n v="156123.73000000001"/>
    <n v="1"/>
    <x v="0"/>
    <x v="1"/>
    <n v="72990.62"/>
    <n v="0"/>
    <x v="2"/>
    <x v="1"/>
    <x v="2"/>
    <x v="1"/>
  </r>
  <r>
    <n v="15742028"/>
    <s v="Udegbulam"/>
    <n v="602"/>
    <x v="0"/>
    <x v="0"/>
    <n v="35"/>
    <n v="5"/>
    <n v="0"/>
    <n v="2"/>
    <x v="0"/>
    <x v="1"/>
    <n v="31050.02"/>
    <n v="0"/>
    <x v="0"/>
    <x v="0"/>
    <x v="0"/>
    <x v="1"/>
  </r>
  <r>
    <n v="15686463"/>
    <s v="Fu"/>
    <n v="626"/>
    <x v="0"/>
    <x v="1"/>
    <n v="38"/>
    <n v="7"/>
    <n v="141074.59"/>
    <n v="1"/>
    <x v="0"/>
    <x v="1"/>
    <n v="52795.56"/>
    <n v="1"/>
    <x v="0"/>
    <x v="0"/>
    <x v="2"/>
    <x v="0"/>
  </r>
  <r>
    <n v="15654379"/>
    <s v="Onwuatuegwu"/>
    <n v="588"/>
    <x v="1"/>
    <x v="1"/>
    <n v="59"/>
    <n v="4"/>
    <n v="0"/>
    <n v="2"/>
    <x v="0"/>
    <x v="0"/>
    <n v="27435.41"/>
    <n v="0"/>
    <x v="1"/>
    <x v="0"/>
    <x v="0"/>
    <x v="1"/>
  </r>
  <r>
    <n v="15783629"/>
    <s v="Degtyaryov"/>
    <n v="616"/>
    <x v="2"/>
    <x v="0"/>
    <n v="42"/>
    <n v="6"/>
    <n v="117899.95"/>
    <n v="2"/>
    <x v="1"/>
    <x v="1"/>
    <n v="150266.81"/>
    <n v="0"/>
    <x v="0"/>
    <x v="0"/>
    <x v="2"/>
    <x v="1"/>
  </r>
  <r>
    <n v="15751193"/>
    <s v="Nnaemeka"/>
    <n v="621"/>
    <x v="1"/>
    <x v="1"/>
    <n v="33"/>
    <n v="4"/>
    <n v="0"/>
    <n v="2"/>
    <x v="0"/>
    <x v="0"/>
    <n v="40299.230000000003"/>
    <n v="0"/>
    <x v="0"/>
    <x v="0"/>
    <x v="0"/>
    <x v="1"/>
  </r>
  <r>
    <n v="15724099"/>
    <s v="Udinese"/>
    <n v="674"/>
    <x v="0"/>
    <x v="1"/>
    <n v="26"/>
    <n v="6"/>
    <n v="166257.96"/>
    <n v="1"/>
    <x v="0"/>
    <x v="0"/>
    <n v="149369.41"/>
    <n v="0"/>
    <x v="2"/>
    <x v="0"/>
    <x v="2"/>
    <x v="1"/>
  </r>
  <r>
    <n v="15568429"/>
    <s v="Mitchell"/>
    <n v="633"/>
    <x v="1"/>
    <x v="0"/>
    <n v="46"/>
    <n v="3"/>
    <n v="0"/>
    <n v="2"/>
    <x v="0"/>
    <x v="1"/>
    <n v="120250.58"/>
    <n v="0"/>
    <x v="0"/>
    <x v="0"/>
    <x v="0"/>
    <x v="1"/>
  </r>
  <r>
    <n v="15648967"/>
    <s v="Ch'en"/>
    <n v="698"/>
    <x v="2"/>
    <x v="0"/>
    <n v="64"/>
    <n v="1"/>
    <n v="169362.43"/>
    <n v="1"/>
    <x v="0"/>
    <x v="1"/>
    <n v="84760.320000000007"/>
    <n v="1"/>
    <x v="1"/>
    <x v="0"/>
    <x v="2"/>
    <x v="0"/>
  </r>
  <r>
    <n v="15664498"/>
    <s v="Golovanov"/>
    <n v="508"/>
    <x v="0"/>
    <x v="1"/>
    <n v="26"/>
    <n v="7"/>
    <n v="205962"/>
    <n v="1"/>
    <x v="0"/>
    <x v="1"/>
    <n v="156424.4"/>
    <n v="0"/>
    <x v="2"/>
    <x v="0"/>
    <x v="2"/>
    <x v="1"/>
  </r>
  <r>
    <n v="15779522"/>
    <s v="Efimov"/>
    <n v="736"/>
    <x v="0"/>
    <x v="0"/>
    <n v="24"/>
    <n v="0"/>
    <n v="0"/>
    <n v="2"/>
    <x v="0"/>
    <x v="1"/>
    <n v="109355.73"/>
    <n v="1"/>
    <x v="2"/>
    <x v="1"/>
    <x v="0"/>
    <x v="0"/>
  </r>
  <r>
    <n v="15583850"/>
    <s v="Davidson"/>
    <n v="672"/>
    <x v="2"/>
    <x v="1"/>
    <n v="68"/>
    <n v="0"/>
    <n v="126061.51"/>
    <n v="2"/>
    <x v="0"/>
    <x v="0"/>
    <n v="184936.77"/>
    <n v="0"/>
    <x v="1"/>
    <x v="0"/>
    <x v="2"/>
    <x v="1"/>
  </r>
  <r>
    <n v="15696539"/>
    <s v="Wade"/>
    <n v="613"/>
    <x v="0"/>
    <x v="0"/>
    <n v="21"/>
    <n v="7"/>
    <n v="105627.95"/>
    <n v="1"/>
    <x v="0"/>
    <x v="0"/>
    <n v="36560.51"/>
    <n v="0"/>
    <x v="2"/>
    <x v="0"/>
    <x v="2"/>
    <x v="1"/>
  </r>
  <r>
    <n v="15760121"/>
    <s v="Maynard"/>
    <n v="712"/>
    <x v="0"/>
    <x v="1"/>
    <n v="32"/>
    <n v="9"/>
    <n v="100606.02"/>
    <n v="1"/>
    <x v="0"/>
    <x v="1"/>
    <n v="165693.06"/>
    <n v="0"/>
    <x v="0"/>
    <x v="1"/>
    <x v="2"/>
    <x v="1"/>
  </r>
  <r>
    <n v="15628279"/>
    <s v="Murphy"/>
    <n v="624"/>
    <x v="0"/>
    <x v="0"/>
    <n v="38"/>
    <n v="3"/>
    <n v="0"/>
    <n v="2"/>
    <x v="0"/>
    <x v="0"/>
    <n v="163666.85"/>
    <n v="0"/>
    <x v="0"/>
    <x v="0"/>
    <x v="0"/>
    <x v="1"/>
  </r>
  <r>
    <n v="15766163"/>
    <s v="Zotova"/>
    <n v="676"/>
    <x v="0"/>
    <x v="1"/>
    <n v="38"/>
    <n v="1"/>
    <n v="0"/>
    <n v="2"/>
    <x v="1"/>
    <x v="0"/>
    <n v="35644.79"/>
    <n v="0"/>
    <x v="0"/>
    <x v="0"/>
    <x v="0"/>
    <x v="1"/>
  </r>
  <r>
    <n v="15566467"/>
    <s v="Hannah"/>
    <n v="683"/>
    <x v="2"/>
    <x v="0"/>
    <n v="32"/>
    <n v="0"/>
    <n v="138171.1"/>
    <n v="2"/>
    <x v="0"/>
    <x v="0"/>
    <n v="188203.58"/>
    <n v="0"/>
    <x v="0"/>
    <x v="0"/>
    <x v="2"/>
    <x v="1"/>
  </r>
  <r>
    <n v="15639049"/>
    <s v="Cartagena"/>
    <n v="489"/>
    <x v="0"/>
    <x v="0"/>
    <n v="31"/>
    <n v="7"/>
    <n v="139395.07999999999"/>
    <n v="1"/>
    <x v="1"/>
    <x v="0"/>
    <n v="6120.84"/>
    <n v="0"/>
    <x v="0"/>
    <x v="2"/>
    <x v="2"/>
    <x v="1"/>
  </r>
  <r>
    <n v="15736413"/>
    <s v="Hall"/>
    <n v="739"/>
    <x v="0"/>
    <x v="1"/>
    <n v="29"/>
    <n v="1"/>
    <n v="0"/>
    <n v="2"/>
    <x v="0"/>
    <x v="0"/>
    <n v="164484.78"/>
    <n v="0"/>
    <x v="2"/>
    <x v="1"/>
    <x v="0"/>
    <x v="1"/>
  </r>
  <r>
    <n v="15634815"/>
    <s v="Hunt"/>
    <n v="701"/>
    <x v="0"/>
    <x v="0"/>
    <n v="37"/>
    <n v="3"/>
    <n v="0"/>
    <n v="2"/>
    <x v="0"/>
    <x v="0"/>
    <n v="164268.28"/>
    <n v="0"/>
    <x v="0"/>
    <x v="1"/>
    <x v="0"/>
    <x v="1"/>
  </r>
  <r>
    <n v="15716381"/>
    <s v="Greece"/>
    <n v="666"/>
    <x v="2"/>
    <x v="0"/>
    <n v="50"/>
    <n v="7"/>
    <n v="109062.28"/>
    <n v="1"/>
    <x v="0"/>
    <x v="0"/>
    <n v="140136.1"/>
    <n v="1"/>
    <x v="1"/>
    <x v="0"/>
    <x v="2"/>
    <x v="0"/>
  </r>
  <r>
    <n v="15708162"/>
    <s v="Thomson"/>
    <n v="565"/>
    <x v="2"/>
    <x v="0"/>
    <n v="40"/>
    <n v="1"/>
    <n v="89994.71"/>
    <n v="2"/>
    <x v="1"/>
    <x v="0"/>
    <n v="121084.27"/>
    <n v="0"/>
    <x v="0"/>
    <x v="0"/>
    <x v="1"/>
    <x v="1"/>
  </r>
  <r>
    <n v="15569364"/>
    <s v="Victor"/>
    <n v="666"/>
    <x v="0"/>
    <x v="1"/>
    <n v="36"/>
    <n v="3"/>
    <n v="0"/>
    <n v="2"/>
    <x v="0"/>
    <x v="1"/>
    <n v="35156.54"/>
    <n v="0"/>
    <x v="0"/>
    <x v="0"/>
    <x v="0"/>
    <x v="1"/>
  </r>
  <r>
    <n v="15791191"/>
    <s v="Mitchell"/>
    <n v="633"/>
    <x v="0"/>
    <x v="1"/>
    <n v="59"/>
    <n v="2"/>
    <n v="103996.74"/>
    <n v="1"/>
    <x v="0"/>
    <x v="0"/>
    <n v="103159.11"/>
    <n v="0"/>
    <x v="1"/>
    <x v="0"/>
    <x v="2"/>
    <x v="1"/>
  </r>
  <r>
    <n v="15621205"/>
    <s v="Olisaemeka"/>
    <n v="578"/>
    <x v="0"/>
    <x v="1"/>
    <n v="34"/>
    <n v="4"/>
    <n v="175111.11"/>
    <n v="1"/>
    <x v="0"/>
    <x v="0"/>
    <n v="74858.3"/>
    <n v="0"/>
    <x v="0"/>
    <x v="0"/>
    <x v="2"/>
    <x v="1"/>
  </r>
  <r>
    <n v="15704788"/>
    <s v="Krawczyk"/>
    <n v="812"/>
    <x v="1"/>
    <x v="0"/>
    <n v="49"/>
    <n v="8"/>
    <n v="66079.45"/>
    <n v="2"/>
    <x v="1"/>
    <x v="1"/>
    <n v="91556.57"/>
    <n v="1"/>
    <x v="0"/>
    <x v="1"/>
    <x v="1"/>
    <x v="0"/>
  </r>
  <r>
    <n v="15775756"/>
    <s v="Alexandrova"/>
    <n v="809"/>
    <x v="2"/>
    <x v="1"/>
    <n v="33"/>
    <n v="8"/>
    <n v="148055.74"/>
    <n v="1"/>
    <x v="1"/>
    <x v="1"/>
    <n v="199203.21"/>
    <n v="0"/>
    <x v="0"/>
    <x v="1"/>
    <x v="2"/>
    <x v="1"/>
  </r>
  <r>
    <n v="15641312"/>
    <s v="Paterson"/>
    <n v="615"/>
    <x v="0"/>
    <x v="1"/>
    <n v="36"/>
    <n v="6"/>
    <n v="0"/>
    <n v="1"/>
    <x v="0"/>
    <x v="0"/>
    <n v="27011.8"/>
    <n v="1"/>
    <x v="0"/>
    <x v="0"/>
    <x v="0"/>
    <x v="0"/>
  </r>
  <r>
    <n v="15782531"/>
    <s v="Chou"/>
    <n v="684"/>
    <x v="1"/>
    <x v="0"/>
    <n v="31"/>
    <n v="8"/>
    <n v="0"/>
    <n v="2"/>
    <x v="0"/>
    <x v="1"/>
    <n v="188637.05"/>
    <n v="0"/>
    <x v="0"/>
    <x v="0"/>
    <x v="0"/>
    <x v="1"/>
  </r>
  <r>
    <n v="15724428"/>
    <s v="Abel"/>
    <n v="544"/>
    <x v="0"/>
    <x v="1"/>
    <n v="40"/>
    <n v="8"/>
    <n v="0"/>
    <n v="2"/>
    <x v="0"/>
    <x v="1"/>
    <n v="61581.2"/>
    <n v="0"/>
    <x v="0"/>
    <x v="0"/>
    <x v="0"/>
    <x v="1"/>
  </r>
  <r>
    <n v="15743617"/>
    <s v="Chesnokova"/>
    <n v="713"/>
    <x v="2"/>
    <x v="1"/>
    <n v="47"/>
    <n v="1"/>
    <n v="95994.98"/>
    <n v="1"/>
    <x v="0"/>
    <x v="1"/>
    <n v="197529.23"/>
    <n v="0"/>
    <x v="0"/>
    <x v="1"/>
    <x v="1"/>
    <x v="1"/>
  </r>
  <r>
    <n v="15585839"/>
    <s v="Niu"/>
    <n v="633"/>
    <x v="0"/>
    <x v="1"/>
    <n v="37"/>
    <n v="2"/>
    <n v="0"/>
    <n v="2"/>
    <x v="0"/>
    <x v="1"/>
    <n v="182258.17"/>
    <n v="0"/>
    <x v="0"/>
    <x v="0"/>
    <x v="0"/>
    <x v="1"/>
  </r>
  <r>
    <n v="15658158"/>
    <s v="Sullivan"/>
    <n v="672"/>
    <x v="2"/>
    <x v="0"/>
    <n v="23"/>
    <n v="10"/>
    <n v="110741.56"/>
    <n v="1"/>
    <x v="0"/>
    <x v="1"/>
    <n v="80778.5"/>
    <n v="0"/>
    <x v="2"/>
    <x v="0"/>
    <x v="2"/>
    <x v="1"/>
  </r>
  <r>
    <n v="15637678"/>
    <s v="Ma"/>
    <n v="661"/>
    <x v="0"/>
    <x v="1"/>
    <n v="35"/>
    <n v="5"/>
    <n v="0"/>
    <n v="1"/>
    <x v="0"/>
    <x v="1"/>
    <n v="155394.51999999999"/>
    <n v="0"/>
    <x v="0"/>
    <x v="0"/>
    <x v="0"/>
    <x v="1"/>
  </r>
  <r>
    <n v="15701809"/>
    <s v="Cavill"/>
    <n v="749"/>
    <x v="1"/>
    <x v="0"/>
    <n v="28"/>
    <n v="3"/>
    <n v="0"/>
    <n v="1"/>
    <x v="0"/>
    <x v="1"/>
    <n v="3408.7"/>
    <n v="0"/>
    <x v="2"/>
    <x v="1"/>
    <x v="0"/>
    <x v="1"/>
  </r>
  <r>
    <n v="15676937"/>
    <s v="Nicholls"/>
    <n v="635"/>
    <x v="1"/>
    <x v="0"/>
    <n v="32"/>
    <n v="8"/>
    <n v="0"/>
    <n v="2"/>
    <x v="0"/>
    <x v="0"/>
    <n v="19367.98"/>
    <n v="1"/>
    <x v="0"/>
    <x v="0"/>
    <x v="0"/>
    <x v="0"/>
  </r>
  <r>
    <n v="15778975"/>
    <s v="Nnonso"/>
    <n v="850"/>
    <x v="2"/>
    <x v="0"/>
    <n v="70"/>
    <n v="1"/>
    <n v="96947.58"/>
    <n v="3"/>
    <x v="0"/>
    <x v="1"/>
    <n v="62282.99"/>
    <n v="1"/>
    <x v="1"/>
    <x v="1"/>
    <x v="1"/>
    <x v="0"/>
  </r>
  <r>
    <n v="15710375"/>
    <s v="Gibson"/>
    <n v="641"/>
    <x v="0"/>
    <x v="1"/>
    <n v="41"/>
    <n v="6"/>
    <n v="0"/>
    <n v="2"/>
    <x v="0"/>
    <x v="1"/>
    <n v="65396.79"/>
    <n v="0"/>
    <x v="0"/>
    <x v="0"/>
    <x v="0"/>
    <x v="1"/>
  </r>
  <r>
    <n v="15579914"/>
    <s v="Garcia"/>
    <n v="633"/>
    <x v="2"/>
    <x v="1"/>
    <n v="30"/>
    <n v="2"/>
    <n v="109786.82"/>
    <n v="2"/>
    <x v="0"/>
    <x v="0"/>
    <n v="139712.81"/>
    <n v="0"/>
    <x v="0"/>
    <x v="0"/>
    <x v="2"/>
    <x v="1"/>
  </r>
  <r>
    <n v="15595160"/>
    <s v="Renwick"/>
    <n v="413"/>
    <x v="1"/>
    <x v="1"/>
    <n v="35"/>
    <n v="2"/>
    <n v="0"/>
    <n v="2"/>
    <x v="0"/>
    <x v="0"/>
    <n v="60972.84"/>
    <n v="0"/>
    <x v="0"/>
    <x v="2"/>
    <x v="0"/>
    <x v="1"/>
  </r>
  <r>
    <n v="15595391"/>
    <s v="Norris"/>
    <n v="538"/>
    <x v="0"/>
    <x v="1"/>
    <n v="31"/>
    <n v="1"/>
    <n v="0"/>
    <n v="2"/>
    <x v="0"/>
    <x v="1"/>
    <n v="1375.46"/>
    <n v="0"/>
    <x v="0"/>
    <x v="0"/>
    <x v="0"/>
    <x v="1"/>
  </r>
  <r>
    <n v="15630363"/>
    <s v="Nkemakonam"/>
    <n v="437"/>
    <x v="0"/>
    <x v="0"/>
    <n v="39"/>
    <n v="0"/>
    <n v="102721.49"/>
    <n v="1"/>
    <x v="1"/>
    <x v="1"/>
    <n v="22191.82"/>
    <n v="0"/>
    <x v="0"/>
    <x v="2"/>
    <x v="2"/>
    <x v="1"/>
  </r>
  <r>
    <n v="15692443"/>
    <s v="Piccio"/>
    <n v="612"/>
    <x v="1"/>
    <x v="1"/>
    <n v="33"/>
    <n v="5"/>
    <n v="69478.570000000007"/>
    <n v="1"/>
    <x v="0"/>
    <x v="1"/>
    <n v="8973.67"/>
    <n v="1"/>
    <x v="0"/>
    <x v="0"/>
    <x v="1"/>
    <x v="0"/>
  </r>
  <r>
    <n v="15593795"/>
    <s v="Linton"/>
    <n v="516"/>
    <x v="2"/>
    <x v="0"/>
    <n v="53"/>
    <n v="1"/>
    <n v="156674.20000000001"/>
    <n v="1"/>
    <x v="0"/>
    <x v="1"/>
    <n v="118502.34"/>
    <n v="1"/>
    <x v="1"/>
    <x v="0"/>
    <x v="2"/>
    <x v="0"/>
  </r>
  <r>
    <n v="15642824"/>
    <s v="Onyekaozulu"/>
    <n v="826"/>
    <x v="1"/>
    <x v="0"/>
    <n v="56"/>
    <n v="8"/>
    <n v="174506.1"/>
    <n v="2"/>
    <x v="1"/>
    <x v="0"/>
    <n v="161802.82"/>
    <n v="1"/>
    <x v="1"/>
    <x v="1"/>
    <x v="2"/>
    <x v="0"/>
  </r>
  <r>
    <n v="15683524"/>
    <s v="Tobenna"/>
    <n v="660"/>
    <x v="2"/>
    <x v="0"/>
    <n v="23"/>
    <n v="6"/>
    <n v="166070.48000000001"/>
    <n v="2"/>
    <x v="1"/>
    <x v="1"/>
    <n v="90494.720000000001"/>
    <n v="0"/>
    <x v="2"/>
    <x v="0"/>
    <x v="2"/>
    <x v="1"/>
  </r>
  <r>
    <n v="15713532"/>
    <s v="Wang"/>
    <n v="646"/>
    <x v="2"/>
    <x v="0"/>
    <n v="29"/>
    <n v="4"/>
    <n v="105957.44"/>
    <n v="1"/>
    <x v="0"/>
    <x v="1"/>
    <n v="15470.91"/>
    <n v="0"/>
    <x v="2"/>
    <x v="0"/>
    <x v="2"/>
    <x v="1"/>
  </r>
  <r>
    <n v="15719827"/>
    <s v="O'Donnell"/>
    <n v="767"/>
    <x v="0"/>
    <x v="1"/>
    <n v="36"/>
    <n v="3"/>
    <n v="0"/>
    <n v="1"/>
    <x v="1"/>
    <x v="1"/>
    <n v="65147.27"/>
    <n v="0"/>
    <x v="0"/>
    <x v="1"/>
    <x v="0"/>
    <x v="1"/>
  </r>
  <r>
    <n v="15578435"/>
    <s v="Langlands"/>
    <n v="640"/>
    <x v="0"/>
    <x v="1"/>
    <n v="40"/>
    <n v="8"/>
    <n v="110340.68"/>
    <n v="1"/>
    <x v="0"/>
    <x v="0"/>
    <n v="157886.6"/>
    <n v="0"/>
    <x v="0"/>
    <x v="0"/>
    <x v="2"/>
    <x v="1"/>
  </r>
  <r>
    <n v="15723028"/>
    <s v="Smith"/>
    <n v="778"/>
    <x v="0"/>
    <x v="1"/>
    <n v="33"/>
    <n v="1"/>
    <n v="0"/>
    <n v="2"/>
    <x v="0"/>
    <x v="1"/>
    <n v="85439.73"/>
    <n v="0"/>
    <x v="0"/>
    <x v="1"/>
    <x v="0"/>
    <x v="1"/>
  </r>
  <r>
    <n v="15595609"/>
    <s v="Sykes"/>
    <n v="679"/>
    <x v="2"/>
    <x v="1"/>
    <n v="52"/>
    <n v="9"/>
    <n v="135870.01"/>
    <n v="2"/>
    <x v="1"/>
    <x v="1"/>
    <n v="54038.62"/>
    <n v="0"/>
    <x v="1"/>
    <x v="0"/>
    <x v="2"/>
    <x v="1"/>
  </r>
  <r>
    <n v="15622443"/>
    <s v="Marshall"/>
    <n v="549"/>
    <x v="0"/>
    <x v="1"/>
    <n v="31"/>
    <n v="4"/>
    <n v="0"/>
    <n v="2"/>
    <x v="1"/>
    <x v="0"/>
    <n v="25684.85"/>
    <n v="0"/>
    <x v="0"/>
    <x v="0"/>
    <x v="0"/>
    <x v="1"/>
  </r>
  <r>
    <n v="15579112"/>
    <s v="Gibson"/>
    <n v="598"/>
    <x v="0"/>
    <x v="1"/>
    <n v="47"/>
    <n v="2"/>
    <n v="0"/>
    <n v="2"/>
    <x v="0"/>
    <x v="0"/>
    <n v="186116.54"/>
    <n v="0"/>
    <x v="0"/>
    <x v="0"/>
    <x v="0"/>
    <x v="1"/>
  </r>
  <r>
    <n v="15648479"/>
    <s v="Stephenson"/>
    <n v="655"/>
    <x v="0"/>
    <x v="0"/>
    <n v="45"/>
    <n v="0"/>
    <n v="0"/>
    <n v="2"/>
    <x v="0"/>
    <x v="1"/>
    <n v="166830.71"/>
    <n v="0"/>
    <x v="0"/>
    <x v="0"/>
    <x v="0"/>
    <x v="1"/>
  </r>
  <r>
    <n v="15659234"/>
    <s v="Y?"/>
    <n v="494"/>
    <x v="0"/>
    <x v="1"/>
    <n v="30"/>
    <n v="3"/>
    <n v="85704.95"/>
    <n v="1"/>
    <x v="1"/>
    <x v="0"/>
    <n v="27886.06"/>
    <n v="0"/>
    <x v="0"/>
    <x v="2"/>
    <x v="1"/>
    <x v="1"/>
  </r>
  <r>
    <n v="15811970"/>
    <s v="Kang"/>
    <n v="653"/>
    <x v="0"/>
    <x v="0"/>
    <n v="42"/>
    <n v="1"/>
    <n v="0"/>
    <n v="2"/>
    <x v="0"/>
    <x v="0"/>
    <n v="5768.32"/>
    <n v="0"/>
    <x v="0"/>
    <x v="0"/>
    <x v="0"/>
    <x v="1"/>
  </r>
  <r>
    <n v="15774192"/>
    <s v="Miller"/>
    <n v="539"/>
    <x v="2"/>
    <x v="0"/>
    <n v="38"/>
    <n v="8"/>
    <n v="105435.74"/>
    <n v="1"/>
    <x v="1"/>
    <x v="1"/>
    <n v="80575.44"/>
    <n v="1"/>
    <x v="0"/>
    <x v="0"/>
    <x v="2"/>
    <x v="0"/>
  </r>
  <r>
    <n v="15595136"/>
    <s v="Kryukov"/>
    <n v="645"/>
    <x v="0"/>
    <x v="0"/>
    <n v="37"/>
    <n v="1"/>
    <n v="0"/>
    <n v="2"/>
    <x v="0"/>
    <x v="0"/>
    <n v="68987.55"/>
    <n v="0"/>
    <x v="0"/>
    <x v="0"/>
    <x v="0"/>
    <x v="1"/>
  </r>
  <r>
    <n v="15630580"/>
    <s v="Y?"/>
    <n v="751"/>
    <x v="2"/>
    <x v="1"/>
    <n v="34"/>
    <n v="9"/>
    <n v="108513.25"/>
    <n v="2"/>
    <x v="0"/>
    <x v="0"/>
    <n v="27097.82"/>
    <n v="0"/>
    <x v="0"/>
    <x v="1"/>
    <x v="2"/>
    <x v="1"/>
  </r>
  <r>
    <n v="15660646"/>
    <s v="Fanucci"/>
    <n v="528"/>
    <x v="0"/>
    <x v="1"/>
    <n v="35"/>
    <n v="3"/>
    <n v="156687.1"/>
    <n v="1"/>
    <x v="0"/>
    <x v="1"/>
    <n v="199320.77"/>
    <n v="0"/>
    <x v="0"/>
    <x v="0"/>
    <x v="2"/>
    <x v="1"/>
  </r>
  <r>
    <n v="15614365"/>
    <s v="Lombardi"/>
    <n v="696"/>
    <x v="2"/>
    <x v="1"/>
    <n v="31"/>
    <n v="3"/>
    <n v="150604.51999999999"/>
    <n v="1"/>
    <x v="1"/>
    <x v="1"/>
    <n v="5566.6"/>
    <n v="0"/>
    <x v="0"/>
    <x v="0"/>
    <x v="2"/>
    <x v="1"/>
  </r>
  <r>
    <n v="15776128"/>
    <s v="Hs?"/>
    <n v="716"/>
    <x v="0"/>
    <x v="0"/>
    <n v="44"/>
    <n v="6"/>
    <n v="155114.9"/>
    <n v="1"/>
    <x v="1"/>
    <x v="1"/>
    <n v="133871.82999999999"/>
    <n v="0"/>
    <x v="0"/>
    <x v="1"/>
    <x v="2"/>
    <x v="1"/>
  </r>
  <r>
    <n v="15787035"/>
    <s v="Anderson"/>
    <n v="602"/>
    <x v="0"/>
    <x v="0"/>
    <n v="35"/>
    <n v="8"/>
    <n v="0"/>
    <n v="2"/>
    <x v="0"/>
    <x v="0"/>
    <n v="152843.53"/>
    <n v="0"/>
    <x v="0"/>
    <x v="0"/>
    <x v="0"/>
    <x v="1"/>
  </r>
  <r>
    <n v="15792646"/>
    <s v="Trentino"/>
    <n v="647"/>
    <x v="1"/>
    <x v="0"/>
    <n v="64"/>
    <n v="1"/>
    <n v="91216"/>
    <n v="1"/>
    <x v="0"/>
    <x v="0"/>
    <n v="41800.18"/>
    <n v="0"/>
    <x v="1"/>
    <x v="0"/>
    <x v="1"/>
    <x v="1"/>
  </r>
  <r>
    <n v="15726832"/>
    <s v="Donnelly"/>
    <n v="850"/>
    <x v="2"/>
    <x v="1"/>
    <n v="61"/>
    <n v="3"/>
    <n v="141784.01999999999"/>
    <n v="1"/>
    <x v="0"/>
    <x v="0"/>
    <n v="92053.75"/>
    <n v="0"/>
    <x v="1"/>
    <x v="1"/>
    <x v="2"/>
    <x v="1"/>
  </r>
  <r>
    <n v="15773260"/>
    <s v="Tsou"/>
    <n v="590"/>
    <x v="0"/>
    <x v="0"/>
    <n v="32"/>
    <n v="0"/>
    <n v="127763.24"/>
    <n v="1"/>
    <x v="0"/>
    <x v="1"/>
    <n v="100717.54"/>
    <n v="0"/>
    <x v="0"/>
    <x v="0"/>
    <x v="2"/>
    <x v="1"/>
  </r>
  <r>
    <n v="15624437"/>
    <s v="Johnson"/>
    <n v="825"/>
    <x v="1"/>
    <x v="0"/>
    <n v="32"/>
    <n v="1"/>
    <n v="0"/>
    <n v="2"/>
    <x v="0"/>
    <x v="0"/>
    <n v="42935.15"/>
    <n v="0"/>
    <x v="0"/>
    <x v="1"/>
    <x v="0"/>
    <x v="1"/>
  </r>
  <r>
    <n v="15717138"/>
    <s v="Watson"/>
    <n v="850"/>
    <x v="1"/>
    <x v="1"/>
    <n v="31"/>
    <n v="6"/>
    <n v="82613.56"/>
    <n v="2"/>
    <x v="0"/>
    <x v="1"/>
    <n v="149170.92000000001"/>
    <n v="0"/>
    <x v="0"/>
    <x v="1"/>
    <x v="1"/>
    <x v="1"/>
  </r>
  <r>
    <n v="15657317"/>
    <s v="Allan"/>
    <n v="789"/>
    <x v="0"/>
    <x v="0"/>
    <n v="32"/>
    <n v="7"/>
    <n v="69423.520000000004"/>
    <n v="1"/>
    <x v="0"/>
    <x v="1"/>
    <n v="107499.39"/>
    <n v="0"/>
    <x v="0"/>
    <x v="1"/>
    <x v="1"/>
    <x v="1"/>
  </r>
  <r>
    <n v="15626948"/>
    <s v="Butcher"/>
    <n v="701"/>
    <x v="0"/>
    <x v="0"/>
    <n v="42"/>
    <n v="6"/>
    <n v="86167.82"/>
    <n v="1"/>
    <x v="0"/>
    <x v="1"/>
    <n v="153342.38"/>
    <n v="0"/>
    <x v="0"/>
    <x v="1"/>
    <x v="1"/>
    <x v="1"/>
  </r>
  <r>
    <n v="15758901"/>
    <s v="Henderson"/>
    <n v="713"/>
    <x v="1"/>
    <x v="0"/>
    <n v="47"/>
    <n v="1"/>
    <n v="0"/>
    <n v="1"/>
    <x v="0"/>
    <x v="1"/>
    <n v="107825.08"/>
    <n v="1"/>
    <x v="0"/>
    <x v="1"/>
    <x v="0"/>
    <x v="0"/>
  </r>
  <r>
    <n v="15777759"/>
    <s v="Boucaut"/>
    <n v="570"/>
    <x v="0"/>
    <x v="1"/>
    <n v="30"/>
    <n v="2"/>
    <n v="131406.56"/>
    <n v="1"/>
    <x v="0"/>
    <x v="0"/>
    <n v="47952.45"/>
    <n v="0"/>
    <x v="0"/>
    <x v="0"/>
    <x v="2"/>
    <x v="1"/>
  </r>
  <r>
    <n v="15773322"/>
    <s v="Obiajulu"/>
    <n v="536"/>
    <x v="2"/>
    <x v="0"/>
    <n v="44"/>
    <n v="4"/>
    <n v="121898.82"/>
    <n v="1"/>
    <x v="1"/>
    <x v="1"/>
    <n v="131007.18"/>
    <n v="0"/>
    <x v="0"/>
    <x v="0"/>
    <x v="2"/>
    <x v="1"/>
  </r>
  <r>
    <n v="15697318"/>
    <s v="Ifeatu"/>
    <n v="771"/>
    <x v="2"/>
    <x v="1"/>
    <n v="32"/>
    <n v="9"/>
    <n v="77487.199999999997"/>
    <n v="1"/>
    <x v="1"/>
    <x v="1"/>
    <n v="33143.040000000001"/>
    <n v="0"/>
    <x v="0"/>
    <x v="1"/>
    <x v="1"/>
    <x v="1"/>
  </r>
  <r>
    <n v="15678916"/>
    <s v="Kelly"/>
    <n v="512"/>
    <x v="0"/>
    <x v="0"/>
    <n v="75"/>
    <n v="2"/>
    <n v="0"/>
    <n v="1"/>
    <x v="0"/>
    <x v="1"/>
    <n v="123304.62"/>
    <n v="0"/>
    <x v="1"/>
    <x v="0"/>
    <x v="0"/>
    <x v="1"/>
  </r>
  <r>
    <n v="15632118"/>
    <s v="Pirozzi"/>
    <n v="698"/>
    <x v="1"/>
    <x v="1"/>
    <n v="45"/>
    <n v="5"/>
    <n v="164450.94"/>
    <n v="1"/>
    <x v="0"/>
    <x v="1"/>
    <n v="141970.01999999999"/>
    <n v="1"/>
    <x v="0"/>
    <x v="0"/>
    <x v="2"/>
    <x v="0"/>
  </r>
  <r>
    <n v="15788118"/>
    <s v="Siciliano"/>
    <n v="656"/>
    <x v="0"/>
    <x v="1"/>
    <n v="33"/>
    <n v="7"/>
    <n v="138705.01999999999"/>
    <n v="2"/>
    <x v="0"/>
    <x v="1"/>
    <n v="37136.15"/>
    <n v="0"/>
    <x v="0"/>
    <x v="0"/>
    <x v="2"/>
    <x v="1"/>
  </r>
  <r>
    <n v="15788930"/>
    <s v="Silva"/>
    <n v="761"/>
    <x v="1"/>
    <x v="1"/>
    <n v="37"/>
    <n v="7"/>
    <n v="132730.17000000001"/>
    <n v="1"/>
    <x v="0"/>
    <x v="1"/>
    <n v="199293.01"/>
    <n v="0"/>
    <x v="0"/>
    <x v="1"/>
    <x v="2"/>
    <x v="1"/>
  </r>
  <r>
    <n v="15628583"/>
    <s v="Iweobiegbunam"/>
    <n v="709"/>
    <x v="0"/>
    <x v="0"/>
    <n v="30"/>
    <n v="5"/>
    <n v="0"/>
    <n v="2"/>
    <x v="1"/>
    <x v="0"/>
    <n v="161388.22"/>
    <n v="0"/>
    <x v="0"/>
    <x v="1"/>
    <x v="0"/>
    <x v="1"/>
  </r>
  <r>
    <n v="15635177"/>
    <s v="Williamson"/>
    <n v="597"/>
    <x v="1"/>
    <x v="0"/>
    <n v="66"/>
    <n v="3"/>
    <n v="0"/>
    <n v="1"/>
    <x v="0"/>
    <x v="0"/>
    <n v="70532.53"/>
    <n v="0"/>
    <x v="1"/>
    <x v="0"/>
    <x v="0"/>
    <x v="1"/>
  </r>
  <r>
    <n v="15587690"/>
    <s v="Madueke"/>
    <n v="592"/>
    <x v="0"/>
    <x v="1"/>
    <n v="28"/>
    <n v="2"/>
    <n v="116498.22"/>
    <n v="1"/>
    <x v="0"/>
    <x v="1"/>
    <n v="144290.25"/>
    <n v="0"/>
    <x v="2"/>
    <x v="0"/>
    <x v="2"/>
    <x v="1"/>
  </r>
  <r>
    <n v="15627630"/>
    <s v="Chiagoziem"/>
    <n v="599"/>
    <x v="0"/>
    <x v="0"/>
    <n v="41"/>
    <n v="1"/>
    <n v="0"/>
    <n v="2"/>
    <x v="0"/>
    <x v="1"/>
    <n v="96069.82"/>
    <n v="0"/>
    <x v="0"/>
    <x v="0"/>
    <x v="0"/>
    <x v="1"/>
  </r>
  <r>
    <n v="15610930"/>
    <s v="Kwemto"/>
    <n v="572"/>
    <x v="2"/>
    <x v="0"/>
    <n v="35"/>
    <n v="1"/>
    <n v="139979.07"/>
    <n v="1"/>
    <x v="0"/>
    <x v="1"/>
    <n v="185662.84"/>
    <n v="0"/>
    <x v="0"/>
    <x v="0"/>
    <x v="2"/>
    <x v="1"/>
  </r>
  <r>
    <n v="15657747"/>
    <s v="Zito"/>
    <n v="611"/>
    <x v="2"/>
    <x v="0"/>
    <n v="43"/>
    <n v="9"/>
    <n v="127216.31"/>
    <n v="2"/>
    <x v="1"/>
    <x v="0"/>
    <n v="17913.25"/>
    <n v="0"/>
    <x v="0"/>
    <x v="0"/>
    <x v="2"/>
    <x v="1"/>
  </r>
  <r>
    <n v="15568006"/>
    <s v="Ukaegbunam"/>
    <n v="634"/>
    <x v="0"/>
    <x v="0"/>
    <n v="45"/>
    <n v="2"/>
    <n v="0"/>
    <n v="4"/>
    <x v="0"/>
    <x v="1"/>
    <n v="101039.53"/>
    <n v="1"/>
    <x v="0"/>
    <x v="0"/>
    <x v="0"/>
    <x v="0"/>
  </r>
  <r>
    <n v="15751748"/>
    <s v="Trevisani"/>
    <n v="666"/>
    <x v="0"/>
    <x v="1"/>
    <n v="51"/>
    <n v="2"/>
    <n v="148222.65"/>
    <n v="1"/>
    <x v="1"/>
    <x v="1"/>
    <n v="156953.54"/>
    <n v="1"/>
    <x v="1"/>
    <x v="0"/>
    <x v="2"/>
    <x v="0"/>
  </r>
  <r>
    <n v="15722212"/>
    <s v="Edmondstone"/>
    <n v="696"/>
    <x v="0"/>
    <x v="0"/>
    <n v="41"/>
    <n v="8"/>
    <n v="0"/>
    <n v="2"/>
    <x v="1"/>
    <x v="1"/>
    <n v="28276.83"/>
    <n v="0"/>
    <x v="0"/>
    <x v="0"/>
    <x v="0"/>
    <x v="1"/>
  </r>
  <r>
    <n v="15658670"/>
    <s v="Chien"/>
    <n v="669"/>
    <x v="0"/>
    <x v="0"/>
    <n v="38"/>
    <n v="8"/>
    <n v="0"/>
    <n v="2"/>
    <x v="0"/>
    <x v="1"/>
    <n v="84049.16"/>
    <n v="0"/>
    <x v="0"/>
    <x v="0"/>
    <x v="0"/>
    <x v="1"/>
  </r>
  <r>
    <n v="15761654"/>
    <s v="Boni"/>
    <n v="726"/>
    <x v="1"/>
    <x v="1"/>
    <n v="30"/>
    <n v="8"/>
    <n v="134152.29"/>
    <n v="1"/>
    <x v="0"/>
    <x v="0"/>
    <n v="147822.44"/>
    <n v="0"/>
    <x v="0"/>
    <x v="1"/>
    <x v="2"/>
    <x v="1"/>
  </r>
  <r>
    <n v="15812210"/>
    <s v="Yashina"/>
    <n v="497"/>
    <x v="2"/>
    <x v="0"/>
    <n v="32"/>
    <n v="8"/>
    <n v="111537.23"/>
    <n v="4"/>
    <x v="0"/>
    <x v="0"/>
    <n v="9497.99"/>
    <n v="1"/>
    <x v="0"/>
    <x v="2"/>
    <x v="2"/>
    <x v="0"/>
  </r>
  <r>
    <n v="15787051"/>
    <s v="Georg"/>
    <n v="750"/>
    <x v="1"/>
    <x v="0"/>
    <n v="39"/>
    <n v="7"/>
    <n v="119565.92"/>
    <n v="1"/>
    <x v="0"/>
    <x v="1"/>
    <n v="87067.73"/>
    <n v="0"/>
    <x v="0"/>
    <x v="1"/>
    <x v="2"/>
    <x v="1"/>
  </r>
  <r>
    <n v="15642991"/>
    <s v="Tung"/>
    <n v="850"/>
    <x v="1"/>
    <x v="0"/>
    <n v="29"/>
    <n v="7"/>
    <n v="0"/>
    <n v="2"/>
    <x v="0"/>
    <x v="1"/>
    <n v="23237.25"/>
    <n v="0"/>
    <x v="2"/>
    <x v="1"/>
    <x v="0"/>
    <x v="1"/>
  </r>
  <r>
    <n v="15713769"/>
    <s v="Michelides"/>
    <n v="617"/>
    <x v="1"/>
    <x v="1"/>
    <n v="38"/>
    <n v="7"/>
    <n v="0"/>
    <n v="1"/>
    <x v="0"/>
    <x v="0"/>
    <n v="27239.279999999999"/>
    <n v="0"/>
    <x v="0"/>
    <x v="0"/>
    <x v="0"/>
    <x v="1"/>
  </r>
  <r>
    <n v="15605826"/>
    <s v="Korovina"/>
    <n v="652"/>
    <x v="2"/>
    <x v="1"/>
    <n v="46"/>
    <n v="10"/>
    <n v="121063.8"/>
    <n v="3"/>
    <x v="0"/>
    <x v="1"/>
    <n v="151481.85999999999"/>
    <n v="1"/>
    <x v="0"/>
    <x v="0"/>
    <x v="2"/>
    <x v="0"/>
  </r>
  <r>
    <n v="15648898"/>
    <s v="Chuang"/>
    <n v="560"/>
    <x v="1"/>
    <x v="0"/>
    <n v="27"/>
    <n v="7"/>
    <n v="124995.98"/>
    <n v="1"/>
    <x v="0"/>
    <x v="0"/>
    <n v="114669.79"/>
    <n v="0"/>
    <x v="2"/>
    <x v="0"/>
    <x v="2"/>
    <x v="1"/>
  </r>
  <r>
    <n v="15705309"/>
    <s v="Yuriev"/>
    <n v="629"/>
    <x v="1"/>
    <x v="1"/>
    <n v="39"/>
    <n v="5"/>
    <n v="0"/>
    <n v="2"/>
    <x v="1"/>
    <x v="1"/>
    <n v="116748.14"/>
    <n v="0"/>
    <x v="0"/>
    <x v="0"/>
    <x v="0"/>
    <x v="1"/>
  </r>
  <r>
    <n v="15734202"/>
    <s v="Chidimma"/>
    <n v="660"/>
    <x v="2"/>
    <x v="0"/>
    <n v="52"/>
    <n v="4"/>
    <n v="86891.839999999997"/>
    <n v="1"/>
    <x v="0"/>
    <x v="1"/>
    <n v="90877.759999999995"/>
    <n v="0"/>
    <x v="1"/>
    <x v="0"/>
    <x v="1"/>
    <x v="1"/>
  </r>
  <r>
    <n v="15658852"/>
    <s v="Stevens"/>
    <n v="676"/>
    <x v="0"/>
    <x v="1"/>
    <n v="38"/>
    <n v="8"/>
    <n v="0"/>
    <n v="2"/>
    <x v="0"/>
    <x v="0"/>
    <n v="133692.88"/>
    <n v="0"/>
    <x v="0"/>
    <x v="0"/>
    <x v="0"/>
    <x v="1"/>
  </r>
  <r>
    <n v="15612633"/>
    <s v="Kao"/>
    <n v="581"/>
    <x v="1"/>
    <x v="1"/>
    <n v="43"/>
    <n v="9"/>
    <n v="78022.61"/>
    <n v="1"/>
    <x v="1"/>
    <x v="0"/>
    <n v="30662.91"/>
    <n v="0"/>
    <x v="0"/>
    <x v="0"/>
    <x v="1"/>
    <x v="1"/>
  </r>
  <r>
    <n v="15604818"/>
    <s v="Edmund la Touche"/>
    <n v="798"/>
    <x v="0"/>
    <x v="1"/>
    <n v="34"/>
    <n v="9"/>
    <n v="154495.79"/>
    <n v="1"/>
    <x v="0"/>
    <x v="1"/>
    <n v="191395.88"/>
    <n v="0"/>
    <x v="0"/>
    <x v="1"/>
    <x v="2"/>
    <x v="1"/>
  </r>
  <r>
    <n v="15593900"/>
    <s v="Belousov"/>
    <n v="705"/>
    <x v="0"/>
    <x v="1"/>
    <n v="38"/>
    <n v="1"/>
    <n v="189443.72"/>
    <n v="1"/>
    <x v="1"/>
    <x v="0"/>
    <n v="106648.58"/>
    <n v="0"/>
    <x v="0"/>
    <x v="1"/>
    <x v="2"/>
    <x v="1"/>
  </r>
  <r>
    <n v="15624995"/>
    <s v="McCane"/>
    <n v="714"/>
    <x v="1"/>
    <x v="0"/>
    <n v="31"/>
    <n v="6"/>
    <n v="152926.6"/>
    <n v="1"/>
    <x v="0"/>
    <x v="0"/>
    <n v="50899.91"/>
    <n v="0"/>
    <x v="0"/>
    <x v="1"/>
    <x v="2"/>
    <x v="1"/>
  </r>
  <r>
    <n v="15570087"/>
    <s v="Parry-Okeden"/>
    <n v="664"/>
    <x v="0"/>
    <x v="0"/>
    <n v="44"/>
    <n v="8"/>
    <n v="142989.69"/>
    <n v="1"/>
    <x v="0"/>
    <x v="0"/>
    <n v="115452.51"/>
    <n v="1"/>
    <x v="0"/>
    <x v="0"/>
    <x v="2"/>
    <x v="0"/>
  </r>
  <r>
    <n v="15802617"/>
    <s v="Hudson"/>
    <n v="697"/>
    <x v="2"/>
    <x v="1"/>
    <n v="43"/>
    <n v="7"/>
    <n v="115371.94"/>
    <n v="2"/>
    <x v="0"/>
    <x v="1"/>
    <n v="64139.1"/>
    <n v="0"/>
    <x v="0"/>
    <x v="0"/>
    <x v="2"/>
    <x v="1"/>
  </r>
  <r>
    <n v="15656029"/>
    <s v="Marsden"/>
    <n v="609"/>
    <x v="0"/>
    <x v="1"/>
    <n v="37"/>
    <n v="6"/>
    <n v="0"/>
    <n v="2"/>
    <x v="1"/>
    <x v="0"/>
    <n v="22030.720000000001"/>
    <n v="0"/>
    <x v="0"/>
    <x v="0"/>
    <x v="0"/>
    <x v="1"/>
  </r>
  <r>
    <n v="15739194"/>
    <s v="Manfrin"/>
    <n v="548"/>
    <x v="1"/>
    <x v="1"/>
    <n v="38"/>
    <n v="0"/>
    <n v="178056.54"/>
    <n v="2"/>
    <x v="0"/>
    <x v="1"/>
    <n v="38434.730000000003"/>
    <n v="0"/>
    <x v="0"/>
    <x v="0"/>
    <x v="2"/>
    <x v="1"/>
  </r>
  <r>
    <n v="15607275"/>
    <s v="Ch'ang"/>
    <n v="850"/>
    <x v="1"/>
    <x v="1"/>
    <n v="39"/>
    <n v="6"/>
    <n v="206014.94"/>
    <n v="2"/>
    <x v="1"/>
    <x v="0"/>
    <n v="42774.84"/>
    <n v="1"/>
    <x v="0"/>
    <x v="1"/>
    <x v="2"/>
    <x v="0"/>
  </r>
  <r>
    <n v="15629475"/>
    <s v="Clark"/>
    <n v="656"/>
    <x v="0"/>
    <x v="1"/>
    <n v="41"/>
    <n v="2"/>
    <n v="0"/>
    <n v="2"/>
    <x v="0"/>
    <x v="1"/>
    <n v="158973.76999999999"/>
    <n v="0"/>
    <x v="0"/>
    <x v="0"/>
    <x v="0"/>
    <x v="1"/>
  </r>
  <r>
    <n v="15635034"/>
    <s v="Aldrich"/>
    <n v="727"/>
    <x v="2"/>
    <x v="1"/>
    <n v="37"/>
    <n v="9"/>
    <n v="101191.83"/>
    <n v="1"/>
    <x v="0"/>
    <x v="0"/>
    <n v="34551.35"/>
    <n v="1"/>
    <x v="0"/>
    <x v="1"/>
    <x v="2"/>
    <x v="0"/>
  </r>
  <r>
    <n v="15756333"/>
    <s v="Khan"/>
    <n v="642"/>
    <x v="0"/>
    <x v="0"/>
    <n v="55"/>
    <n v="7"/>
    <n v="0"/>
    <n v="2"/>
    <x v="0"/>
    <x v="0"/>
    <n v="101515.76"/>
    <n v="0"/>
    <x v="1"/>
    <x v="0"/>
    <x v="0"/>
    <x v="1"/>
  </r>
  <r>
    <n v="15777436"/>
    <s v="Murray"/>
    <n v="710"/>
    <x v="1"/>
    <x v="0"/>
    <n v="31"/>
    <n v="5"/>
    <n v="0"/>
    <n v="2"/>
    <x v="0"/>
    <x v="1"/>
    <n v="9561.73"/>
    <n v="0"/>
    <x v="0"/>
    <x v="1"/>
    <x v="0"/>
    <x v="1"/>
  </r>
  <r>
    <n v="15676835"/>
    <s v="Anayolisa"/>
    <n v="710"/>
    <x v="1"/>
    <x v="1"/>
    <n v="33"/>
    <n v="1"/>
    <n v="0"/>
    <n v="2"/>
    <x v="0"/>
    <x v="1"/>
    <n v="168313.17"/>
    <n v="0"/>
    <x v="0"/>
    <x v="1"/>
    <x v="0"/>
    <x v="1"/>
  </r>
  <r>
    <n v="15574206"/>
    <s v="Shillito"/>
    <n v="718"/>
    <x v="0"/>
    <x v="0"/>
    <n v="37"/>
    <n v="7"/>
    <n v="0"/>
    <n v="2"/>
    <x v="0"/>
    <x v="0"/>
    <n v="55100.09"/>
    <n v="0"/>
    <x v="0"/>
    <x v="1"/>
    <x v="0"/>
    <x v="1"/>
  </r>
  <r>
    <n v="15613017"/>
    <s v="McMillan"/>
    <n v="586"/>
    <x v="2"/>
    <x v="1"/>
    <n v="32"/>
    <n v="1"/>
    <n v="149814.54"/>
    <n v="1"/>
    <x v="0"/>
    <x v="1"/>
    <n v="31830.06"/>
    <n v="0"/>
    <x v="0"/>
    <x v="0"/>
    <x v="2"/>
    <x v="1"/>
  </r>
  <r>
    <n v="15815131"/>
    <s v="Howells"/>
    <n v="617"/>
    <x v="1"/>
    <x v="0"/>
    <n v="36"/>
    <n v="7"/>
    <n v="115617.24"/>
    <n v="1"/>
    <x v="0"/>
    <x v="0"/>
    <n v="71519.399999999994"/>
    <n v="0"/>
    <x v="0"/>
    <x v="0"/>
    <x v="2"/>
    <x v="1"/>
  </r>
  <r>
    <n v="15585455"/>
    <s v="Stewart"/>
    <n v="630"/>
    <x v="0"/>
    <x v="1"/>
    <n v="28"/>
    <n v="9"/>
    <n v="0"/>
    <n v="2"/>
    <x v="1"/>
    <x v="1"/>
    <n v="32599.35"/>
    <n v="0"/>
    <x v="2"/>
    <x v="0"/>
    <x v="0"/>
    <x v="1"/>
  </r>
  <r>
    <n v="15692929"/>
    <s v="Ikechukwu"/>
    <n v="791"/>
    <x v="2"/>
    <x v="0"/>
    <n v="42"/>
    <n v="10"/>
    <n v="113657.41"/>
    <n v="2"/>
    <x v="1"/>
    <x v="0"/>
    <n v="139946.68"/>
    <n v="1"/>
    <x v="0"/>
    <x v="1"/>
    <x v="2"/>
    <x v="0"/>
  </r>
  <r>
    <n v="15758081"/>
    <s v="Repina"/>
    <n v="673"/>
    <x v="1"/>
    <x v="1"/>
    <n v="39"/>
    <n v="8"/>
    <n v="138160"/>
    <n v="1"/>
    <x v="0"/>
    <x v="0"/>
    <n v="110468.51"/>
    <n v="0"/>
    <x v="0"/>
    <x v="0"/>
    <x v="2"/>
    <x v="1"/>
  </r>
  <r>
    <n v="15667476"/>
    <s v="Cox"/>
    <n v="477"/>
    <x v="2"/>
    <x v="0"/>
    <n v="36"/>
    <n v="3"/>
    <n v="117700.86"/>
    <n v="1"/>
    <x v="1"/>
    <x v="1"/>
    <n v="74042"/>
    <n v="0"/>
    <x v="0"/>
    <x v="2"/>
    <x v="2"/>
    <x v="1"/>
  </r>
  <r>
    <n v="15738248"/>
    <s v="Lo"/>
    <n v="662"/>
    <x v="0"/>
    <x v="0"/>
    <n v="37"/>
    <n v="5"/>
    <n v="0"/>
    <n v="2"/>
    <x v="0"/>
    <x v="1"/>
    <n v="151871.84"/>
    <n v="0"/>
    <x v="0"/>
    <x v="0"/>
    <x v="0"/>
    <x v="1"/>
  </r>
  <r>
    <n v="15672152"/>
    <s v="Grant"/>
    <n v="850"/>
    <x v="2"/>
    <x v="1"/>
    <n v="37"/>
    <n v="9"/>
    <n v="122506.38"/>
    <n v="1"/>
    <x v="1"/>
    <x v="0"/>
    <n v="199693.84"/>
    <n v="1"/>
    <x v="0"/>
    <x v="1"/>
    <x v="2"/>
    <x v="0"/>
  </r>
  <r>
    <n v="15673372"/>
    <s v="Stevenson"/>
    <n v="635"/>
    <x v="0"/>
    <x v="0"/>
    <n v="58"/>
    <n v="1"/>
    <n v="0"/>
    <n v="1"/>
    <x v="0"/>
    <x v="0"/>
    <n v="58907.08"/>
    <n v="1"/>
    <x v="1"/>
    <x v="0"/>
    <x v="0"/>
    <x v="0"/>
  </r>
  <r>
    <n v="15587611"/>
    <s v="Kauffmann"/>
    <n v="537"/>
    <x v="0"/>
    <x v="1"/>
    <n v="59"/>
    <n v="9"/>
    <n v="0"/>
    <n v="2"/>
    <x v="1"/>
    <x v="1"/>
    <n v="103799.77"/>
    <n v="1"/>
    <x v="1"/>
    <x v="0"/>
    <x v="0"/>
    <x v="0"/>
  </r>
  <r>
    <n v="15803415"/>
    <s v="Samsonova"/>
    <n v="579"/>
    <x v="0"/>
    <x v="0"/>
    <n v="39"/>
    <n v="3"/>
    <n v="166501.17000000001"/>
    <n v="2"/>
    <x v="0"/>
    <x v="1"/>
    <n v="93835.64"/>
    <n v="0"/>
    <x v="0"/>
    <x v="0"/>
    <x v="2"/>
    <x v="1"/>
  </r>
  <r>
    <n v="15715673"/>
    <s v="Niu"/>
    <n v="651"/>
    <x v="1"/>
    <x v="0"/>
    <n v="46"/>
    <n v="4"/>
    <n v="89743.05"/>
    <n v="1"/>
    <x v="0"/>
    <x v="1"/>
    <n v="156425.57"/>
    <n v="1"/>
    <x v="0"/>
    <x v="0"/>
    <x v="1"/>
    <x v="0"/>
  </r>
  <r>
    <n v="15655648"/>
    <s v="Bock"/>
    <n v="610"/>
    <x v="0"/>
    <x v="0"/>
    <n v="25"/>
    <n v="2"/>
    <n v="0"/>
    <n v="2"/>
    <x v="0"/>
    <x v="1"/>
    <n v="123723.83"/>
    <n v="0"/>
    <x v="2"/>
    <x v="0"/>
    <x v="0"/>
    <x v="1"/>
  </r>
  <r>
    <n v="15763613"/>
    <s v="Barlow"/>
    <n v="581"/>
    <x v="0"/>
    <x v="1"/>
    <n v="30"/>
    <n v="1"/>
    <n v="0"/>
    <n v="2"/>
    <x v="0"/>
    <x v="1"/>
    <n v="199464.08"/>
    <n v="0"/>
    <x v="0"/>
    <x v="0"/>
    <x v="0"/>
    <x v="1"/>
  </r>
  <r>
    <n v="15660385"/>
    <s v="Stevenson"/>
    <n v="592"/>
    <x v="0"/>
    <x v="1"/>
    <n v="39"/>
    <n v="7"/>
    <n v="0"/>
    <n v="2"/>
    <x v="0"/>
    <x v="1"/>
    <n v="83084.33"/>
    <n v="0"/>
    <x v="0"/>
    <x v="0"/>
    <x v="0"/>
    <x v="1"/>
  </r>
  <r>
    <n v="15733261"/>
    <s v="Kung"/>
    <n v="688"/>
    <x v="1"/>
    <x v="0"/>
    <n v="35"/>
    <n v="6"/>
    <n v="0"/>
    <n v="1"/>
    <x v="0"/>
    <x v="1"/>
    <n v="25488.43"/>
    <n v="1"/>
    <x v="0"/>
    <x v="0"/>
    <x v="0"/>
    <x v="0"/>
  </r>
  <r>
    <n v="15796231"/>
    <s v="Nwankwo"/>
    <n v="681"/>
    <x v="0"/>
    <x v="0"/>
    <n v="18"/>
    <n v="1"/>
    <n v="98894.39"/>
    <n v="1"/>
    <x v="0"/>
    <x v="0"/>
    <n v="9596.4"/>
    <n v="0"/>
    <x v="2"/>
    <x v="0"/>
    <x v="1"/>
    <x v="1"/>
  </r>
  <r>
    <n v="15624866"/>
    <s v="Brewer"/>
    <n v="658"/>
    <x v="2"/>
    <x v="1"/>
    <n v="37"/>
    <n v="3"/>
    <n v="168735.74"/>
    <n v="2"/>
    <x v="1"/>
    <x v="1"/>
    <n v="70370.240000000005"/>
    <n v="0"/>
    <x v="0"/>
    <x v="0"/>
    <x v="2"/>
    <x v="1"/>
  </r>
  <r>
    <n v="15623730"/>
    <s v="Ch'iu"/>
    <n v="792"/>
    <x v="0"/>
    <x v="1"/>
    <n v="34"/>
    <n v="1"/>
    <n v="0"/>
    <n v="1"/>
    <x v="1"/>
    <x v="0"/>
    <n v="86330.32"/>
    <n v="0"/>
    <x v="0"/>
    <x v="1"/>
    <x v="0"/>
    <x v="1"/>
  </r>
  <r>
    <n v="15668248"/>
    <s v="Quinn"/>
    <n v="528"/>
    <x v="2"/>
    <x v="0"/>
    <n v="62"/>
    <n v="7"/>
    <n v="133201.17000000001"/>
    <n v="1"/>
    <x v="1"/>
    <x v="1"/>
    <n v="168507.68"/>
    <n v="1"/>
    <x v="1"/>
    <x v="0"/>
    <x v="2"/>
    <x v="0"/>
  </r>
  <r>
    <n v="15694518"/>
    <s v="Kodilinyechukwu"/>
    <n v="624"/>
    <x v="1"/>
    <x v="0"/>
    <n v="36"/>
    <n v="0"/>
    <n v="0"/>
    <n v="2"/>
    <x v="0"/>
    <x v="1"/>
    <n v="111605.9"/>
    <n v="0"/>
    <x v="0"/>
    <x v="0"/>
    <x v="0"/>
    <x v="1"/>
  </r>
  <r>
    <n v="15638028"/>
    <s v="Ifeanyichukwu"/>
    <n v="562"/>
    <x v="2"/>
    <x v="1"/>
    <n v="31"/>
    <n v="4"/>
    <n v="127237.25"/>
    <n v="2"/>
    <x v="1"/>
    <x v="0"/>
    <n v="143317.42000000001"/>
    <n v="0"/>
    <x v="0"/>
    <x v="0"/>
    <x v="2"/>
    <x v="1"/>
  </r>
  <r>
    <n v="15795895"/>
    <s v="Yermakova"/>
    <n v="678"/>
    <x v="2"/>
    <x v="1"/>
    <n v="36"/>
    <n v="1"/>
    <n v="117864.85"/>
    <n v="2"/>
    <x v="0"/>
    <x v="1"/>
    <n v="27619.06"/>
    <n v="0"/>
    <x v="0"/>
    <x v="0"/>
    <x v="2"/>
    <x v="1"/>
  </r>
  <r>
    <n v="15694376"/>
    <s v="Sullivan"/>
    <n v="705"/>
    <x v="2"/>
    <x v="0"/>
    <n v="64"/>
    <n v="3"/>
    <n v="153469.26"/>
    <n v="3"/>
    <x v="1"/>
    <x v="1"/>
    <n v="146573.66"/>
    <n v="1"/>
    <x v="1"/>
    <x v="1"/>
    <x v="2"/>
    <x v="0"/>
  </r>
  <r>
    <n v="15669204"/>
    <s v="Grant"/>
    <n v="650"/>
    <x v="2"/>
    <x v="1"/>
    <n v="23"/>
    <n v="4"/>
    <n v="93911.3"/>
    <n v="2"/>
    <x v="0"/>
    <x v="1"/>
    <n v="69055.45"/>
    <n v="0"/>
    <x v="2"/>
    <x v="0"/>
    <x v="1"/>
    <x v="1"/>
  </r>
  <r>
    <n v="15773779"/>
    <s v="Jacka"/>
    <n v="593"/>
    <x v="1"/>
    <x v="0"/>
    <n v="46"/>
    <n v="2"/>
    <n v="76597.789999999994"/>
    <n v="1"/>
    <x v="0"/>
    <x v="0"/>
    <n v="54453.72"/>
    <n v="0"/>
    <x v="0"/>
    <x v="0"/>
    <x v="1"/>
    <x v="1"/>
  </r>
  <r>
    <n v="15580682"/>
    <s v="Tsai"/>
    <n v="652"/>
    <x v="0"/>
    <x v="0"/>
    <n v="40"/>
    <n v="4"/>
    <n v="79927.360000000001"/>
    <n v="2"/>
    <x v="0"/>
    <x v="0"/>
    <n v="33524.6"/>
    <n v="0"/>
    <x v="0"/>
    <x v="0"/>
    <x v="1"/>
    <x v="1"/>
  </r>
  <r>
    <n v="15768530"/>
    <s v="Emery"/>
    <n v="554"/>
    <x v="1"/>
    <x v="0"/>
    <n v="27"/>
    <n v="4"/>
    <n v="0"/>
    <n v="2"/>
    <x v="0"/>
    <x v="0"/>
    <n v="135083.73000000001"/>
    <n v="0"/>
    <x v="2"/>
    <x v="0"/>
    <x v="0"/>
    <x v="1"/>
  </r>
  <r>
    <n v="15672875"/>
    <s v="Piccio"/>
    <n v="584"/>
    <x v="2"/>
    <x v="1"/>
    <n v="32"/>
    <n v="8"/>
    <n v="40172.910000000003"/>
    <n v="1"/>
    <x v="0"/>
    <x v="0"/>
    <n v="137439.34"/>
    <n v="0"/>
    <x v="0"/>
    <x v="0"/>
    <x v="3"/>
    <x v="1"/>
  </r>
  <r>
    <n v="15617082"/>
    <s v="Sanders"/>
    <n v="516"/>
    <x v="0"/>
    <x v="1"/>
    <n v="33"/>
    <n v="7"/>
    <n v="115195.58"/>
    <n v="1"/>
    <x v="0"/>
    <x v="0"/>
    <n v="11205.5"/>
    <n v="0"/>
    <x v="0"/>
    <x v="0"/>
    <x v="2"/>
    <x v="1"/>
  </r>
  <r>
    <n v="15760514"/>
    <s v="Sharp"/>
    <n v="789"/>
    <x v="2"/>
    <x v="0"/>
    <n v="43"/>
    <n v="9"/>
    <n v="116644.29"/>
    <n v="2"/>
    <x v="0"/>
    <x v="0"/>
    <n v="60176.1"/>
    <n v="0"/>
    <x v="0"/>
    <x v="1"/>
    <x v="2"/>
    <x v="1"/>
  </r>
  <r>
    <n v="15761775"/>
    <s v="Myers"/>
    <n v="598"/>
    <x v="2"/>
    <x v="1"/>
    <n v="20"/>
    <n v="8"/>
    <n v="180293.84"/>
    <n v="2"/>
    <x v="0"/>
    <x v="0"/>
    <n v="29552.7"/>
    <n v="0"/>
    <x v="2"/>
    <x v="0"/>
    <x v="2"/>
    <x v="1"/>
  </r>
  <r>
    <n v="15799964"/>
    <s v="Campbell"/>
    <n v="669"/>
    <x v="2"/>
    <x v="0"/>
    <n v="30"/>
    <n v="7"/>
    <n v="139872.81"/>
    <n v="1"/>
    <x v="0"/>
    <x v="1"/>
    <n v="188795.85"/>
    <n v="0"/>
    <x v="0"/>
    <x v="0"/>
    <x v="2"/>
    <x v="1"/>
  </r>
  <r>
    <n v="15693906"/>
    <s v="Abbott"/>
    <n v="645"/>
    <x v="0"/>
    <x v="0"/>
    <n v="24"/>
    <n v="3"/>
    <n v="34547.82"/>
    <n v="1"/>
    <x v="0"/>
    <x v="0"/>
    <n v="11638.17"/>
    <n v="0"/>
    <x v="2"/>
    <x v="0"/>
    <x v="3"/>
    <x v="1"/>
  </r>
  <r>
    <n v="15739514"/>
    <s v="Preston"/>
    <n v="659"/>
    <x v="0"/>
    <x v="0"/>
    <n v="32"/>
    <n v="9"/>
    <n v="0"/>
    <n v="2"/>
    <x v="0"/>
    <x v="0"/>
    <n v="93155.75"/>
    <n v="0"/>
    <x v="0"/>
    <x v="0"/>
    <x v="0"/>
    <x v="1"/>
  </r>
  <r>
    <n v="15756926"/>
    <s v="Atherton"/>
    <n v="833"/>
    <x v="2"/>
    <x v="1"/>
    <n v="29"/>
    <n v="1"/>
    <n v="96462.25"/>
    <n v="2"/>
    <x v="1"/>
    <x v="0"/>
    <n v="48986.18"/>
    <n v="0"/>
    <x v="2"/>
    <x v="1"/>
    <x v="1"/>
    <x v="1"/>
  </r>
  <r>
    <n v="15770984"/>
    <s v="Fanucci"/>
    <n v="697"/>
    <x v="1"/>
    <x v="0"/>
    <n v="40"/>
    <n v="7"/>
    <n v="130334.35"/>
    <n v="2"/>
    <x v="1"/>
    <x v="0"/>
    <n v="116951.1"/>
    <n v="0"/>
    <x v="0"/>
    <x v="0"/>
    <x v="2"/>
    <x v="1"/>
  </r>
  <r>
    <n v="15703979"/>
    <s v="Evans"/>
    <n v="580"/>
    <x v="2"/>
    <x v="1"/>
    <n v="39"/>
    <n v="3"/>
    <n v="119688.81"/>
    <n v="1"/>
    <x v="0"/>
    <x v="1"/>
    <n v="137041.26"/>
    <n v="0"/>
    <x v="0"/>
    <x v="0"/>
    <x v="2"/>
    <x v="1"/>
  </r>
  <r>
    <n v="15801821"/>
    <s v="Cookson"/>
    <n v="691"/>
    <x v="0"/>
    <x v="1"/>
    <n v="38"/>
    <n v="1"/>
    <n v="0"/>
    <n v="2"/>
    <x v="1"/>
    <x v="1"/>
    <n v="44653.5"/>
    <n v="0"/>
    <x v="0"/>
    <x v="0"/>
    <x v="0"/>
    <x v="1"/>
  </r>
  <r>
    <n v="15711028"/>
    <s v="Nnachetam"/>
    <n v="534"/>
    <x v="0"/>
    <x v="1"/>
    <n v="52"/>
    <n v="1"/>
    <n v="0"/>
    <n v="3"/>
    <x v="0"/>
    <x v="0"/>
    <n v="104035.41"/>
    <n v="1"/>
    <x v="1"/>
    <x v="0"/>
    <x v="0"/>
    <x v="0"/>
  </r>
  <r>
    <n v="15791842"/>
    <s v="Johnstone"/>
    <n v="478"/>
    <x v="0"/>
    <x v="0"/>
    <n v="32"/>
    <n v="6"/>
    <n v="71187.240000000005"/>
    <n v="1"/>
    <x v="0"/>
    <x v="0"/>
    <n v="110593.62"/>
    <n v="0"/>
    <x v="0"/>
    <x v="2"/>
    <x v="1"/>
    <x v="1"/>
  </r>
  <r>
    <n v="15746127"/>
    <s v="Hort"/>
    <n v="572"/>
    <x v="0"/>
    <x v="0"/>
    <n v="47"/>
    <n v="2"/>
    <n v="0"/>
    <n v="2"/>
    <x v="0"/>
    <x v="1"/>
    <n v="36099.699999999997"/>
    <n v="0"/>
    <x v="0"/>
    <x v="0"/>
    <x v="0"/>
    <x v="1"/>
  </r>
  <r>
    <n v="15663625"/>
    <s v="Johnson"/>
    <n v="501"/>
    <x v="0"/>
    <x v="1"/>
    <n v="37"/>
    <n v="4"/>
    <n v="0"/>
    <n v="2"/>
    <x v="1"/>
    <x v="1"/>
    <n v="12470.3"/>
    <n v="0"/>
    <x v="0"/>
    <x v="0"/>
    <x v="0"/>
    <x v="1"/>
  </r>
  <r>
    <n v="15604891"/>
    <s v="Zaytseva"/>
    <n v="624"/>
    <x v="1"/>
    <x v="0"/>
    <n v="38"/>
    <n v="8"/>
    <n v="0"/>
    <n v="2"/>
    <x v="0"/>
    <x v="1"/>
    <n v="95403.41"/>
    <n v="0"/>
    <x v="0"/>
    <x v="0"/>
    <x v="0"/>
    <x v="1"/>
  </r>
  <r>
    <n v="15589666"/>
    <s v="Sorokina"/>
    <n v="595"/>
    <x v="0"/>
    <x v="0"/>
    <n v="39"/>
    <n v="9"/>
    <n v="136422.41"/>
    <n v="1"/>
    <x v="0"/>
    <x v="0"/>
    <n v="151757.81"/>
    <n v="0"/>
    <x v="0"/>
    <x v="0"/>
    <x v="2"/>
    <x v="1"/>
  </r>
  <r>
    <n v="15627881"/>
    <s v="Diehl"/>
    <n v="603"/>
    <x v="0"/>
    <x v="1"/>
    <n v="30"/>
    <n v="8"/>
    <n v="0"/>
    <n v="2"/>
    <x v="0"/>
    <x v="0"/>
    <n v="47536.46"/>
    <n v="0"/>
    <x v="0"/>
    <x v="0"/>
    <x v="0"/>
    <x v="1"/>
  </r>
  <r>
    <n v="15664895"/>
    <s v="Onuchukwu"/>
    <n v="602"/>
    <x v="0"/>
    <x v="0"/>
    <n v="25"/>
    <n v="0"/>
    <n v="0"/>
    <n v="2"/>
    <x v="0"/>
    <x v="0"/>
    <n v="101274.17"/>
    <n v="0"/>
    <x v="2"/>
    <x v="0"/>
    <x v="0"/>
    <x v="1"/>
  </r>
  <r>
    <n v="15676094"/>
    <s v="Osonduagwuike"/>
    <n v="500"/>
    <x v="0"/>
    <x v="0"/>
    <n v="34"/>
    <n v="6"/>
    <n v="0"/>
    <n v="1"/>
    <x v="0"/>
    <x v="0"/>
    <n v="140268.45000000001"/>
    <n v="0"/>
    <x v="0"/>
    <x v="0"/>
    <x v="0"/>
    <x v="1"/>
  </r>
  <r>
    <n v="15761720"/>
    <s v="Mead"/>
    <n v="422"/>
    <x v="0"/>
    <x v="1"/>
    <n v="41"/>
    <n v="6"/>
    <n v="153238.88"/>
    <n v="1"/>
    <x v="0"/>
    <x v="1"/>
    <n v="11663.09"/>
    <n v="0"/>
    <x v="0"/>
    <x v="2"/>
    <x v="2"/>
    <x v="1"/>
  </r>
  <r>
    <n v="15611961"/>
    <s v="Stewart"/>
    <n v="615"/>
    <x v="0"/>
    <x v="1"/>
    <n v="35"/>
    <n v="7"/>
    <n v="0"/>
    <n v="2"/>
    <x v="0"/>
    <x v="1"/>
    <n v="150784.29"/>
    <n v="0"/>
    <x v="0"/>
    <x v="0"/>
    <x v="0"/>
    <x v="1"/>
  </r>
  <r>
    <n v="15680167"/>
    <s v="Thomson"/>
    <n v="635"/>
    <x v="0"/>
    <x v="0"/>
    <n v="78"/>
    <n v="6"/>
    <n v="47536.4"/>
    <n v="1"/>
    <x v="0"/>
    <x v="0"/>
    <n v="119400.08"/>
    <n v="0"/>
    <x v="1"/>
    <x v="0"/>
    <x v="3"/>
    <x v="1"/>
  </r>
  <r>
    <n v="15762543"/>
    <s v="Goliwe"/>
    <n v="711"/>
    <x v="0"/>
    <x v="0"/>
    <n v="32"/>
    <n v="1"/>
    <n v="0"/>
    <n v="2"/>
    <x v="0"/>
    <x v="1"/>
    <n v="126188.42"/>
    <n v="0"/>
    <x v="0"/>
    <x v="1"/>
    <x v="0"/>
    <x v="1"/>
  </r>
  <r>
    <n v="15658475"/>
    <s v="Lori"/>
    <n v="834"/>
    <x v="0"/>
    <x v="1"/>
    <n v="36"/>
    <n v="8"/>
    <n v="142882.49"/>
    <n v="1"/>
    <x v="0"/>
    <x v="1"/>
    <n v="89983.02"/>
    <n v="1"/>
    <x v="0"/>
    <x v="1"/>
    <x v="2"/>
    <x v="0"/>
  </r>
  <r>
    <n v="15779743"/>
    <s v="Onwuamaeze"/>
    <n v="633"/>
    <x v="0"/>
    <x v="0"/>
    <n v="44"/>
    <n v="7"/>
    <n v="0"/>
    <n v="2"/>
    <x v="0"/>
    <x v="1"/>
    <n v="29761.29"/>
    <n v="0"/>
    <x v="0"/>
    <x v="0"/>
    <x v="0"/>
    <x v="1"/>
  </r>
  <r>
    <n v="15661532"/>
    <s v="Butusov"/>
    <n v="650"/>
    <x v="0"/>
    <x v="0"/>
    <n v="31"/>
    <n v="1"/>
    <n v="160566.10999999999"/>
    <n v="2"/>
    <x v="1"/>
    <x v="1"/>
    <n v="27073.81"/>
    <n v="0"/>
    <x v="0"/>
    <x v="0"/>
    <x v="2"/>
    <x v="1"/>
  </r>
  <r>
    <n v="15782360"/>
    <s v="Rogers"/>
    <n v="743"/>
    <x v="2"/>
    <x v="1"/>
    <n v="65"/>
    <n v="2"/>
    <n v="131935.51"/>
    <n v="1"/>
    <x v="0"/>
    <x v="0"/>
    <n v="96399.67"/>
    <n v="1"/>
    <x v="1"/>
    <x v="1"/>
    <x v="2"/>
    <x v="0"/>
  </r>
  <r>
    <n v="15767908"/>
    <s v="Nicholson"/>
    <n v="567"/>
    <x v="0"/>
    <x v="1"/>
    <n v="38"/>
    <n v="6"/>
    <n v="127678.8"/>
    <n v="2"/>
    <x v="1"/>
    <x v="1"/>
    <n v="45422.89"/>
    <n v="0"/>
    <x v="0"/>
    <x v="0"/>
    <x v="2"/>
    <x v="1"/>
  </r>
  <r>
    <n v="15677105"/>
    <s v="Rossi"/>
    <n v="706"/>
    <x v="2"/>
    <x v="0"/>
    <n v="46"/>
    <n v="4"/>
    <n v="105214.58"/>
    <n v="1"/>
    <x v="0"/>
    <x v="1"/>
    <n v="108699.59"/>
    <n v="1"/>
    <x v="0"/>
    <x v="1"/>
    <x v="2"/>
    <x v="0"/>
  </r>
  <r>
    <n v="15641474"/>
    <s v="Hall"/>
    <n v="638"/>
    <x v="0"/>
    <x v="1"/>
    <n v="46"/>
    <n v="9"/>
    <n v="139859.54"/>
    <n v="1"/>
    <x v="0"/>
    <x v="1"/>
    <n v="38967.29"/>
    <n v="0"/>
    <x v="0"/>
    <x v="0"/>
    <x v="2"/>
    <x v="1"/>
  </r>
  <r>
    <n v="15624451"/>
    <s v="Huddart"/>
    <n v="641"/>
    <x v="0"/>
    <x v="0"/>
    <n v="38"/>
    <n v="3"/>
    <n v="0"/>
    <n v="2"/>
    <x v="0"/>
    <x v="1"/>
    <n v="116466.19"/>
    <n v="0"/>
    <x v="0"/>
    <x v="0"/>
    <x v="0"/>
    <x v="1"/>
  </r>
  <r>
    <n v="15577985"/>
    <s v="Chinomso"/>
    <n v="574"/>
    <x v="0"/>
    <x v="0"/>
    <n v="34"/>
    <n v="5"/>
    <n v="112324.45"/>
    <n v="2"/>
    <x v="0"/>
    <x v="0"/>
    <n v="17993.43"/>
    <n v="0"/>
    <x v="0"/>
    <x v="0"/>
    <x v="2"/>
    <x v="1"/>
  </r>
  <r>
    <n v="15571666"/>
    <s v="Shaw"/>
    <n v="642"/>
    <x v="2"/>
    <x v="1"/>
    <n v="30"/>
    <n v="8"/>
    <n v="134497.26999999999"/>
    <n v="1"/>
    <x v="1"/>
    <x v="1"/>
    <n v="43250.54"/>
    <n v="0"/>
    <x v="0"/>
    <x v="0"/>
    <x v="2"/>
    <x v="1"/>
  </r>
  <r>
    <n v="15783691"/>
    <s v="Hargreaves"/>
    <n v="722"/>
    <x v="1"/>
    <x v="0"/>
    <n v="35"/>
    <n v="1"/>
    <n v="120171.58"/>
    <n v="1"/>
    <x v="0"/>
    <x v="1"/>
    <n v="125240.8"/>
    <n v="0"/>
    <x v="0"/>
    <x v="1"/>
    <x v="2"/>
    <x v="1"/>
  </r>
  <r>
    <n v="15671172"/>
    <s v="Swain"/>
    <n v="623"/>
    <x v="0"/>
    <x v="1"/>
    <n v="23"/>
    <n v="1"/>
    <n v="106012.2"/>
    <n v="2"/>
    <x v="1"/>
    <x v="0"/>
    <n v="191415.94"/>
    <n v="0"/>
    <x v="2"/>
    <x v="0"/>
    <x v="2"/>
    <x v="1"/>
  </r>
  <r>
    <n v="15731760"/>
    <s v="Butcher"/>
    <n v="681"/>
    <x v="0"/>
    <x v="1"/>
    <n v="25"/>
    <n v="5"/>
    <n v="0"/>
    <n v="1"/>
    <x v="1"/>
    <x v="0"/>
    <n v="90860.97"/>
    <n v="0"/>
    <x v="2"/>
    <x v="0"/>
    <x v="0"/>
    <x v="1"/>
  </r>
  <r>
    <n v="15585599"/>
    <s v="Stone"/>
    <n v="530"/>
    <x v="0"/>
    <x v="0"/>
    <n v="34"/>
    <n v="8"/>
    <n v="0"/>
    <n v="2"/>
    <x v="1"/>
    <x v="0"/>
    <n v="141872.51999999999"/>
    <n v="0"/>
    <x v="0"/>
    <x v="0"/>
    <x v="0"/>
    <x v="1"/>
  </r>
  <r>
    <n v="15784958"/>
    <s v="Allan"/>
    <n v="797"/>
    <x v="0"/>
    <x v="0"/>
    <n v="55"/>
    <n v="10"/>
    <n v="0"/>
    <n v="4"/>
    <x v="0"/>
    <x v="0"/>
    <n v="49418.87"/>
    <n v="1"/>
    <x v="1"/>
    <x v="1"/>
    <x v="0"/>
    <x v="0"/>
  </r>
  <r>
    <n v="15734524"/>
    <s v="Wang"/>
    <n v="653"/>
    <x v="0"/>
    <x v="1"/>
    <n v="51"/>
    <n v="3"/>
    <n v="0"/>
    <n v="1"/>
    <x v="0"/>
    <x v="1"/>
    <n v="170426.65"/>
    <n v="1"/>
    <x v="1"/>
    <x v="0"/>
    <x v="0"/>
    <x v="0"/>
  </r>
  <r>
    <n v="15614103"/>
    <s v="Colombo"/>
    <n v="850"/>
    <x v="2"/>
    <x v="1"/>
    <n v="42"/>
    <n v="8"/>
    <n v="119839.69"/>
    <n v="1"/>
    <x v="1"/>
    <x v="0"/>
    <n v="51016.02"/>
    <n v="1"/>
    <x v="0"/>
    <x v="1"/>
    <x v="2"/>
    <x v="0"/>
  </r>
  <r>
    <n v="15794895"/>
    <s v="McKay"/>
    <n v="581"/>
    <x v="1"/>
    <x v="1"/>
    <n v="34"/>
    <n v="1"/>
    <n v="0"/>
    <n v="2"/>
    <x v="1"/>
    <x v="0"/>
    <n v="81175.25"/>
    <n v="0"/>
    <x v="0"/>
    <x v="0"/>
    <x v="0"/>
    <x v="1"/>
  </r>
  <r>
    <n v="15772381"/>
    <s v="Brient"/>
    <n v="589"/>
    <x v="2"/>
    <x v="1"/>
    <n v="38"/>
    <n v="8"/>
    <n v="92219.21"/>
    <n v="1"/>
    <x v="0"/>
    <x v="1"/>
    <n v="99106.97"/>
    <n v="0"/>
    <x v="0"/>
    <x v="0"/>
    <x v="1"/>
    <x v="1"/>
  </r>
  <r>
    <n v="15710553"/>
    <s v="Yin"/>
    <n v="555"/>
    <x v="2"/>
    <x v="1"/>
    <n v="48"/>
    <n v="3"/>
    <n v="142055.41"/>
    <n v="2"/>
    <x v="1"/>
    <x v="0"/>
    <n v="79134.78"/>
    <n v="0"/>
    <x v="0"/>
    <x v="0"/>
    <x v="2"/>
    <x v="1"/>
  </r>
  <r>
    <n v="15649292"/>
    <s v="Bellucci"/>
    <n v="748"/>
    <x v="0"/>
    <x v="0"/>
    <n v="49"/>
    <n v="7"/>
    <n v="29602.080000000002"/>
    <n v="1"/>
    <x v="1"/>
    <x v="1"/>
    <n v="163550.57999999999"/>
    <n v="1"/>
    <x v="0"/>
    <x v="1"/>
    <x v="3"/>
    <x v="0"/>
  </r>
  <r>
    <n v="15792565"/>
    <s v="Duncan"/>
    <n v="745"/>
    <x v="0"/>
    <x v="0"/>
    <n v="46"/>
    <n v="7"/>
    <n v="0"/>
    <n v="2"/>
    <x v="0"/>
    <x v="0"/>
    <n v="67769.94"/>
    <n v="0"/>
    <x v="0"/>
    <x v="1"/>
    <x v="0"/>
    <x v="1"/>
  </r>
  <r>
    <n v="15718245"/>
    <s v="Pirozzi"/>
    <n v="730"/>
    <x v="0"/>
    <x v="1"/>
    <n v="34"/>
    <n v="1"/>
    <n v="0"/>
    <n v="2"/>
    <x v="0"/>
    <x v="0"/>
    <n v="126592.01"/>
    <n v="0"/>
    <x v="0"/>
    <x v="1"/>
    <x v="0"/>
    <x v="1"/>
  </r>
  <r>
    <n v="15703117"/>
    <s v="Findlay"/>
    <n v="565"/>
    <x v="0"/>
    <x v="0"/>
    <n v="44"/>
    <n v="1"/>
    <n v="0"/>
    <n v="2"/>
    <x v="1"/>
    <x v="0"/>
    <n v="89602.81"/>
    <n v="0"/>
    <x v="0"/>
    <x v="0"/>
    <x v="0"/>
    <x v="1"/>
  </r>
  <r>
    <n v="15758136"/>
    <s v="King"/>
    <n v="778"/>
    <x v="0"/>
    <x v="1"/>
    <n v="37"/>
    <n v="3"/>
    <n v="141803.76999999999"/>
    <n v="1"/>
    <x v="1"/>
    <x v="0"/>
    <n v="179421.84"/>
    <n v="0"/>
    <x v="0"/>
    <x v="1"/>
    <x v="2"/>
    <x v="1"/>
  </r>
  <r>
    <n v="15799932"/>
    <s v="Iweobiegbunam"/>
    <n v="812"/>
    <x v="0"/>
    <x v="1"/>
    <n v="24"/>
    <n v="10"/>
    <n v="0"/>
    <n v="2"/>
    <x v="0"/>
    <x v="0"/>
    <n v="156906.15"/>
    <n v="0"/>
    <x v="2"/>
    <x v="1"/>
    <x v="0"/>
    <x v="1"/>
  </r>
  <r>
    <n v="15633516"/>
    <s v="Tucker"/>
    <n v="526"/>
    <x v="0"/>
    <x v="1"/>
    <n v="42"/>
    <n v="1"/>
    <n v="0"/>
    <n v="1"/>
    <x v="1"/>
    <x v="0"/>
    <n v="168486.02"/>
    <n v="0"/>
    <x v="0"/>
    <x v="0"/>
    <x v="0"/>
    <x v="1"/>
  </r>
  <r>
    <n v="15622532"/>
    <s v="Izmailova"/>
    <n v="708"/>
    <x v="0"/>
    <x v="0"/>
    <n v="47"/>
    <n v="0"/>
    <n v="126589.12"/>
    <n v="2"/>
    <x v="1"/>
    <x v="0"/>
    <n v="132730.07"/>
    <n v="1"/>
    <x v="0"/>
    <x v="1"/>
    <x v="2"/>
    <x v="0"/>
  </r>
  <r>
    <n v="15798960"/>
    <s v="Meng"/>
    <n v="680"/>
    <x v="0"/>
    <x v="1"/>
    <n v="33"/>
    <n v="2"/>
    <n v="108393.35"/>
    <n v="1"/>
    <x v="1"/>
    <x v="0"/>
    <n v="39057.67"/>
    <n v="0"/>
    <x v="0"/>
    <x v="0"/>
    <x v="2"/>
    <x v="1"/>
  </r>
  <r>
    <n v="15698664"/>
    <s v="Liang"/>
    <n v="567"/>
    <x v="1"/>
    <x v="1"/>
    <n v="43"/>
    <n v="2"/>
    <n v="115643.58"/>
    <n v="2"/>
    <x v="1"/>
    <x v="1"/>
    <n v="174606.35"/>
    <n v="0"/>
    <x v="0"/>
    <x v="0"/>
    <x v="2"/>
    <x v="1"/>
  </r>
  <r>
    <n v="15703614"/>
    <s v="Hutchinson"/>
    <n v="564"/>
    <x v="1"/>
    <x v="1"/>
    <n v="48"/>
    <n v="5"/>
    <n v="132876.23000000001"/>
    <n v="1"/>
    <x v="0"/>
    <x v="1"/>
    <n v="79259.77"/>
    <n v="0"/>
    <x v="0"/>
    <x v="0"/>
    <x v="2"/>
    <x v="1"/>
  </r>
  <r>
    <n v="15699195"/>
    <s v="Shen"/>
    <n v="709"/>
    <x v="0"/>
    <x v="0"/>
    <n v="24"/>
    <n v="3"/>
    <n v="110949.41"/>
    <n v="1"/>
    <x v="0"/>
    <x v="0"/>
    <n v="168515.61"/>
    <n v="0"/>
    <x v="2"/>
    <x v="1"/>
    <x v="2"/>
    <x v="1"/>
  </r>
  <r>
    <n v="15710543"/>
    <s v="Okwuoma"/>
    <n v="629"/>
    <x v="0"/>
    <x v="1"/>
    <n v="46"/>
    <n v="1"/>
    <n v="130666.2"/>
    <n v="1"/>
    <x v="0"/>
    <x v="0"/>
    <n v="161125.67000000001"/>
    <n v="1"/>
    <x v="0"/>
    <x v="0"/>
    <x v="2"/>
    <x v="0"/>
  </r>
  <r>
    <n v="15695499"/>
    <s v="Chinwemma"/>
    <n v="510"/>
    <x v="0"/>
    <x v="0"/>
    <n v="45"/>
    <n v="10"/>
    <n v="103821.47"/>
    <n v="2"/>
    <x v="1"/>
    <x v="0"/>
    <n v="77878.62"/>
    <n v="0"/>
    <x v="0"/>
    <x v="0"/>
    <x v="2"/>
    <x v="1"/>
  </r>
  <r>
    <n v="15622321"/>
    <s v="Golubova"/>
    <n v="506"/>
    <x v="0"/>
    <x v="0"/>
    <n v="32"/>
    <n v="3"/>
    <n v="0"/>
    <n v="1"/>
    <x v="0"/>
    <x v="0"/>
    <n v="80823.02"/>
    <n v="0"/>
    <x v="0"/>
    <x v="0"/>
    <x v="0"/>
    <x v="1"/>
  </r>
  <r>
    <n v="15715744"/>
    <s v="Schiavone"/>
    <n v="605"/>
    <x v="0"/>
    <x v="1"/>
    <n v="39"/>
    <n v="7"/>
    <n v="0"/>
    <n v="1"/>
    <x v="1"/>
    <x v="0"/>
    <n v="119348.28"/>
    <n v="0"/>
    <x v="0"/>
    <x v="0"/>
    <x v="0"/>
    <x v="1"/>
  </r>
  <r>
    <n v="15788151"/>
    <s v="Moore"/>
    <n v="650"/>
    <x v="1"/>
    <x v="1"/>
    <n v="32"/>
    <n v="1"/>
    <n v="132187.73000000001"/>
    <n v="2"/>
    <x v="0"/>
    <x v="0"/>
    <n v="178331.36"/>
    <n v="0"/>
    <x v="0"/>
    <x v="0"/>
    <x v="2"/>
    <x v="1"/>
  </r>
  <r>
    <n v="15687153"/>
    <s v="Graham"/>
    <n v="850"/>
    <x v="2"/>
    <x v="1"/>
    <n v="49"/>
    <n v="8"/>
    <n v="98649.55"/>
    <n v="1"/>
    <x v="0"/>
    <x v="1"/>
    <n v="119174.88"/>
    <n v="1"/>
    <x v="0"/>
    <x v="1"/>
    <x v="1"/>
    <x v="0"/>
  </r>
  <r>
    <n v="15684958"/>
    <s v="Amadi"/>
    <n v="489"/>
    <x v="2"/>
    <x v="1"/>
    <n v="38"/>
    <n v="2"/>
    <n v="126444.08"/>
    <n v="2"/>
    <x v="0"/>
    <x v="0"/>
    <n v="82662.73"/>
    <n v="0"/>
    <x v="0"/>
    <x v="2"/>
    <x v="2"/>
    <x v="1"/>
  </r>
  <r>
    <n v="15706116"/>
    <s v="McKay"/>
    <n v="659"/>
    <x v="2"/>
    <x v="0"/>
    <n v="30"/>
    <n v="8"/>
    <n v="154159.51"/>
    <n v="1"/>
    <x v="0"/>
    <x v="1"/>
    <n v="40441.1"/>
    <n v="0"/>
    <x v="0"/>
    <x v="0"/>
    <x v="2"/>
    <x v="1"/>
  </r>
  <r>
    <n v="15740557"/>
    <s v="Fedorova"/>
    <n v="753"/>
    <x v="0"/>
    <x v="0"/>
    <n v="43"/>
    <n v="5"/>
    <n v="0"/>
    <n v="2"/>
    <x v="0"/>
    <x v="1"/>
    <n v="109881.71"/>
    <n v="0"/>
    <x v="0"/>
    <x v="1"/>
    <x v="0"/>
    <x v="1"/>
  </r>
  <r>
    <n v="15707291"/>
    <s v="Percy"/>
    <n v="477"/>
    <x v="2"/>
    <x v="1"/>
    <n v="48"/>
    <n v="8"/>
    <n v="129250"/>
    <n v="2"/>
    <x v="0"/>
    <x v="0"/>
    <n v="157937.35"/>
    <n v="0"/>
    <x v="0"/>
    <x v="2"/>
    <x v="2"/>
    <x v="1"/>
  </r>
  <r>
    <n v="15583353"/>
    <s v="Floyd"/>
    <n v="610"/>
    <x v="1"/>
    <x v="0"/>
    <n v="45"/>
    <n v="3"/>
    <n v="0"/>
    <n v="1"/>
    <x v="0"/>
    <x v="1"/>
    <n v="38276.839999999997"/>
    <n v="1"/>
    <x v="0"/>
    <x v="0"/>
    <x v="0"/>
    <x v="0"/>
  </r>
  <r>
    <n v="15761024"/>
    <s v="Long"/>
    <n v="619"/>
    <x v="0"/>
    <x v="0"/>
    <n v="33"/>
    <n v="2"/>
    <n v="167733.51"/>
    <n v="2"/>
    <x v="0"/>
    <x v="0"/>
    <n v="65222.48"/>
    <n v="0"/>
    <x v="0"/>
    <x v="0"/>
    <x v="2"/>
    <x v="1"/>
  </r>
  <r>
    <n v="15630709"/>
    <s v="Castiglione"/>
    <n v="619"/>
    <x v="2"/>
    <x v="0"/>
    <n v="31"/>
    <n v="2"/>
    <n v="56116.3"/>
    <n v="2"/>
    <x v="1"/>
    <x v="1"/>
    <n v="2181.94"/>
    <n v="0"/>
    <x v="0"/>
    <x v="0"/>
    <x v="1"/>
    <x v="1"/>
  </r>
  <r>
    <n v="15639590"/>
    <s v="Melendez"/>
    <n v="758"/>
    <x v="0"/>
    <x v="0"/>
    <n v="30"/>
    <n v="3"/>
    <n v="141581.07999999999"/>
    <n v="1"/>
    <x v="0"/>
    <x v="1"/>
    <n v="156249.06"/>
    <n v="0"/>
    <x v="0"/>
    <x v="1"/>
    <x v="2"/>
    <x v="1"/>
  </r>
  <r>
    <n v="15659399"/>
    <s v="Mazzi"/>
    <n v="516"/>
    <x v="2"/>
    <x v="1"/>
    <n v="50"/>
    <n v="7"/>
    <n v="139675.07"/>
    <n v="2"/>
    <x v="0"/>
    <x v="1"/>
    <n v="45591.23"/>
    <n v="0"/>
    <x v="1"/>
    <x v="0"/>
    <x v="2"/>
    <x v="1"/>
  </r>
  <r>
    <n v="15567078"/>
    <s v="Kovaleva"/>
    <n v="789"/>
    <x v="0"/>
    <x v="0"/>
    <n v="27"/>
    <n v="8"/>
    <n v="66201.960000000006"/>
    <n v="1"/>
    <x v="0"/>
    <x v="0"/>
    <n v="79458.12"/>
    <n v="0"/>
    <x v="2"/>
    <x v="1"/>
    <x v="1"/>
    <x v="1"/>
  </r>
  <r>
    <n v="15696373"/>
    <s v="Gill"/>
    <n v="687"/>
    <x v="0"/>
    <x v="0"/>
    <n v="44"/>
    <n v="9"/>
    <n v="0"/>
    <n v="2"/>
    <x v="1"/>
    <x v="1"/>
    <n v="103042.2"/>
    <n v="1"/>
    <x v="0"/>
    <x v="0"/>
    <x v="0"/>
    <x v="0"/>
  </r>
  <r>
    <n v="15786617"/>
    <s v="Arcuri"/>
    <n v="485"/>
    <x v="2"/>
    <x v="1"/>
    <n v="34"/>
    <n v="3"/>
    <n v="133658.23999999999"/>
    <n v="1"/>
    <x v="0"/>
    <x v="1"/>
    <n v="70209.83"/>
    <n v="0"/>
    <x v="0"/>
    <x v="2"/>
    <x v="2"/>
    <x v="1"/>
  </r>
  <r>
    <n v="15657449"/>
    <s v="Chukwuma"/>
    <n v="446"/>
    <x v="2"/>
    <x v="1"/>
    <n v="25"/>
    <n v="3"/>
    <n v="136202.78"/>
    <n v="1"/>
    <x v="0"/>
    <x v="1"/>
    <n v="176743.51"/>
    <n v="0"/>
    <x v="2"/>
    <x v="2"/>
    <x v="2"/>
    <x v="1"/>
  </r>
  <r>
    <n v="15672594"/>
    <s v="Stevenson"/>
    <n v="597"/>
    <x v="0"/>
    <x v="0"/>
    <n v="60"/>
    <n v="0"/>
    <n v="131778.07999999999"/>
    <n v="1"/>
    <x v="1"/>
    <x v="1"/>
    <n v="10703.53"/>
    <n v="1"/>
    <x v="1"/>
    <x v="0"/>
    <x v="2"/>
    <x v="0"/>
  </r>
  <r>
    <n v="15714240"/>
    <s v="Ponomarev"/>
    <n v="712"/>
    <x v="1"/>
    <x v="1"/>
    <n v="74"/>
    <n v="5"/>
    <n v="0"/>
    <n v="2"/>
    <x v="1"/>
    <x v="1"/>
    <n v="151425.82"/>
    <n v="0"/>
    <x v="1"/>
    <x v="1"/>
    <x v="0"/>
    <x v="1"/>
  </r>
  <r>
    <n v="15782144"/>
    <s v="Gilroy"/>
    <n v="522"/>
    <x v="0"/>
    <x v="0"/>
    <n v="34"/>
    <n v="3"/>
    <n v="0"/>
    <n v="2"/>
    <x v="0"/>
    <x v="0"/>
    <n v="3894.34"/>
    <n v="0"/>
    <x v="0"/>
    <x v="0"/>
    <x v="0"/>
    <x v="1"/>
  </r>
  <r>
    <n v="15665008"/>
    <s v="Sidorov"/>
    <n v="805"/>
    <x v="2"/>
    <x v="0"/>
    <n v="26"/>
    <n v="8"/>
    <n v="42712.87"/>
    <n v="2"/>
    <x v="0"/>
    <x v="0"/>
    <n v="28861.69"/>
    <n v="0"/>
    <x v="2"/>
    <x v="1"/>
    <x v="3"/>
    <x v="1"/>
  </r>
  <r>
    <n v="15581733"/>
    <s v="Bates"/>
    <n v="781"/>
    <x v="0"/>
    <x v="0"/>
    <n v="28"/>
    <n v="4"/>
    <n v="0"/>
    <n v="2"/>
    <x v="0"/>
    <x v="1"/>
    <n v="177703.15"/>
    <n v="0"/>
    <x v="2"/>
    <x v="1"/>
    <x v="0"/>
    <x v="1"/>
  </r>
  <r>
    <n v="15751392"/>
    <s v="Fanucci"/>
    <n v="689"/>
    <x v="1"/>
    <x v="0"/>
    <n v="57"/>
    <n v="4"/>
    <n v="0"/>
    <n v="2"/>
    <x v="0"/>
    <x v="1"/>
    <n v="136649.79999999999"/>
    <n v="1"/>
    <x v="1"/>
    <x v="0"/>
    <x v="0"/>
    <x v="0"/>
  </r>
  <r>
    <n v="15785815"/>
    <s v="Toscano"/>
    <n v="670"/>
    <x v="2"/>
    <x v="1"/>
    <n v="31"/>
    <n v="1"/>
    <n v="142631.54"/>
    <n v="2"/>
    <x v="0"/>
    <x v="0"/>
    <n v="175894.24"/>
    <n v="0"/>
    <x v="0"/>
    <x v="0"/>
    <x v="2"/>
    <x v="1"/>
  </r>
  <r>
    <n v="15664214"/>
    <s v="Hearn"/>
    <n v="670"/>
    <x v="0"/>
    <x v="1"/>
    <n v="33"/>
    <n v="2"/>
    <n v="141204.65"/>
    <n v="2"/>
    <x v="0"/>
    <x v="1"/>
    <n v="76257.460000000006"/>
    <n v="0"/>
    <x v="0"/>
    <x v="0"/>
    <x v="2"/>
    <x v="1"/>
  </r>
  <r>
    <n v="15579996"/>
    <s v="Iroawuchi"/>
    <n v="524"/>
    <x v="2"/>
    <x v="0"/>
    <n v="25"/>
    <n v="7"/>
    <n v="131402.21"/>
    <n v="1"/>
    <x v="1"/>
    <x v="1"/>
    <n v="193668.49"/>
    <n v="0"/>
    <x v="2"/>
    <x v="0"/>
    <x v="2"/>
    <x v="1"/>
  </r>
  <r>
    <n v="15675252"/>
    <s v="Martin"/>
    <n v="734"/>
    <x v="1"/>
    <x v="0"/>
    <n v="39"/>
    <n v="3"/>
    <n v="92636.96"/>
    <n v="2"/>
    <x v="0"/>
    <x v="0"/>
    <n v="125671.29"/>
    <n v="0"/>
    <x v="0"/>
    <x v="1"/>
    <x v="1"/>
    <x v="1"/>
  </r>
  <r>
    <n v="15579617"/>
    <s v="Sinclair"/>
    <n v="489"/>
    <x v="0"/>
    <x v="0"/>
    <n v="51"/>
    <n v="3"/>
    <n v="0"/>
    <n v="2"/>
    <x v="1"/>
    <x v="0"/>
    <n v="174098.28"/>
    <n v="1"/>
    <x v="1"/>
    <x v="2"/>
    <x v="0"/>
    <x v="0"/>
  </r>
  <r>
    <n v="15593976"/>
    <s v="Swanson"/>
    <n v="578"/>
    <x v="2"/>
    <x v="0"/>
    <n v="31"/>
    <n v="5"/>
    <n v="102088.68"/>
    <n v="4"/>
    <x v="1"/>
    <x v="1"/>
    <n v="187866.21"/>
    <n v="1"/>
    <x v="0"/>
    <x v="0"/>
    <x v="2"/>
    <x v="0"/>
  </r>
  <r>
    <n v="15716041"/>
    <s v="Chinomso"/>
    <n v="622"/>
    <x v="1"/>
    <x v="1"/>
    <n v="39"/>
    <n v="9"/>
    <n v="0"/>
    <n v="2"/>
    <x v="1"/>
    <x v="0"/>
    <n v="100862.36"/>
    <n v="0"/>
    <x v="0"/>
    <x v="0"/>
    <x v="0"/>
    <x v="1"/>
  </r>
  <r>
    <n v="15654489"/>
    <s v="Fomin"/>
    <n v="843"/>
    <x v="0"/>
    <x v="0"/>
    <n v="38"/>
    <n v="8"/>
    <n v="134887.53"/>
    <n v="1"/>
    <x v="0"/>
    <x v="0"/>
    <n v="10804.04"/>
    <n v="0"/>
    <x v="0"/>
    <x v="1"/>
    <x v="2"/>
    <x v="1"/>
  </r>
  <r>
    <n v="15736302"/>
    <s v="McKay"/>
    <n v="687"/>
    <x v="0"/>
    <x v="1"/>
    <n v="48"/>
    <n v="4"/>
    <n v="0"/>
    <n v="2"/>
    <x v="0"/>
    <x v="0"/>
    <n v="170893.85"/>
    <n v="0"/>
    <x v="0"/>
    <x v="0"/>
    <x v="0"/>
    <x v="1"/>
  </r>
  <r>
    <n v="15805909"/>
    <s v="Bergamaschi"/>
    <n v="700"/>
    <x v="1"/>
    <x v="1"/>
    <n v="28"/>
    <n v="8"/>
    <n v="159900.38"/>
    <n v="1"/>
    <x v="1"/>
    <x v="1"/>
    <n v="22698.560000000001"/>
    <n v="0"/>
    <x v="2"/>
    <x v="1"/>
    <x v="2"/>
    <x v="1"/>
  </r>
  <r>
    <n v="15572762"/>
    <s v="Matveyeva"/>
    <n v="410"/>
    <x v="2"/>
    <x v="0"/>
    <n v="50"/>
    <n v="2"/>
    <n v="102278.79"/>
    <n v="2"/>
    <x v="0"/>
    <x v="1"/>
    <n v="89822.48"/>
    <n v="0"/>
    <x v="1"/>
    <x v="2"/>
    <x v="2"/>
    <x v="1"/>
  </r>
  <r>
    <n v="15724632"/>
    <s v="Madukaego"/>
    <n v="537"/>
    <x v="0"/>
    <x v="0"/>
    <n v="41"/>
    <n v="0"/>
    <n v="0"/>
    <n v="2"/>
    <x v="1"/>
    <x v="0"/>
    <n v="175262.49"/>
    <n v="0"/>
    <x v="0"/>
    <x v="0"/>
    <x v="0"/>
    <x v="1"/>
  </r>
  <r>
    <n v="15670416"/>
    <s v="Ferri"/>
    <n v="780"/>
    <x v="0"/>
    <x v="0"/>
    <n v="43"/>
    <n v="0"/>
    <n v="0"/>
    <n v="1"/>
    <x v="1"/>
    <x v="0"/>
    <n v="15705.27"/>
    <n v="0"/>
    <x v="0"/>
    <x v="1"/>
    <x v="0"/>
    <x v="1"/>
  </r>
  <r>
    <n v="15749528"/>
    <s v="Achebe"/>
    <n v="652"/>
    <x v="1"/>
    <x v="1"/>
    <n v="58"/>
    <n v="6"/>
    <n v="0"/>
    <n v="2"/>
    <x v="1"/>
    <x v="0"/>
    <n v="170025.43"/>
    <n v="0"/>
    <x v="1"/>
    <x v="0"/>
    <x v="0"/>
    <x v="1"/>
  </r>
  <r>
    <n v="15578783"/>
    <s v="Mai"/>
    <n v="620"/>
    <x v="2"/>
    <x v="1"/>
    <n v="35"/>
    <n v="0"/>
    <n v="76989.97"/>
    <n v="1"/>
    <x v="0"/>
    <x v="0"/>
    <n v="17242.79"/>
    <n v="0"/>
    <x v="0"/>
    <x v="0"/>
    <x v="1"/>
    <x v="1"/>
  </r>
  <r>
    <n v="15580719"/>
    <s v="Davis"/>
    <n v="697"/>
    <x v="0"/>
    <x v="0"/>
    <n v="23"/>
    <n v="10"/>
    <n v="0"/>
    <n v="2"/>
    <x v="0"/>
    <x v="0"/>
    <n v="79734.23"/>
    <n v="0"/>
    <x v="2"/>
    <x v="0"/>
    <x v="0"/>
    <x v="1"/>
  </r>
  <r>
    <n v="15656293"/>
    <s v="Davey"/>
    <n v="786"/>
    <x v="0"/>
    <x v="1"/>
    <n v="35"/>
    <n v="3"/>
    <n v="0"/>
    <n v="2"/>
    <x v="0"/>
    <x v="1"/>
    <n v="92712.97"/>
    <n v="0"/>
    <x v="0"/>
    <x v="1"/>
    <x v="0"/>
    <x v="1"/>
  </r>
  <r>
    <n v="15691875"/>
    <s v="Tsou"/>
    <n v="850"/>
    <x v="2"/>
    <x v="0"/>
    <n v="39"/>
    <n v="5"/>
    <n v="114491.82"/>
    <n v="1"/>
    <x v="0"/>
    <x v="1"/>
    <n v="99689.48"/>
    <n v="0"/>
    <x v="0"/>
    <x v="1"/>
    <x v="2"/>
    <x v="1"/>
  </r>
  <r>
    <n v="15596870"/>
    <s v="Marino"/>
    <n v="749"/>
    <x v="2"/>
    <x v="1"/>
    <n v="54"/>
    <n v="3"/>
    <n v="144768.94"/>
    <n v="1"/>
    <x v="0"/>
    <x v="1"/>
    <n v="93336.3"/>
    <n v="1"/>
    <x v="1"/>
    <x v="1"/>
    <x v="2"/>
    <x v="0"/>
  </r>
  <r>
    <n v="15780770"/>
    <s v="Kerr"/>
    <n v="445"/>
    <x v="0"/>
    <x v="1"/>
    <n v="31"/>
    <n v="7"/>
    <n v="145056.59"/>
    <n v="1"/>
    <x v="0"/>
    <x v="0"/>
    <n v="175893.53"/>
    <n v="0"/>
    <x v="0"/>
    <x v="2"/>
    <x v="2"/>
    <x v="1"/>
  </r>
  <r>
    <n v="15751491"/>
    <s v="Hsiao"/>
    <n v="443"/>
    <x v="2"/>
    <x v="1"/>
    <n v="50"/>
    <n v="3"/>
    <n v="117206.3"/>
    <n v="1"/>
    <x v="0"/>
    <x v="1"/>
    <n v="42840.18"/>
    <n v="1"/>
    <x v="1"/>
    <x v="2"/>
    <x v="2"/>
    <x v="0"/>
  </r>
  <r>
    <n v="15706200"/>
    <s v="Graham"/>
    <n v="637"/>
    <x v="2"/>
    <x v="1"/>
    <n v="41"/>
    <n v="2"/>
    <n v="138014.39999999999"/>
    <n v="2"/>
    <x v="0"/>
    <x v="1"/>
    <n v="140298.23999999999"/>
    <n v="0"/>
    <x v="0"/>
    <x v="0"/>
    <x v="2"/>
    <x v="1"/>
  </r>
  <r>
    <n v="15808674"/>
    <s v="Ejikemeifeuwa"/>
    <n v="616"/>
    <x v="2"/>
    <x v="0"/>
    <n v="45"/>
    <n v="6"/>
    <n v="128352.59"/>
    <n v="3"/>
    <x v="0"/>
    <x v="0"/>
    <n v="144000.59"/>
    <n v="1"/>
    <x v="0"/>
    <x v="0"/>
    <x v="2"/>
    <x v="0"/>
  </r>
  <r>
    <n v="15641411"/>
    <s v="Volkova"/>
    <n v="756"/>
    <x v="0"/>
    <x v="0"/>
    <n v="23"/>
    <n v="1"/>
    <n v="112568.31"/>
    <n v="1"/>
    <x v="0"/>
    <x v="0"/>
    <n v="113408.11"/>
    <n v="0"/>
    <x v="2"/>
    <x v="1"/>
    <x v="2"/>
    <x v="1"/>
  </r>
  <r>
    <n v="15764661"/>
    <s v="Wang"/>
    <n v="644"/>
    <x v="0"/>
    <x v="1"/>
    <n v="33"/>
    <n v="2"/>
    <n v="0"/>
    <n v="1"/>
    <x v="0"/>
    <x v="1"/>
    <n v="96420.58"/>
    <n v="0"/>
    <x v="0"/>
    <x v="0"/>
    <x v="0"/>
    <x v="1"/>
  </r>
  <r>
    <n v="15689492"/>
    <s v="Benjamin"/>
    <n v="850"/>
    <x v="2"/>
    <x v="1"/>
    <n v="41"/>
    <n v="1"/>
    <n v="176958.46"/>
    <n v="2"/>
    <x v="1"/>
    <x v="0"/>
    <n v="125806.3"/>
    <n v="0"/>
    <x v="0"/>
    <x v="1"/>
    <x v="2"/>
    <x v="1"/>
  </r>
  <r>
    <n v="15602405"/>
    <s v="Ryrie"/>
    <n v="703"/>
    <x v="2"/>
    <x v="0"/>
    <n v="38"/>
    <n v="9"/>
    <n v="99167.54"/>
    <n v="1"/>
    <x v="0"/>
    <x v="1"/>
    <n v="65720.92"/>
    <n v="0"/>
    <x v="0"/>
    <x v="1"/>
    <x v="1"/>
    <x v="1"/>
  </r>
  <r>
    <n v="15610271"/>
    <s v="Andreev"/>
    <n v="684"/>
    <x v="1"/>
    <x v="0"/>
    <n v="42"/>
    <n v="3"/>
    <n v="103210.27"/>
    <n v="1"/>
    <x v="0"/>
    <x v="1"/>
    <n v="31002.03"/>
    <n v="0"/>
    <x v="0"/>
    <x v="0"/>
    <x v="2"/>
    <x v="1"/>
  </r>
  <r>
    <n v="15791780"/>
    <s v="Ts'ao"/>
    <n v="706"/>
    <x v="2"/>
    <x v="0"/>
    <n v="48"/>
    <n v="10"/>
    <n v="104478.12"/>
    <n v="3"/>
    <x v="1"/>
    <x v="0"/>
    <n v="158248.71"/>
    <n v="1"/>
    <x v="0"/>
    <x v="1"/>
    <x v="2"/>
    <x v="0"/>
  </r>
  <r>
    <n v="15589147"/>
    <s v="Frolov"/>
    <n v="580"/>
    <x v="1"/>
    <x v="1"/>
    <n v="61"/>
    <n v="8"/>
    <n v="125921.37"/>
    <n v="1"/>
    <x v="0"/>
    <x v="0"/>
    <n v="94677.83"/>
    <n v="0"/>
    <x v="1"/>
    <x v="0"/>
    <x v="2"/>
    <x v="1"/>
  </r>
  <r>
    <n v="15756975"/>
    <s v="Montemayor"/>
    <n v="777"/>
    <x v="1"/>
    <x v="0"/>
    <n v="35"/>
    <n v="3"/>
    <n v="0"/>
    <n v="2"/>
    <x v="0"/>
    <x v="0"/>
    <n v="17257.72"/>
    <n v="0"/>
    <x v="0"/>
    <x v="1"/>
    <x v="0"/>
    <x v="1"/>
  </r>
  <r>
    <n v="15729582"/>
    <s v="Fu"/>
    <n v="676"/>
    <x v="2"/>
    <x v="1"/>
    <n v="48"/>
    <n v="3"/>
    <n v="80697.440000000002"/>
    <n v="1"/>
    <x v="1"/>
    <x v="1"/>
    <n v="101397.86"/>
    <n v="0"/>
    <x v="0"/>
    <x v="0"/>
    <x v="1"/>
    <x v="1"/>
  </r>
  <r>
    <n v="15742971"/>
    <s v="Whitehead"/>
    <n v="708"/>
    <x v="0"/>
    <x v="0"/>
    <n v="44"/>
    <n v="2"/>
    <n v="161887.81"/>
    <n v="2"/>
    <x v="0"/>
    <x v="1"/>
    <n v="84870.23"/>
    <n v="0"/>
    <x v="0"/>
    <x v="1"/>
    <x v="2"/>
    <x v="1"/>
  </r>
  <r>
    <n v="15568046"/>
    <s v="Izuchukwu"/>
    <n v="809"/>
    <x v="0"/>
    <x v="1"/>
    <n v="24"/>
    <n v="7"/>
    <n v="109558.36"/>
    <n v="1"/>
    <x v="0"/>
    <x v="1"/>
    <n v="183515.13"/>
    <n v="0"/>
    <x v="2"/>
    <x v="1"/>
    <x v="2"/>
    <x v="1"/>
  </r>
  <r>
    <n v="15694890"/>
    <s v="Lai"/>
    <n v="588"/>
    <x v="0"/>
    <x v="1"/>
    <n v="38"/>
    <n v="1"/>
    <n v="124271.26"/>
    <n v="1"/>
    <x v="0"/>
    <x v="1"/>
    <n v="75969.19"/>
    <n v="0"/>
    <x v="0"/>
    <x v="0"/>
    <x v="2"/>
    <x v="1"/>
  </r>
  <r>
    <n v="15736963"/>
    <s v="Herring"/>
    <n v="623"/>
    <x v="0"/>
    <x v="1"/>
    <n v="43"/>
    <n v="1"/>
    <n v="0"/>
    <n v="2"/>
    <x v="0"/>
    <x v="0"/>
    <n v="146379.29999999999"/>
    <n v="0"/>
    <x v="0"/>
    <x v="0"/>
    <x v="0"/>
    <x v="1"/>
  </r>
  <r>
    <n v="15646490"/>
    <s v="Duffy"/>
    <n v="537"/>
    <x v="1"/>
    <x v="1"/>
    <n v="42"/>
    <n v="1"/>
    <n v="190569.23"/>
    <n v="1"/>
    <x v="1"/>
    <x v="0"/>
    <n v="127154.8"/>
    <n v="0"/>
    <x v="0"/>
    <x v="0"/>
    <x v="2"/>
    <x v="1"/>
  </r>
  <r>
    <n v="15607314"/>
    <s v="Chiefo"/>
    <n v="536"/>
    <x v="1"/>
    <x v="1"/>
    <n v="53"/>
    <n v="2"/>
    <n v="143923.96"/>
    <n v="1"/>
    <x v="0"/>
    <x v="1"/>
    <n v="2019.78"/>
    <n v="1"/>
    <x v="1"/>
    <x v="0"/>
    <x v="2"/>
    <x v="0"/>
  </r>
  <r>
    <n v="15576745"/>
    <s v="Fyodorov"/>
    <n v="769"/>
    <x v="0"/>
    <x v="1"/>
    <n v="48"/>
    <n v="2"/>
    <n v="96542.16"/>
    <n v="2"/>
    <x v="1"/>
    <x v="0"/>
    <n v="197885.72"/>
    <n v="0"/>
    <x v="0"/>
    <x v="1"/>
    <x v="1"/>
    <x v="1"/>
  </r>
  <r>
    <n v="15669606"/>
    <s v="Chu"/>
    <n v="690"/>
    <x v="0"/>
    <x v="1"/>
    <n v="33"/>
    <n v="5"/>
    <n v="0"/>
    <n v="2"/>
    <x v="0"/>
    <x v="1"/>
    <n v="138017.68"/>
    <n v="0"/>
    <x v="0"/>
    <x v="0"/>
    <x v="0"/>
    <x v="1"/>
  </r>
  <r>
    <n v="15737832"/>
    <s v="Robertson"/>
    <n v="771"/>
    <x v="1"/>
    <x v="1"/>
    <n v="45"/>
    <n v="0"/>
    <n v="139825.56"/>
    <n v="1"/>
    <x v="1"/>
    <x v="1"/>
    <n v="170984.97"/>
    <n v="1"/>
    <x v="0"/>
    <x v="1"/>
    <x v="2"/>
    <x v="0"/>
  </r>
  <r>
    <n v="15681990"/>
    <s v="Palmerston"/>
    <n v="497"/>
    <x v="2"/>
    <x v="1"/>
    <n v="24"/>
    <n v="6"/>
    <n v="111769.14"/>
    <n v="2"/>
    <x v="0"/>
    <x v="1"/>
    <n v="55859.27"/>
    <n v="0"/>
    <x v="2"/>
    <x v="2"/>
    <x v="2"/>
    <x v="1"/>
  </r>
  <r>
    <n v="15758050"/>
    <s v="Madukwe"/>
    <n v="622"/>
    <x v="1"/>
    <x v="1"/>
    <n v="37"/>
    <n v="4"/>
    <n v="0"/>
    <n v="2"/>
    <x v="0"/>
    <x v="1"/>
    <n v="4459.5"/>
    <n v="0"/>
    <x v="0"/>
    <x v="0"/>
    <x v="0"/>
    <x v="1"/>
  </r>
  <r>
    <n v="15787848"/>
    <s v="Chinedum"/>
    <n v="602"/>
    <x v="1"/>
    <x v="1"/>
    <n v="30"/>
    <n v="9"/>
    <n v="113672.18"/>
    <n v="2"/>
    <x v="1"/>
    <x v="1"/>
    <n v="102135.92"/>
    <n v="0"/>
    <x v="0"/>
    <x v="0"/>
    <x v="2"/>
    <x v="1"/>
  </r>
  <r>
    <n v="15713594"/>
    <s v="French"/>
    <n v="543"/>
    <x v="0"/>
    <x v="0"/>
    <n v="32"/>
    <n v="7"/>
    <n v="147256.85999999999"/>
    <n v="1"/>
    <x v="0"/>
    <x v="1"/>
    <n v="112771.95"/>
    <n v="0"/>
    <x v="0"/>
    <x v="0"/>
    <x v="2"/>
    <x v="1"/>
  </r>
  <r>
    <n v="15588186"/>
    <s v="Polyakov"/>
    <n v="520"/>
    <x v="1"/>
    <x v="1"/>
    <n v="45"/>
    <n v="7"/>
    <n v="107023.03"/>
    <n v="1"/>
    <x v="0"/>
    <x v="1"/>
    <n v="32903.93"/>
    <n v="0"/>
    <x v="0"/>
    <x v="0"/>
    <x v="2"/>
    <x v="1"/>
  </r>
  <r>
    <n v="15786739"/>
    <s v="Clements"/>
    <n v="669"/>
    <x v="0"/>
    <x v="1"/>
    <n v="37"/>
    <n v="1"/>
    <n v="125529.55"/>
    <n v="1"/>
    <x v="0"/>
    <x v="0"/>
    <n v="162260.93"/>
    <n v="0"/>
    <x v="0"/>
    <x v="0"/>
    <x v="2"/>
    <x v="1"/>
  </r>
  <r>
    <n v="15699467"/>
    <s v="Connor"/>
    <n v="631"/>
    <x v="1"/>
    <x v="0"/>
    <n v="41"/>
    <n v="0"/>
    <n v="0"/>
    <n v="1"/>
    <x v="1"/>
    <x v="1"/>
    <n v="87959.83"/>
    <n v="0"/>
    <x v="0"/>
    <x v="0"/>
    <x v="0"/>
    <x v="1"/>
  </r>
  <r>
    <n v="15680706"/>
    <s v="Balashov"/>
    <n v="537"/>
    <x v="2"/>
    <x v="1"/>
    <n v="48"/>
    <n v="4"/>
    <n v="131834.79999999999"/>
    <n v="1"/>
    <x v="0"/>
    <x v="1"/>
    <n v="166476.95000000001"/>
    <n v="1"/>
    <x v="0"/>
    <x v="0"/>
    <x v="2"/>
    <x v="0"/>
  </r>
  <r>
    <n v="15645717"/>
    <s v="Avdeeva"/>
    <n v="732"/>
    <x v="0"/>
    <x v="1"/>
    <n v="62"/>
    <n v="2"/>
    <n v="0"/>
    <n v="2"/>
    <x v="0"/>
    <x v="0"/>
    <n v="25438.87"/>
    <n v="0"/>
    <x v="1"/>
    <x v="1"/>
    <x v="0"/>
    <x v="1"/>
  </r>
  <r>
    <n v="15748597"/>
    <s v="Chester"/>
    <n v="844"/>
    <x v="1"/>
    <x v="1"/>
    <n v="56"/>
    <n v="5"/>
    <n v="99529.7"/>
    <n v="1"/>
    <x v="1"/>
    <x v="0"/>
    <n v="157230.06"/>
    <n v="1"/>
    <x v="1"/>
    <x v="1"/>
    <x v="1"/>
    <x v="0"/>
  </r>
  <r>
    <n v="15773709"/>
    <s v="Hung"/>
    <n v="838"/>
    <x v="1"/>
    <x v="1"/>
    <n v="35"/>
    <n v="0"/>
    <n v="0"/>
    <n v="2"/>
    <x v="1"/>
    <x v="0"/>
    <n v="197305.91"/>
    <n v="0"/>
    <x v="0"/>
    <x v="1"/>
    <x v="0"/>
    <x v="1"/>
  </r>
  <r>
    <n v="15629787"/>
    <s v="Tu"/>
    <n v="652"/>
    <x v="0"/>
    <x v="1"/>
    <n v="27"/>
    <n v="10"/>
    <n v="107303.72"/>
    <n v="2"/>
    <x v="1"/>
    <x v="1"/>
    <n v="44435.76"/>
    <n v="0"/>
    <x v="2"/>
    <x v="0"/>
    <x v="2"/>
    <x v="1"/>
  </r>
  <r>
    <n v="15661007"/>
    <s v="Thompson"/>
    <n v="660"/>
    <x v="0"/>
    <x v="1"/>
    <n v="33"/>
    <n v="0"/>
    <n v="72783.42"/>
    <n v="1"/>
    <x v="1"/>
    <x v="1"/>
    <n v="181051.99"/>
    <n v="0"/>
    <x v="0"/>
    <x v="0"/>
    <x v="1"/>
    <x v="1"/>
  </r>
  <r>
    <n v="15686812"/>
    <s v="Jones"/>
    <n v="692"/>
    <x v="1"/>
    <x v="0"/>
    <n v="44"/>
    <n v="8"/>
    <n v="0"/>
    <n v="1"/>
    <x v="1"/>
    <x v="0"/>
    <n v="159069.37"/>
    <n v="0"/>
    <x v="0"/>
    <x v="0"/>
    <x v="0"/>
    <x v="1"/>
  </r>
  <r>
    <n v="15754113"/>
    <s v="Li"/>
    <n v="588"/>
    <x v="0"/>
    <x v="0"/>
    <n v="35"/>
    <n v="0"/>
    <n v="0"/>
    <n v="2"/>
    <x v="0"/>
    <x v="0"/>
    <n v="155485.24"/>
    <n v="0"/>
    <x v="0"/>
    <x v="0"/>
    <x v="0"/>
    <x v="1"/>
  </r>
  <r>
    <n v="15749489"/>
    <s v="Denisova"/>
    <n v="533"/>
    <x v="2"/>
    <x v="0"/>
    <n v="22"/>
    <n v="10"/>
    <n v="115743.6"/>
    <n v="1"/>
    <x v="1"/>
    <x v="1"/>
    <n v="43852.05"/>
    <n v="0"/>
    <x v="2"/>
    <x v="0"/>
    <x v="2"/>
    <x v="1"/>
  </r>
  <r>
    <n v="15574352"/>
    <s v="Clogstoun"/>
    <n v="850"/>
    <x v="0"/>
    <x v="1"/>
    <n v="43"/>
    <n v="4"/>
    <n v="161256.53"/>
    <n v="1"/>
    <x v="0"/>
    <x v="0"/>
    <n v="140071.57"/>
    <n v="0"/>
    <x v="0"/>
    <x v="1"/>
    <x v="2"/>
    <x v="1"/>
  </r>
  <r>
    <n v="15701281"/>
    <s v="Tan"/>
    <n v="511"/>
    <x v="0"/>
    <x v="1"/>
    <n v="27"/>
    <n v="8"/>
    <n v="0"/>
    <n v="2"/>
    <x v="0"/>
    <x v="0"/>
    <n v="49089.36"/>
    <n v="0"/>
    <x v="2"/>
    <x v="0"/>
    <x v="0"/>
    <x v="1"/>
  </r>
  <r>
    <n v="15811985"/>
    <s v="Power"/>
    <n v="530"/>
    <x v="1"/>
    <x v="1"/>
    <n v="44"/>
    <n v="6"/>
    <n v="0"/>
    <n v="2"/>
    <x v="1"/>
    <x v="1"/>
    <n v="55893.37"/>
    <n v="0"/>
    <x v="0"/>
    <x v="0"/>
    <x v="0"/>
    <x v="1"/>
  </r>
  <r>
    <n v="15713505"/>
    <s v="Harriman"/>
    <n v="554"/>
    <x v="0"/>
    <x v="1"/>
    <n v="31"/>
    <n v="1"/>
    <n v="0"/>
    <n v="2"/>
    <x v="1"/>
    <x v="0"/>
    <n v="192660.55"/>
    <n v="0"/>
    <x v="0"/>
    <x v="0"/>
    <x v="0"/>
    <x v="1"/>
  </r>
  <r>
    <n v="15685653"/>
    <s v="Benson"/>
    <n v="585"/>
    <x v="2"/>
    <x v="0"/>
    <n v="40"/>
    <n v="3"/>
    <n v="162261.01"/>
    <n v="2"/>
    <x v="0"/>
    <x v="1"/>
    <n v="137028.51"/>
    <n v="0"/>
    <x v="0"/>
    <x v="0"/>
    <x v="2"/>
    <x v="1"/>
  </r>
  <r>
    <n v="15758831"/>
    <s v="Thornton"/>
    <n v="754"/>
    <x v="0"/>
    <x v="1"/>
    <n v="39"/>
    <n v="3"/>
    <n v="74896.33"/>
    <n v="1"/>
    <x v="1"/>
    <x v="1"/>
    <n v="34430.160000000003"/>
    <n v="0"/>
    <x v="0"/>
    <x v="1"/>
    <x v="1"/>
    <x v="1"/>
  </r>
  <r>
    <n v="15618774"/>
    <s v="White"/>
    <n v="474"/>
    <x v="0"/>
    <x v="1"/>
    <n v="54"/>
    <n v="3"/>
    <n v="0"/>
    <n v="1"/>
    <x v="0"/>
    <x v="1"/>
    <n v="108409.17"/>
    <n v="1"/>
    <x v="1"/>
    <x v="2"/>
    <x v="0"/>
    <x v="0"/>
  </r>
  <r>
    <n v="15764448"/>
    <s v="Mackenzie"/>
    <n v="837"/>
    <x v="2"/>
    <x v="1"/>
    <n v="35"/>
    <n v="0"/>
    <n v="144037.6"/>
    <n v="1"/>
    <x v="0"/>
    <x v="1"/>
    <n v="145325.32"/>
    <n v="0"/>
    <x v="0"/>
    <x v="1"/>
    <x v="2"/>
    <x v="1"/>
  </r>
  <r>
    <n v="15611024"/>
    <s v="Kalinina"/>
    <n v="567"/>
    <x v="0"/>
    <x v="0"/>
    <n v="23"/>
    <n v="9"/>
    <n v="93522.2"/>
    <n v="1"/>
    <x v="1"/>
    <x v="0"/>
    <n v="81425.61"/>
    <n v="0"/>
    <x v="2"/>
    <x v="0"/>
    <x v="1"/>
    <x v="1"/>
  </r>
  <r>
    <n v="15738220"/>
    <s v="Bennet"/>
    <n v="800"/>
    <x v="1"/>
    <x v="1"/>
    <n v="38"/>
    <n v="1"/>
    <n v="0"/>
    <n v="2"/>
    <x v="0"/>
    <x v="1"/>
    <n v="51553.43"/>
    <n v="0"/>
    <x v="0"/>
    <x v="1"/>
    <x v="0"/>
    <x v="1"/>
  </r>
  <r>
    <n v="15805764"/>
    <s v="Hallahan"/>
    <n v="646"/>
    <x v="0"/>
    <x v="1"/>
    <n v="18"/>
    <n v="10"/>
    <n v="0"/>
    <n v="2"/>
    <x v="1"/>
    <x v="0"/>
    <n v="52795.15"/>
    <n v="0"/>
    <x v="2"/>
    <x v="0"/>
    <x v="0"/>
    <x v="1"/>
  </r>
  <r>
    <n v="15580487"/>
    <s v="Martin"/>
    <n v="627"/>
    <x v="2"/>
    <x v="1"/>
    <n v="38"/>
    <n v="8"/>
    <n v="106922.92"/>
    <n v="2"/>
    <x v="1"/>
    <x v="0"/>
    <n v="84270.09"/>
    <n v="0"/>
    <x v="0"/>
    <x v="0"/>
    <x v="2"/>
    <x v="1"/>
  </r>
  <r>
    <n v="15675787"/>
    <s v="Rivera"/>
    <n v="505"/>
    <x v="0"/>
    <x v="1"/>
    <n v="26"/>
    <n v="8"/>
    <n v="112972.57"/>
    <n v="1"/>
    <x v="0"/>
    <x v="1"/>
    <n v="145011.62"/>
    <n v="0"/>
    <x v="2"/>
    <x v="0"/>
    <x v="2"/>
    <x v="1"/>
  </r>
  <r>
    <n v="15583580"/>
    <s v="Chiawuotu"/>
    <n v="566"/>
    <x v="2"/>
    <x v="0"/>
    <n v="35"/>
    <n v="1"/>
    <n v="123042"/>
    <n v="1"/>
    <x v="0"/>
    <x v="1"/>
    <n v="66245.440000000002"/>
    <n v="1"/>
    <x v="0"/>
    <x v="0"/>
    <x v="2"/>
    <x v="0"/>
  </r>
  <r>
    <n v="15780654"/>
    <s v="Sergeyev"/>
    <n v="619"/>
    <x v="2"/>
    <x v="0"/>
    <n v="33"/>
    <n v="3"/>
    <n v="100488.92"/>
    <n v="2"/>
    <x v="1"/>
    <x v="0"/>
    <n v="36446.74"/>
    <n v="0"/>
    <x v="0"/>
    <x v="0"/>
    <x v="2"/>
    <x v="1"/>
  </r>
  <r>
    <n v="15695034"/>
    <s v="Christie"/>
    <n v="757"/>
    <x v="0"/>
    <x v="0"/>
    <n v="44"/>
    <n v="4"/>
    <n v="123322.15"/>
    <n v="1"/>
    <x v="0"/>
    <x v="1"/>
    <n v="137136.29"/>
    <n v="0"/>
    <x v="0"/>
    <x v="1"/>
    <x v="2"/>
    <x v="1"/>
  </r>
  <r>
    <n v="15805671"/>
    <s v="Louis"/>
    <n v="648"/>
    <x v="0"/>
    <x v="1"/>
    <n v="32"/>
    <n v="0"/>
    <n v="0"/>
    <n v="1"/>
    <x v="1"/>
    <x v="0"/>
    <n v="117323.31"/>
    <n v="0"/>
    <x v="0"/>
    <x v="0"/>
    <x v="0"/>
    <x v="1"/>
  </r>
  <r>
    <n v="15790658"/>
    <s v="Iqbal"/>
    <n v="621"/>
    <x v="1"/>
    <x v="1"/>
    <n v="42"/>
    <n v="8"/>
    <n v="68683.679999999993"/>
    <n v="1"/>
    <x v="0"/>
    <x v="0"/>
    <n v="74157.710000000006"/>
    <n v="0"/>
    <x v="0"/>
    <x v="0"/>
    <x v="1"/>
    <x v="1"/>
  </r>
  <r>
    <n v="15578648"/>
    <s v="Marino"/>
    <n v="543"/>
    <x v="2"/>
    <x v="1"/>
    <n v="49"/>
    <n v="6"/>
    <n v="59532.18"/>
    <n v="1"/>
    <x v="0"/>
    <x v="1"/>
    <n v="104253.56"/>
    <n v="0"/>
    <x v="0"/>
    <x v="0"/>
    <x v="1"/>
    <x v="1"/>
  </r>
  <r>
    <n v="15734987"/>
    <s v="Robertson"/>
    <n v="658"/>
    <x v="0"/>
    <x v="0"/>
    <n v="43"/>
    <n v="7"/>
    <n v="140260.35999999999"/>
    <n v="2"/>
    <x v="0"/>
    <x v="1"/>
    <n v="2748.72"/>
    <n v="0"/>
    <x v="0"/>
    <x v="0"/>
    <x v="2"/>
    <x v="1"/>
  </r>
  <r>
    <n v="15721740"/>
    <s v="Pai"/>
    <n v="633"/>
    <x v="2"/>
    <x v="1"/>
    <n v="50"/>
    <n v="7"/>
    <n v="88302.65"/>
    <n v="1"/>
    <x v="0"/>
    <x v="0"/>
    <n v="195937.16"/>
    <n v="0"/>
    <x v="1"/>
    <x v="0"/>
    <x v="1"/>
    <x v="1"/>
  </r>
  <r>
    <n v="15641822"/>
    <s v="Barese"/>
    <n v="648"/>
    <x v="0"/>
    <x v="0"/>
    <n v="19"/>
    <n v="1"/>
    <n v="0"/>
    <n v="2"/>
    <x v="1"/>
    <x v="0"/>
    <n v="22101.86"/>
    <n v="0"/>
    <x v="2"/>
    <x v="0"/>
    <x v="0"/>
    <x v="1"/>
  </r>
  <r>
    <n v="15765650"/>
    <s v="Chigolum"/>
    <n v="501"/>
    <x v="2"/>
    <x v="1"/>
    <n v="40"/>
    <n v="5"/>
    <n v="114655.58"/>
    <n v="1"/>
    <x v="1"/>
    <x v="1"/>
    <n v="126535.92"/>
    <n v="0"/>
    <x v="0"/>
    <x v="0"/>
    <x v="2"/>
    <x v="1"/>
  </r>
  <r>
    <n v="15788556"/>
    <s v="Trouette"/>
    <n v="683"/>
    <x v="0"/>
    <x v="0"/>
    <n v="42"/>
    <n v="4"/>
    <n v="148283.94"/>
    <n v="1"/>
    <x v="0"/>
    <x v="0"/>
    <n v="44692.63"/>
    <n v="1"/>
    <x v="0"/>
    <x v="0"/>
    <x v="2"/>
    <x v="0"/>
  </r>
  <r>
    <n v="15576550"/>
    <s v="Ugochukwu"/>
    <n v="619"/>
    <x v="1"/>
    <x v="0"/>
    <n v="38"/>
    <n v="1"/>
    <n v="0"/>
    <n v="1"/>
    <x v="0"/>
    <x v="1"/>
    <n v="112442.63"/>
    <n v="1"/>
    <x v="0"/>
    <x v="0"/>
    <x v="0"/>
    <x v="0"/>
  </r>
  <r>
    <n v="15622230"/>
    <s v="Cribb"/>
    <n v="705"/>
    <x v="0"/>
    <x v="0"/>
    <n v="35"/>
    <n v="3"/>
    <n v="0"/>
    <n v="2"/>
    <x v="1"/>
    <x v="0"/>
    <n v="66331.009999999995"/>
    <n v="0"/>
    <x v="0"/>
    <x v="1"/>
    <x v="0"/>
    <x v="1"/>
  </r>
  <r>
    <n v="15653937"/>
    <s v="McIntyre"/>
    <n v="638"/>
    <x v="2"/>
    <x v="0"/>
    <n v="53"/>
    <n v="1"/>
    <n v="123916.67"/>
    <n v="1"/>
    <x v="0"/>
    <x v="1"/>
    <n v="16657.68"/>
    <n v="1"/>
    <x v="1"/>
    <x v="0"/>
    <x v="2"/>
    <x v="0"/>
  </r>
  <r>
    <n v="15743538"/>
    <s v="Pickering"/>
    <n v="710"/>
    <x v="0"/>
    <x v="0"/>
    <n v="31"/>
    <n v="1"/>
    <n v="0"/>
    <n v="2"/>
    <x v="0"/>
    <x v="1"/>
    <n v="20081.3"/>
    <n v="0"/>
    <x v="0"/>
    <x v="1"/>
    <x v="0"/>
    <x v="1"/>
  </r>
  <r>
    <n v="15591740"/>
    <s v="Fletcher"/>
    <n v="590"/>
    <x v="0"/>
    <x v="0"/>
    <n v="54"/>
    <n v="4"/>
    <n v="0"/>
    <n v="2"/>
    <x v="0"/>
    <x v="0"/>
    <n v="93820.49"/>
    <n v="1"/>
    <x v="1"/>
    <x v="0"/>
    <x v="0"/>
    <x v="0"/>
  </r>
  <r>
    <n v="15650086"/>
    <s v="Uchenna"/>
    <n v="725"/>
    <x v="0"/>
    <x v="1"/>
    <n v="43"/>
    <n v="2"/>
    <n v="165896"/>
    <n v="2"/>
    <x v="0"/>
    <x v="1"/>
    <n v="130795.52"/>
    <n v="0"/>
    <x v="0"/>
    <x v="1"/>
    <x v="2"/>
    <x v="1"/>
  </r>
  <r>
    <n v="15718773"/>
    <s v="Pisano"/>
    <n v="638"/>
    <x v="0"/>
    <x v="0"/>
    <n v="32"/>
    <n v="0"/>
    <n v="0"/>
    <n v="2"/>
    <x v="0"/>
    <x v="1"/>
    <n v="160129.99"/>
    <n v="0"/>
    <x v="0"/>
    <x v="0"/>
    <x v="0"/>
    <x v="1"/>
  </r>
  <r>
    <n v="15615140"/>
    <s v="Corson"/>
    <n v="791"/>
    <x v="0"/>
    <x v="1"/>
    <n v="36"/>
    <n v="6"/>
    <n v="111168.97"/>
    <n v="1"/>
    <x v="0"/>
    <x v="0"/>
    <n v="189969.91"/>
    <n v="0"/>
    <x v="0"/>
    <x v="1"/>
    <x v="2"/>
    <x v="1"/>
  </r>
  <r>
    <n v="15644361"/>
    <s v="Hooper"/>
    <n v="702"/>
    <x v="0"/>
    <x v="0"/>
    <n v="40"/>
    <n v="1"/>
    <n v="103549.24"/>
    <n v="1"/>
    <x v="1"/>
    <x v="1"/>
    <n v="9712.52"/>
    <n v="1"/>
    <x v="0"/>
    <x v="1"/>
    <x v="2"/>
    <x v="0"/>
  </r>
  <r>
    <n v="15774536"/>
    <s v="He"/>
    <n v="607"/>
    <x v="0"/>
    <x v="0"/>
    <n v="32"/>
    <n v="6"/>
    <n v="0"/>
    <n v="2"/>
    <x v="1"/>
    <x v="1"/>
    <n v="196062.01"/>
    <n v="0"/>
    <x v="0"/>
    <x v="0"/>
    <x v="0"/>
    <x v="1"/>
  </r>
  <r>
    <n v="15618661"/>
    <s v="Chidubem"/>
    <n v="535"/>
    <x v="0"/>
    <x v="1"/>
    <n v="30"/>
    <n v="6"/>
    <n v="103804.97"/>
    <n v="1"/>
    <x v="0"/>
    <x v="0"/>
    <n v="125710.53"/>
    <n v="0"/>
    <x v="0"/>
    <x v="0"/>
    <x v="2"/>
    <x v="1"/>
  </r>
  <r>
    <n v="15605020"/>
    <s v="Schofield"/>
    <n v="651"/>
    <x v="0"/>
    <x v="1"/>
    <n v="45"/>
    <n v="2"/>
    <n v="165901.59"/>
    <n v="2"/>
    <x v="0"/>
    <x v="1"/>
    <n v="23054.51"/>
    <n v="1"/>
    <x v="0"/>
    <x v="0"/>
    <x v="2"/>
    <x v="0"/>
  </r>
  <r>
    <n v="15762134"/>
    <s v="Liang"/>
    <n v="506"/>
    <x v="2"/>
    <x v="1"/>
    <n v="59"/>
    <n v="8"/>
    <n v="119152.1"/>
    <n v="2"/>
    <x v="0"/>
    <x v="0"/>
    <n v="170679.74"/>
    <n v="0"/>
    <x v="1"/>
    <x v="0"/>
    <x v="2"/>
    <x v="1"/>
  </r>
  <r>
    <n v="15685279"/>
    <s v="Somadina"/>
    <n v="511"/>
    <x v="1"/>
    <x v="0"/>
    <n v="57"/>
    <n v="8"/>
    <n v="122950.31"/>
    <n v="1"/>
    <x v="0"/>
    <x v="0"/>
    <n v="181258.76"/>
    <n v="0"/>
    <x v="1"/>
    <x v="0"/>
    <x v="2"/>
    <x v="1"/>
  </r>
  <r>
    <n v="15582849"/>
    <s v="McIntosh"/>
    <n v="757"/>
    <x v="0"/>
    <x v="0"/>
    <n v="51"/>
    <n v="1"/>
    <n v="0"/>
    <n v="1"/>
    <x v="0"/>
    <x v="0"/>
    <n v="22835.13"/>
    <n v="1"/>
    <x v="1"/>
    <x v="1"/>
    <x v="0"/>
    <x v="0"/>
  </r>
  <r>
    <n v="15655410"/>
    <s v="Hinton"/>
    <n v="768"/>
    <x v="2"/>
    <x v="1"/>
    <n v="49"/>
    <n v="1"/>
    <n v="133384.66"/>
    <n v="1"/>
    <x v="0"/>
    <x v="1"/>
    <n v="102397.22"/>
    <n v="1"/>
    <x v="0"/>
    <x v="1"/>
    <x v="2"/>
    <x v="0"/>
  </r>
  <r>
    <n v="15649129"/>
    <s v="Sal"/>
    <n v="757"/>
    <x v="0"/>
    <x v="1"/>
    <n v="32"/>
    <n v="9"/>
    <n v="0"/>
    <n v="2"/>
    <x v="0"/>
    <x v="1"/>
    <n v="115950.96"/>
    <n v="0"/>
    <x v="0"/>
    <x v="1"/>
    <x v="0"/>
    <x v="1"/>
  </r>
  <r>
    <n v="15702380"/>
    <s v="De Luca"/>
    <n v="663"/>
    <x v="1"/>
    <x v="1"/>
    <n v="64"/>
    <n v="6"/>
    <n v="0"/>
    <n v="2"/>
    <x v="1"/>
    <x v="0"/>
    <n v="15876.52"/>
    <n v="0"/>
    <x v="1"/>
    <x v="0"/>
    <x v="0"/>
    <x v="1"/>
  </r>
  <r>
    <n v="15759067"/>
    <s v="Bromby"/>
    <n v="537"/>
    <x v="2"/>
    <x v="0"/>
    <n v="37"/>
    <n v="7"/>
    <n v="158411.95000000001"/>
    <n v="4"/>
    <x v="0"/>
    <x v="0"/>
    <n v="117690.58"/>
    <n v="1"/>
    <x v="0"/>
    <x v="0"/>
    <x v="2"/>
    <x v="0"/>
  </r>
  <r>
    <n v="15683027"/>
    <s v="Chang"/>
    <n v="570"/>
    <x v="2"/>
    <x v="1"/>
    <n v="29"/>
    <n v="4"/>
    <n v="122028.65"/>
    <n v="2"/>
    <x v="0"/>
    <x v="0"/>
    <n v="173792.77"/>
    <n v="0"/>
    <x v="2"/>
    <x v="0"/>
    <x v="2"/>
    <x v="1"/>
  </r>
  <r>
    <n v="15597487"/>
    <s v="Hunter"/>
    <n v="850"/>
    <x v="0"/>
    <x v="0"/>
    <n v="35"/>
    <n v="5"/>
    <n v="0"/>
    <n v="1"/>
    <x v="0"/>
    <x v="0"/>
    <n v="80992.800000000003"/>
    <n v="0"/>
    <x v="0"/>
    <x v="1"/>
    <x v="0"/>
    <x v="1"/>
  </r>
  <r>
    <n v="15763256"/>
    <s v="Sheppard"/>
    <n v="661"/>
    <x v="2"/>
    <x v="0"/>
    <n v="64"/>
    <n v="8"/>
    <n v="128751.65"/>
    <n v="2"/>
    <x v="0"/>
    <x v="1"/>
    <n v="189398.18"/>
    <n v="1"/>
    <x v="1"/>
    <x v="0"/>
    <x v="2"/>
    <x v="0"/>
  </r>
  <r>
    <n v="15620111"/>
    <s v="Fan"/>
    <n v="659"/>
    <x v="0"/>
    <x v="1"/>
    <n v="54"/>
    <n v="8"/>
    <n v="133436.51999999999"/>
    <n v="1"/>
    <x v="0"/>
    <x v="1"/>
    <n v="56787.8"/>
    <n v="0"/>
    <x v="1"/>
    <x v="0"/>
    <x v="2"/>
    <x v="1"/>
  </r>
  <r>
    <n v="15623053"/>
    <s v="Muir"/>
    <n v="454"/>
    <x v="1"/>
    <x v="1"/>
    <n v="40"/>
    <n v="2"/>
    <n v="123177.01"/>
    <n v="1"/>
    <x v="0"/>
    <x v="1"/>
    <n v="148309.98000000001"/>
    <n v="0"/>
    <x v="0"/>
    <x v="2"/>
    <x v="2"/>
    <x v="1"/>
  </r>
  <r>
    <n v="15595592"/>
    <s v="Lai"/>
    <n v="708"/>
    <x v="0"/>
    <x v="0"/>
    <n v="59"/>
    <n v="2"/>
    <n v="0"/>
    <n v="1"/>
    <x v="0"/>
    <x v="1"/>
    <n v="179673.11"/>
    <n v="1"/>
    <x v="1"/>
    <x v="1"/>
    <x v="0"/>
    <x v="0"/>
  </r>
  <r>
    <n v="15740072"/>
    <s v="Padovesi"/>
    <n v="720"/>
    <x v="0"/>
    <x v="0"/>
    <n v="37"/>
    <n v="2"/>
    <n v="120328.88"/>
    <n v="2"/>
    <x v="0"/>
    <x v="0"/>
    <n v="138470.21"/>
    <n v="0"/>
    <x v="0"/>
    <x v="1"/>
    <x v="2"/>
    <x v="1"/>
  </r>
  <r>
    <n v="15778005"/>
    <s v="Kemp"/>
    <n v="785"/>
    <x v="0"/>
    <x v="0"/>
    <n v="39"/>
    <n v="1"/>
    <n v="130147.98"/>
    <n v="1"/>
    <x v="0"/>
    <x v="1"/>
    <n v="163798.41"/>
    <n v="1"/>
    <x v="0"/>
    <x v="1"/>
    <x v="2"/>
    <x v="0"/>
  </r>
  <r>
    <n v="15583278"/>
    <s v="Greece"/>
    <n v="743"/>
    <x v="1"/>
    <x v="0"/>
    <n v="36"/>
    <n v="8"/>
    <n v="92716.96"/>
    <n v="1"/>
    <x v="0"/>
    <x v="0"/>
    <n v="33693.78"/>
    <n v="0"/>
    <x v="0"/>
    <x v="1"/>
    <x v="1"/>
    <x v="1"/>
  </r>
  <r>
    <n v="15601263"/>
    <s v="Young"/>
    <n v="493"/>
    <x v="1"/>
    <x v="0"/>
    <n v="48"/>
    <n v="7"/>
    <n v="0"/>
    <n v="2"/>
    <x v="0"/>
    <x v="1"/>
    <n v="48545.1"/>
    <n v="0"/>
    <x v="0"/>
    <x v="2"/>
    <x v="0"/>
    <x v="1"/>
  </r>
  <r>
    <n v="15709222"/>
    <s v="Chukwueloka"/>
    <n v="557"/>
    <x v="1"/>
    <x v="1"/>
    <n v="34"/>
    <n v="3"/>
    <n v="0"/>
    <n v="1"/>
    <x v="1"/>
    <x v="0"/>
    <n v="123427.98"/>
    <n v="0"/>
    <x v="0"/>
    <x v="0"/>
    <x v="0"/>
    <x v="1"/>
  </r>
  <r>
    <n v="15713949"/>
    <s v="Woods"/>
    <n v="850"/>
    <x v="0"/>
    <x v="1"/>
    <n v="40"/>
    <n v="1"/>
    <n v="76914.210000000006"/>
    <n v="1"/>
    <x v="0"/>
    <x v="1"/>
    <n v="174183.44"/>
    <n v="0"/>
    <x v="0"/>
    <x v="1"/>
    <x v="1"/>
    <x v="1"/>
  </r>
  <r>
    <n v="15717706"/>
    <s v="Forbes"/>
    <n v="799"/>
    <x v="0"/>
    <x v="0"/>
    <n v="32"/>
    <n v="3"/>
    <n v="106045.92"/>
    <n v="2"/>
    <x v="0"/>
    <x v="0"/>
    <n v="17938"/>
    <n v="0"/>
    <x v="0"/>
    <x v="1"/>
    <x v="2"/>
    <x v="1"/>
  </r>
  <r>
    <n v="15756071"/>
    <s v="Kang"/>
    <n v="756"/>
    <x v="0"/>
    <x v="1"/>
    <n v="34"/>
    <n v="1"/>
    <n v="103133.26"/>
    <n v="1"/>
    <x v="0"/>
    <x v="0"/>
    <n v="90059.04"/>
    <n v="0"/>
    <x v="0"/>
    <x v="1"/>
    <x v="2"/>
    <x v="1"/>
  </r>
  <r>
    <n v="15696564"/>
    <s v="Nweke"/>
    <n v="752"/>
    <x v="0"/>
    <x v="1"/>
    <n v="38"/>
    <n v="0"/>
    <n v="145974.79"/>
    <n v="2"/>
    <x v="0"/>
    <x v="0"/>
    <n v="137694.23000000001"/>
    <n v="0"/>
    <x v="0"/>
    <x v="1"/>
    <x v="2"/>
    <x v="1"/>
  </r>
  <r>
    <n v="15657637"/>
    <s v="Ts'ui"/>
    <n v="696"/>
    <x v="1"/>
    <x v="0"/>
    <n v="36"/>
    <n v="3"/>
    <n v="0"/>
    <n v="3"/>
    <x v="0"/>
    <x v="1"/>
    <n v="65039.9"/>
    <n v="0"/>
    <x v="0"/>
    <x v="0"/>
    <x v="0"/>
    <x v="1"/>
  </r>
  <r>
    <n v="15755863"/>
    <s v="Milano"/>
    <n v="630"/>
    <x v="1"/>
    <x v="0"/>
    <n v="49"/>
    <n v="1"/>
    <n v="0"/>
    <n v="2"/>
    <x v="1"/>
    <x v="0"/>
    <n v="162858.29"/>
    <n v="0"/>
    <x v="0"/>
    <x v="0"/>
    <x v="0"/>
    <x v="1"/>
  </r>
  <r>
    <n v="15719858"/>
    <s v="Chao"/>
    <n v="659"/>
    <x v="1"/>
    <x v="0"/>
    <n v="38"/>
    <n v="9"/>
    <n v="0"/>
    <n v="2"/>
    <x v="0"/>
    <x v="0"/>
    <n v="35701.06"/>
    <n v="0"/>
    <x v="0"/>
    <x v="0"/>
    <x v="0"/>
    <x v="1"/>
  </r>
  <r>
    <n v="15688876"/>
    <s v="Wan"/>
    <n v="685"/>
    <x v="1"/>
    <x v="1"/>
    <n v="39"/>
    <n v="9"/>
    <n v="0"/>
    <n v="2"/>
    <x v="0"/>
    <x v="0"/>
    <n v="18826.060000000001"/>
    <n v="0"/>
    <x v="0"/>
    <x v="0"/>
    <x v="0"/>
    <x v="1"/>
  </r>
  <r>
    <n v="15698528"/>
    <s v="Napolitani"/>
    <n v="599"/>
    <x v="1"/>
    <x v="0"/>
    <n v="31"/>
    <n v="3"/>
    <n v="0"/>
    <n v="1"/>
    <x v="0"/>
    <x v="0"/>
    <n v="130086.47"/>
    <n v="1"/>
    <x v="0"/>
    <x v="0"/>
    <x v="0"/>
    <x v="0"/>
  </r>
  <r>
    <n v="15770345"/>
    <s v="Kovaleva"/>
    <n v="559"/>
    <x v="1"/>
    <x v="0"/>
    <n v="31"/>
    <n v="1"/>
    <n v="139183.06"/>
    <n v="1"/>
    <x v="1"/>
    <x v="0"/>
    <n v="143360.56"/>
    <n v="0"/>
    <x v="0"/>
    <x v="0"/>
    <x v="2"/>
    <x v="1"/>
  </r>
  <r>
    <n v="15761506"/>
    <s v="Russell"/>
    <n v="615"/>
    <x v="1"/>
    <x v="1"/>
    <n v="19"/>
    <n v="5"/>
    <n v="0"/>
    <n v="2"/>
    <x v="0"/>
    <x v="1"/>
    <n v="159920.92000000001"/>
    <n v="0"/>
    <x v="2"/>
    <x v="0"/>
    <x v="0"/>
    <x v="1"/>
  </r>
  <r>
    <n v="15716619"/>
    <s v="Chiebuka"/>
    <n v="580"/>
    <x v="2"/>
    <x v="0"/>
    <n v="36"/>
    <n v="3"/>
    <n v="74974.89"/>
    <n v="1"/>
    <x v="0"/>
    <x v="0"/>
    <n v="12099.67"/>
    <n v="0"/>
    <x v="0"/>
    <x v="0"/>
    <x v="1"/>
    <x v="1"/>
  </r>
  <r>
    <n v="15788367"/>
    <s v="Ellis"/>
    <n v="487"/>
    <x v="1"/>
    <x v="1"/>
    <n v="44"/>
    <n v="6"/>
    <n v="61691.45"/>
    <n v="1"/>
    <x v="0"/>
    <x v="0"/>
    <n v="53087.98"/>
    <n v="0"/>
    <x v="0"/>
    <x v="2"/>
    <x v="1"/>
    <x v="1"/>
  </r>
  <r>
    <n v="15709451"/>
    <s v="Gordon"/>
    <n v="646"/>
    <x v="2"/>
    <x v="0"/>
    <n v="35"/>
    <n v="1"/>
    <n v="121952.75"/>
    <n v="2"/>
    <x v="0"/>
    <x v="0"/>
    <n v="142839.82"/>
    <n v="0"/>
    <x v="0"/>
    <x v="0"/>
    <x v="2"/>
    <x v="1"/>
  </r>
  <r>
    <n v="15640421"/>
    <s v="Conway"/>
    <n v="811"/>
    <x v="0"/>
    <x v="0"/>
    <n v="35"/>
    <n v="7"/>
    <n v="0"/>
    <n v="1"/>
    <x v="0"/>
    <x v="0"/>
    <n v="178.19"/>
    <n v="0"/>
    <x v="0"/>
    <x v="1"/>
    <x v="0"/>
    <x v="1"/>
  </r>
  <r>
    <n v="15580068"/>
    <s v="Buccho"/>
    <n v="526"/>
    <x v="1"/>
    <x v="1"/>
    <n v="35"/>
    <n v="5"/>
    <n v="0"/>
    <n v="2"/>
    <x v="0"/>
    <x v="0"/>
    <n v="105618.14"/>
    <n v="0"/>
    <x v="0"/>
    <x v="0"/>
    <x v="0"/>
    <x v="1"/>
  </r>
  <r>
    <n v="15677123"/>
    <s v="Aksyonova"/>
    <n v="767"/>
    <x v="1"/>
    <x v="1"/>
    <n v="37"/>
    <n v="7"/>
    <n v="0"/>
    <n v="2"/>
    <x v="0"/>
    <x v="0"/>
    <n v="24734.25"/>
    <n v="0"/>
    <x v="0"/>
    <x v="1"/>
    <x v="0"/>
    <x v="1"/>
  </r>
  <r>
    <n v="15619801"/>
    <s v="Batty"/>
    <n v="548"/>
    <x v="0"/>
    <x v="0"/>
    <n v="33"/>
    <n v="1"/>
    <n v="80107.83"/>
    <n v="2"/>
    <x v="1"/>
    <x v="0"/>
    <n v="82245.67"/>
    <n v="0"/>
    <x v="0"/>
    <x v="0"/>
    <x v="1"/>
    <x v="1"/>
  </r>
  <r>
    <n v="15582246"/>
    <s v="Rowe"/>
    <n v="737"/>
    <x v="1"/>
    <x v="0"/>
    <n v="45"/>
    <n v="2"/>
    <n v="0"/>
    <n v="2"/>
    <x v="1"/>
    <x v="0"/>
    <n v="177695.67"/>
    <n v="0"/>
    <x v="0"/>
    <x v="1"/>
    <x v="0"/>
    <x v="1"/>
  </r>
  <r>
    <n v="15711843"/>
    <s v="Pisani"/>
    <n v="613"/>
    <x v="2"/>
    <x v="1"/>
    <n v="40"/>
    <n v="1"/>
    <n v="147856.82"/>
    <n v="3"/>
    <x v="1"/>
    <x v="1"/>
    <n v="107961.11"/>
    <n v="1"/>
    <x v="0"/>
    <x v="0"/>
    <x v="2"/>
    <x v="0"/>
  </r>
  <r>
    <n v="15680046"/>
    <s v="Onochie"/>
    <n v="711"/>
    <x v="1"/>
    <x v="1"/>
    <n v="36"/>
    <n v="8"/>
    <n v="0"/>
    <n v="2"/>
    <x v="0"/>
    <x v="1"/>
    <n v="55207.41"/>
    <n v="0"/>
    <x v="0"/>
    <x v="1"/>
    <x v="0"/>
    <x v="1"/>
  </r>
  <r>
    <n v="15804131"/>
    <s v="Farmer"/>
    <n v="850"/>
    <x v="1"/>
    <x v="0"/>
    <n v="53"/>
    <n v="7"/>
    <n v="65407.16"/>
    <n v="2"/>
    <x v="1"/>
    <x v="1"/>
    <n v="182633.63"/>
    <n v="1"/>
    <x v="1"/>
    <x v="1"/>
    <x v="1"/>
    <x v="0"/>
  </r>
  <r>
    <n v="15722611"/>
    <s v="Cameron"/>
    <n v="752"/>
    <x v="0"/>
    <x v="0"/>
    <n v="53"/>
    <n v="8"/>
    <n v="114233.18"/>
    <n v="1"/>
    <x v="0"/>
    <x v="0"/>
    <n v="51587.040000000001"/>
    <n v="0"/>
    <x v="1"/>
    <x v="1"/>
    <x v="2"/>
    <x v="1"/>
  </r>
  <r>
    <n v="15729224"/>
    <s v="Jennings"/>
    <n v="710"/>
    <x v="0"/>
    <x v="0"/>
    <n v="37"/>
    <n v="5"/>
    <n v="0"/>
    <n v="2"/>
    <x v="0"/>
    <x v="1"/>
    <n v="115403.31"/>
    <n v="0"/>
    <x v="0"/>
    <x v="1"/>
    <x v="0"/>
    <x v="1"/>
  </r>
  <r>
    <n v="15811588"/>
    <s v="Eluemuno"/>
    <n v="664"/>
    <x v="1"/>
    <x v="0"/>
    <n v="53"/>
    <n v="7"/>
    <n v="187602.18"/>
    <n v="1"/>
    <x v="0"/>
    <x v="1"/>
    <n v="186392.99"/>
    <n v="1"/>
    <x v="1"/>
    <x v="0"/>
    <x v="2"/>
    <x v="0"/>
  </r>
  <r>
    <n v="15702138"/>
    <s v="Swift"/>
    <n v="510"/>
    <x v="0"/>
    <x v="0"/>
    <n v="22"/>
    <n v="3"/>
    <n v="156834.34"/>
    <n v="1"/>
    <x v="1"/>
    <x v="1"/>
    <n v="44374.44"/>
    <n v="0"/>
    <x v="2"/>
    <x v="0"/>
    <x v="2"/>
    <x v="1"/>
  </r>
  <r>
    <n v="15749799"/>
    <s v="Pisani"/>
    <n v="577"/>
    <x v="0"/>
    <x v="0"/>
    <n v="34"/>
    <n v="2"/>
    <n v="0"/>
    <n v="2"/>
    <x v="0"/>
    <x v="0"/>
    <n v="84033.35"/>
    <n v="0"/>
    <x v="0"/>
    <x v="0"/>
    <x v="0"/>
    <x v="1"/>
  </r>
  <r>
    <n v="15752885"/>
    <s v="Nnonso"/>
    <n v="529"/>
    <x v="0"/>
    <x v="1"/>
    <n v="42"/>
    <n v="1"/>
    <n v="157498.9"/>
    <n v="1"/>
    <x v="0"/>
    <x v="0"/>
    <n v="82276.62"/>
    <n v="0"/>
    <x v="0"/>
    <x v="0"/>
    <x v="2"/>
    <x v="1"/>
  </r>
  <r>
    <n v="15674932"/>
    <s v="Cameron"/>
    <n v="757"/>
    <x v="1"/>
    <x v="0"/>
    <n v="44"/>
    <n v="9"/>
    <n v="0"/>
    <n v="2"/>
    <x v="0"/>
    <x v="1"/>
    <n v="177528.92"/>
    <n v="0"/>
    <x v="0"/>
    <x v="1"/>
    <x v="0"/>
    <x v="1"/>
  </r>
  <r>
    <n v="15743828"/>
    <s v="Stevens"/>
    <n v="691"/>
    <x v="0"/>
    <x v="1"/>
    <n v="41"/>
    <n v="2"/>
    <n v="0"/>
    <n v="1"/>
    <x v="0"/>
    <x v="0"/>
    <n v="56850.92"/>
    <n v="1"/>
    <x v="0"/>
    <x v="0"/>
    <x v="0"/>
    <x v="0"/>
  </r>
  <r>
    <n v="15642022"/>
    <s v="Zito"/>
    <n v="621"/>
    <x v="1"/>
    <x v="1"/>
    <n v="34"/>
    <n v="8"/>
    <n v="0"/>
    <n v="1"/>
    <x v="1"/>
    <x v="1"/>
    <n v="47972.65"/>
    <n v="0"/>
    <x v="0"/>
    <x v="0"/>
    <x v="0"/>
    <x v="1"/>
  </r>
  <r>
    <n v="15746461"/>
    <s v="Taylor"/>
    <n v="709"/>
    <x v="1"/>
    <x v="1"/>
    <n v="35"/>
    <n v="2"/>
    <n v="0"/>
    <n v="2"/>
    <x v="0"/>
    <x v="1"/>
    <n v="104982.39"/>
    <n v="0"/>
    <x v="0"/>
    <x v="1"/>
    <x v="0"/>
    <x v="1"/>
  </r>
  <r>
    <n v="15809991"/>
    <s v="Ferrari"/>
    <n v="756"/>
    <x v="1"/>
    <x v="1"/>
    <n v="19"/>
    <n v="4"/>
    <n v="130274.22"/>
    <n v="1"/>
    <x v="0"/>
    <x v="0"/>
    <n v="133535.29"/>
    <n v="0"/>
    <x v="2"/>
    <x v="1"/>
    <x v="2"/>
    <x v="1"/>
  </r>
  <r>
    <n v="15787322"/>
    <s v="Yeh"/>
    <n v="788"/>
    <x v="0"/>
    <x v="0"/>
    <n v="41"/>
    <n v="6"/>
    <n v="0"/>
    <n v="1"/>
    <x v="0"/>
    <x v="0"/>
    <n v="25571.37"/>
    <n v="0"/>
    <x v="0"/>
    <x v="1"/>
    <x v="0"/>
    <x v="1"/>
  </r>
  <r>
    <n v="15575498"/>
    <s v="Gould"/>
    <n v="705"/>
    <x v="0"/>
    <x v="0"/>
    <n v="39"/>
    <n v="5"/>
    <n v="149379.66"/>
    <n v="2"/>
    <x v="0"/>
    <x v="1"/>
    <n v="96075.55"/>
    <n v="0"/>
    <x v="0"/>
    <x v="1"/>
    <x v="2"/>
    <x v="1"/>
  </r>
  <r>
    <n v="15691387"/>
    <s v="Agafonova"/>
    <n v="483"/>
    <x v="0"/>
    <x v="1"/>
    <n v="29"/>
    <n v="9"/>
    <n v="0"/>
    <n v="1"/>
    <x v="0"/>
    <x v="0"/>
    <n v="81634.45"/>
    <n v="0"/>
    <x v="2"/>
    <x v="2"/>
    <x v="0"/>
    <x v="1"/>
  </r>
  <r>
    <n v="15765457"/>
    <s v="Fowler"/>
    <n v="719"/>
    <x v="1"/>
    <x v="1"/>
    <n v="35"/>
    <n v="1"/>
    <n v="100829.94"/>
    <n v="1"/>
    <x v="0"/>
    <x v="0"/>
    <n v="165008.97"/>
    <n v="0"/>
    <x v="0"/>
    <x v="1"/>
    <x v="2"/>
    <x v="1"/>
  </r>
  <r>
    <n v="15666173"/>
    <s v="Chidumaga"/>
    <n v="793"/>
    <x v="2"/>
    <x v="0"/>
    <n v="32"/>
    <n v="1"/>
    <n v="96408.98"/>
    <n v="1"/>
    <x v="0"/>
    <x v="0"/>
    <n v="138191.81"/>
    <n v="0"/>
    <x v="0"/>
    <x v="1"/>
    <x v="1"/>
    <x v="1"/>
  </r>
  <r>
    <n v="15627377"/>
    <s v="Sabbatini"/>
    <n v="593"/>
    <x v="0"/>
    <x v="1"/>
    <n v="41"/>
    <n v="6"/>
    <n v="0"/>
    <n v="2"/>
    <x v="0"/>
    <x v="0"/>
    <n v="99136.49"/>
    <n v="0"/>
    <x v="0"/>
    <x v="0"/>
    <x v="0"/>
    <x v="1"/>
  </r>
  <r>
    <n v="15656683"/>
    <s v="Johnson"/>
    <n v="551"/>
    <x v="0"/>
    <x v="1"/>
    <n v="52"/>
    <n v="1"/>
    <n v="0"/>
    <n v="1"/>
    <x v="1"/>
    <x v="1"/>
    <n v="63584.55"/>
    <n v="1"/>
    <x v="1"/>
    <x v="0"/>
    <x v="0"/>
    <x v="0"/>
  </r>
  <r>
    <n v="15679810"/>
    <s v="Chapman"/>
    <n v="690"/>
    <x v="0"/>
    <x v="1"/>
    <n v="39"/>
    <n v="6"/>
    <n v="0"/>
    <n v="2"/>
    <x v="0"/>
    <x v="1"/>
    <n v="160532.88"/>
    <n v="0"/>
    <x v="0"/>
    <x v="0"/>
    <x v="0"/>
    <x v="1"/>
  </r>
  <r>
    <n v="15606310"/>
    <s v="Birk"/>
    <n v="823"/>
    <x v="0"/>
    <x v="1"/>
    <n v="71"/>
    <n v="5"/>
    <n v="149105.07999999999"/>
    <n v="1"/>
    <x v="1"/>
    <x v="0"/>
    <n v="162683.06"/>
    <n v="0"/>
    <x v="1"/>
    <x v="1"/>
    <x v="2"/>
    <x v="1"/>
  </r>
  <r>
    <n v="15756871"/>
    <s v="Capon"/>
    <n v="512"/>
    <x v="1"/>
    <x v="1"/>
    <n v="39"/>
    <n v="3"/>
    <n v="0"/>
    <n v="1"/>
    <x v="0"/>
    <x v="1"/>
    <n v="134878.19"/>
    <n v="0"/>
    <x v="0"/>
    <x v="0"/>
    <x v="0"/>
    <x v="1"/>
  </r>
  <r>
    <n v="15610002"/>
    <s v="Chidubem"/>
    <n v="802"/>
    <x v="1"/>
    <x v="1"/>
    <n v="41"/>
    <n v="5"/>
    <n v="0"/>
    <n v="2"/>
    <x v="0"/>
    <x v="0"/>
    <n v="134626.29999999999"/>
    <n v="0"/>
    <x v="0"/>
    <x v="1"/>
    <x v="0"/>
    <x v="1"/>
  </r>
  <r>
    <n v="15567802"/>
    <s v="Childs"/>
    <n v="450"/>
    <x v="1"/>
    <x v="0"/>
    <n v="34"/>
    <n v="2"/>
    <n v="0"/>
    <n v="2"/>
    <x v="0"/>
    <x v="1"/>
    <n v="175480.93"/>
    <n v="0"/>
    <x v="0"/>
    <x v="2"/>
    <x v="0"/>
    <x v="1"/>
  </r>
  <r>
    <n v="15745452"/>
    <s v="Sun"/>
    <n v="651"/>
    <x v="2"/>
    <x v="1"/>
    <n v="41"/>
    <n v="1"/>
    <n v="90218.11"/>
    <n v="1"/>
    <x v="0"/>
    <x v="1"/>
    <n v="174337.68"/>
    <n v="0"/>
    <x v="0"/>
    <x v="0"/>
    <x v="1"/>
    <x v="1"/>
  </r>
  <r>
    <n v="15617252"/>
    <s v="Lung"/>
    <n v="697"/>
    <x v="0"/>
    <x v="0"/>
    <n v="33"/>
    <n v="1"/>
    <n v="87347.7"/>
    <n v="1"/>
    <x v="0"/>
    <x v="1"/>
    <n v="172524.51"/>
    <n v="0"/>
    <x v="0"/>
    <x v="0"/>
    <x v="1"/>
    <x v="1"/>
  </r>
  <r>
    <n v="15753248"/>
    <s v="Tao"/>
    <n v="611"/>
    <x v="0"/>
    <x v="1"/>
    <n v="28"/>
    <n v="2"/>
    <n v="0"/>
    <n v="2"/>
    <x v="1"/>
    <x v="1"/>
    <n v="25395.83"/>
    <n v="0"/>
    <x v="2"/>
    <x v="0"/>
    <x v="0"/>
    <x v="1"/>
  </r>
  <r>
    <n v="15610755"/>
    <s v="Napolitano"/>
    <n v="643"/>
    <x v="0"/>
    <x v="0"/>
    <n v="33"/>
    <n v="0"/>
    <n v="137811.75"/>
    <n v="1"/>
    <x v="0"/>
    <x v="0"/>
    <n v="184856.89"/>
    <n v="0"/>
    <x v="0"/>
    <x v="0"/>
    <x v="2"/>
    <x v="1"/>
  </r>
  <r>
    <n v="15662238"/>
    <s v="Davis"/>
    <n v="822"/>
    <x v="0"/>
    <x v="1"/>
    <n v="37"/>
    <n v="3"/>
    <n v="105563"/>
    <n v="1"/>
    <x v="0"/>
    <x v="1"/>
    <n v="182624.93"/>
    <n v="0"/>
    <x v="0"/>
    <x v="1"/>
    <x v="2"/>
    <x v="1"/>
  </r>
  <r>
    <n v="15799186"/>
    <s v="Sagese"/>
    <n v="632"/>
    <x v="0"/>
    <x v="1"/>
    <n v="38"/>
    <n v="4"/>
    <n v="0"/>
    <n v="2"/>
    <x v="1"/>
    <x v="1"/>
    <n v="192505.62"/>
    <n v="0"/>
    <x v="0"/>
    <x v="0"/>
    <x v="0"/>
    <x v="1"/>
  </r>
  <r>
    <n v="15686941"/>
    <s v="Hutchinson"/>
    <n v="575"/>
    <x v="1"/>
    <x v="0"/>
    <n v="26"/>
    <n v="7"/>
    <n v="0"/>
    <n v="2"/>
    <x v="0"/>
    <x v="1"/>
    <n v="112507.63"/>
    <n v="0"/>
    <x v="2"/>
    <x v="0"/>
    <x v="0"/>
    <x v="1"/>
  </r>
  <r>
    <n v="15601172"/>
    <s v="Nelson"/>
    <n v="672"/>
    <x v="0"/>
    <x v="1"/>
    <n v="31"/>
    <n v="6"/>
    <n v="91125.75"/>
    <n v="1"/>
    <x v="0"/>
    <x v="1"/>
    <n v="177295.92"/>
    <n v="0"/>
    <x v="0"/>
    <x v="0"/>
    <x v="1"/>
    <x v="1"/>
  </r>
  <r>
    <n v="15723858"/>
    <s v="Schiavone"/>
    <n v="517"/>
    <x v="1"/>
    <x v="1"/>
    <n v="39"/>
    <n v="3"/>
    <n v="0"/>
    <n v="2"/>
    <x v="1"/>
    <x v="0"/>
    <n v="12465.51"/>
    <n v="0"/>
    <x v="0"/>
    <x v="0"/>
    <x v="0"/>
    <x v="1"/>
  </r>
  <r>
    <n v="15615896"/>
    <s v="Chienezie"/>
    <n v="621"/>
    <x v="1"/>
    <x v="1"/>
    <n v="39"/>
    <n v="8"/>
    <n v="0"/>
    <n v="2"/>
    <x v="0"/>
    <x v="1"/>
    <n v="36122.959999999999"/>
    <n v="0"/>
    <x v="0"/>
    <x v="0"/>
    <x v="0"/>
    <x v="1"/>
  </r>
  <r>
    <n v="15737647"/>
    <s v="Obioma"/>
    <n v="775"/>
    <x v="2"/>
    <x v="0"/>
    <n v="77"/>
    <n v="6"/>
    <n v="135120.56"/>
    <n v="1"/>
    <x v="0"/>
    <x v="1"/>
    <n v="37836.639999999999"/>
    <n v="0"/>
    <x v="1"/>
    <x v="1"/>
    <x v="2"/>
    <x v="1"/>
  </r>
  <r>
    <n v="15582841"/>
    <s v="Butusov"/>
    <n v="600"/>
    <x v="0"/>
    <x v="1"/>
    <n v="29"/>
    <n v="8"/>
    <n v="0"/>
    <n v="2"/>
    <x v="1"/>
    <x v="0"/>
    <n v="34747.43"/>
    <n v="0"/>
    <x v="2"/>
    <x v="0"/>
    <x v="0"/>
    <x v="1"/>
  </r>
  <r>
    <n v="15760090"/>
    <s v="Pisano"/>
    <n v="640"/>
    <x v="0"/>
    <x v="1"/>
    <n v="28"/>
    <n v="7"/>
    <n v="0"/>
    <n v="2"/>
    <x v="0"/>
    <x v="0"/>
    <n v="131097.9"/>
    <n v="0"/>
    <x v="2"/>
    <x v="0"/>
    <x v="0"/>
    <x v="1"/>
  </r>
  <r>
    <n v="15588587"/>
    <s v="Stetson"/>
    <n v="752"/>
    <x v="0"/>
    <x v="0"/>
    <n v="36"/>
    <n v="1"/>
    <n v="86837.95"/>
    <n v="1"/>
    <x v="0"/>
    <x v="0"/>
    <n v="105280.55"/>
    <n v="0"/>
    <x v="0"/>
    <x v="1"/>
    <x v="1"/>
    <x v="1"/>
  </r>
  <r>
    <n v="15683157"/>
    <s v="Waring"/>
    <n v="613"/>
    <x v="0"/>
    <x v="1"/>
    <n v="26"/>
    <n v="4"/>
    <n v="100446.57"/>
    <n v="1"/>
    <x v="1"/>
    <x v="0"/>
    <n v="149653.81"/>
    <n v="0"/>
    <x v="2"/>
    <x v="0"/>
    <x v="2"/>
    <x v="1"/>
  </r>
  <r>
    <n v="15694209"/>
    <s v="Fanucci"/>
    <n v="484"/>
    <x v="0"/>
    <x v="0"/>
    <n v="32"/>
    <n v="3"/>
    <n v="0"/>
    <n v="2"/>
    <x v="0"/>
    <x v="0"/>
    <n v="139390.99"/>
    <n v="0"/>
    <x v="0"/>
    <x v="2"/>
    <x v="0"/>
    <x v="1"/>
  </r>
  <r>
    <n v="15655875"/>
    <s v="Thao"/>
    <n v="511"/>
    <x v="0"/>
    <x v="0"/>
    <n v="33"/>
    <n v="3"/>
    <n v="0"/>
    <n v="2"/>
    <x v="0"/>
    <x v="1"/>
    <n v="132436.71"/>
    <n v="0"/>
    <x v="0"/>
    <x v="0"/>
    <x v="0"/>
    <x v="1"/>
  </r>
  <r>
    <n v="15805704"/>
    <s v="Murphy"/>
    <n v="745"/>
    <x v="0"/>
    <x v="0"/>
    <n v="32"/>
    <n v="2"/>
    <n v="0"/>
    <n v="4"/>
    <x v="1"/>
    <x v="0"/>
    <n v="179705.13"/>
    <n v="1"/>
    <x v="0"/>
    <x v="1"/>
    <x v="0"/>
    <x v="0"/>
  </r>
  <r>
    <n v="15744789"/>
    <s v="McConnell"/>
    <n v="786"/>
    <x v="1"/>
    <x v="0"/>
    <n v="32"/>
    <n v="6"/>
    <n v="114512.59"/>
    <n v="1"/>
    <x v="0"/>
    <x v="1"/>
    <n v="15796.66"/>
    <n v="0"/>
    <x v="0"/>
    <x v="1"/>
    <x v="2"/>
    <x v="1"/>
  </r>
  <r>
    <n v="15799357"/>
    <s v="Armfield"/>
    <n v="727"/>
    <x v="0"/>
    <x v="1"/>
    <n v="35"/>
    <n v="5"/>
    <n v="136364.46"/>
    <n v="1"/>
    <x v="1"/>
    <x v="1"/>
    <n v="142754.71"/>
    <n v="0"/>
    <x v="0"/>
    <x v="1"/>
    <x v="2"/>
    <x v="1"/>
  </r>
  <r>
    <n v="15726153"/>
    <s v="Fanucci"/>
    <n v="622"/>
    <x v="0"/>
    <x v="1"/>
    <n v="31"/>
    <n v="5"/>
    <n v="106260.67"/>
    <n v="1"/>
    <x v="0"/>
    <x v="0"/>
    <n v="2578.4299999999998"/>
    <n v="0"/>
    <x v="0"/>
    <x v="0"/>
    <x v="2"/>
    <x v="1"/>
  </r>
  <r>
    <n v="15713346"/>
    <s v="Panina"/>
    <n v="794"/>
    <x v="0"/>
    <x v="1"/>
    <n v="24"/>
    <n v="10"/>
    <n v="146126.75"/>
    <n v="1"/>
    <x v="0"/>
    <x v="0"/>
    <n v="88992.05"/>
    <n v="0"/>
    <x v="2"/>
    <x v="1"/>
    <x v="2"/>
    <x v="1"/>
  </r>
  <r>
    <n v="15665053"/>
    <s v="Nixon"/>
    <n v="636"/>
    <x v="1"/>
    <x v="1"/>
    <n v="52"/>
    <n v="4"/>
    <n v="111284.53"/>
    <n v="1"/>
    <x v="1"/>
    <x v="0"/>
    <n v="32936.44"/>
    <n v="1"/>
    <x v="1"/>
    <x v="0"/>
    <x v="2"/>
    <x v="0"/>
  </r>
  <r>
    <n v="15592379"/>
    <s v="Walker"/>
    <n v="741"/>
    <x v="1"/>
    <x v="0"/>
    <n v="42"/>
    <n v="9"/>
    <n v="121056.63"/>
    <n v="2"/>
    <x v="0"/>
    <x v="1"/>
    <n v="39122.58"/>
    <n v="0"/>
    <x v="0"/>
    <x v="1"/>
    <x v="2"/>
    <x v="1"/>
  </r>
  <r>
    <n v="15692599"/>
    <s v="Chiemela"/>
    <n v="687"/>
    <x v="0"/>
    <x v="1"/>
    <n v="34"/>
    <n v="5"/>
    <n v="128270.56"/>
    <n v="1"/>
    <x v="0"/>
    <x v="1"/>
    <n v="191092.62"/>
    <n v="0"/>
    <x v="0"/>
    <x v="0"/>
    <x v="2"/>
    <x v="1"/>
  </r>
  <r>
    <n v="15620758"/>
    <s v="Martel"/>
    <n v="660"/>
    <x v="1"/>
    <x v="1"/>
    <n v="30"/>
    <n v="4"/>
    <n v="0"/>
    <n v="2"/>
    <x v="0"/>
    <x v="1"/>
    <n v="129149.06"/>
    <n v="0"/>
    <x v="0"/>
    <x v="0"/>
    <x v="0"/>
    <x v="1"/>
  </r>
  <r>
    <n v="15637428"/>
    <s v="Briggs"/>
    <n v="660"/>
    <x v="0"/>
    <x v="1"/>
    <n v="35"/>
    <n v="7"/>
    <n v="0"/>
    <n v="2"/>
    <x v="0"/>
    <x v="1"/>
    <n v="13218.6"/>
    <n v="0"/>
    <x v="0"/>
    <x v="0"/>
    <x v="0"/>
    <x v="1"/>
  </r>
  <r>
    <n v="15808389"/>
    <s v="Iheatu"/>
    <n v="617"/>
    <x v="0"/>
    <x v="0"/>
    <n v="79"/>
    <n v="7"/>
    <n v="0"/>
    <n v="1"/>
    <x v="0"/>
    <x v="0"/>
    <n v="160589.18"/>
    <n v="0"/>
    <x v="1"/>
    <x v="0"/>
    <x v="0"/>
    <x v="1"/>
  </r>
  <r>
    <n v="15807003"/>
    <s v="Jennings"/>
    <n v="762"/>
    <x v="0"/>
    <x v="1"/>
    <n v="32"/>
    <n v="10"/>
    <n v="191775.65"/>
    <n v="1"/>
    <x v="0"/>
    <x v="1"/>
    <n v="179657.83"/>
    <n v="0"/>
    <x v="0"/>
    <x v="1"/>
    <x v="2"/>
    <x v="1"/>
  </r>
  <r>
    <n v="15702912"/>
    <s v="Ch'en"/>
    <n v="752"/>
    <x v="1"/>
    <x v="0"/>
    <n v="35"/>
    <n v="2"/>
    <n v="0"/>
    <n v="1"/>
    <x v="0"/>
    <x v="1"/>
    <n v="44335.54"/>
    <n v="1"/>
    <x v="0"/>
    <x v="1"/>
    <x v="0"/>
    <x v="0"/>
  </r>
  <r>
    <n v="15590623"/>
    <s v="Kovalyov"/>
    <n v="561"/>
    <x v="1"/>
    <x v="1"/>
    <n v="34"/>
    <n v="4"/>
    <n v="85141.79"/>
    <n v="2"/>
    <x v="0"/>
    <x v="0"/>
    <n v="29217.37"/>
    <n v="0"/>
    <x v="0"/>
    <x v="0"/>
    <x v="1"/>
    <x v="1"/>
  </r>
  <r>
    <n v="15728078"/>
    <s v="Yeh"/>
    <n v="609"/>
    <x v="0"/>
    <x v="1"/>
    <n v="26"/>
    <n v="10"/>
    <n v="126392.18"/>
    <n v="1"/>
    <x v="1"/>
    <x v="0"/>
    <n v="43651.49"/>
    <n v="0"/>
    <x v="2"/>
    <x v="0"/>
    <x v="2"/>
    <x v="1"/>
  </r>
  <r>
    <n v="15708256"/>
    <s v="Chien"/>
    <n v="803"/>
    <x v="0"/>
    <x v="1"/>
    <n v="28"/>
    <n v="3"/>
    <n v="0"/>
    <n v="2"/>
    <x v="0"/>
    <x v="1"/>
    <n v="159654"/>
    <n v="0"/>
    <x v="2"/>
    <x v="1"/>
    <x v="0"/>
    <x v="1"/>
  </r>
  <r>
    <n v="15582335"/>
    <s v="Brown"/>
    <n v="556"/>
    <x v="0"/>
    <x v="0"/>
    <n v="40"/>
    <n v="9"/>
    <n v="129860.37"/>
    <n v="1"/>
    <x v="1"/>
    <x v="1"/>
    <n v="17992.939999999999"/>
    <n v="0"/>
    <x v="0"/>
    <x v="0"/>
    <x v="2"/>
    <x v="1"/>
  </r>
  <r>
    <n v="15649150"/>
    <s v="Buddicom"/>
    <n v="531"/>
    <x v="0"/>
    <x v="0"/>
    <n v="53"/>
    <n v="5"/>
    <n v="127642.44"/>
    <n v="1"/>
    <x v="0"/>
    <x v="1"/>
    <n v="141501.45000000001"/>
    <n v="1"/>
    <x v="1"/>
    <x v="0"/>
    <x v="2"/>
    <x v="0"/>
  </r>
  <r>
    <n v="15691647"/>
    <s v="McGregor"/>
    <n v="411"/>
    <x v="0"/>
    <x v="0"/>
    <n v="35"/>
    <n v="2"/>
    <n v="0"/>
    <n v="2"/>
    <x v="0"/>
    <x v="0"/>
    <n v="93825.78"/>
    <n v="0"/>
    <x v="0"/>
    <x v="2"/>
    <x v="0"/>
    <x v="1"/>
  </r>
  <r>
    <n v="15668270"/>
    <s v="Thompson"/>
    <n v="587"/>
    <x v="2"/>
    <x v="0"/>
    <n v="44"/>
    <n v="5"/>
    <n v="125584.17"/>
    <n v="2"/>
    <x v="0"/>
    <x v="0"/>
    <n v="41852.239999999998"/>
    <n v="1"/>
    <x v="0"/>
    <x v="0"/>
    <x v="2"/>
    <x v="0"/>
  </r>
  <r>
    <n v="15624820"/>
    <s v="Ross"/>
    <n v="683"/>
    <x v="1"/>
    <x v="1"/>
    <n v="56"/>
    <n v="7"/>
    <n v="50911.21"/>
    <n v="3"/>
    <x v="1"/>
    <x v="1"/>
    <n v="97629.31"/>
    <n v="1"/>
    <x v="1"/>
    <x v="0"/>
    <x v="1"/>
    <x v="0"/>
  </r>
  <r>
    <n v="15736254"/>
    <s v="Ch'ang"/>
    <n v="654"/>
    <x v="0"/>
    <x v="1"/>
    <n v="29"/>
    <n v="2"/>
    <n v="91955.61"/>
    <n v="1"/>
    <x v="0"/>
    <x v="1"/>
    <n v="37065.660000000003"/>
    <n v="0"/>
    <x v="2"/>
    <x v="0"/>
    <x v="1"/>
    <x v="1"/>
  </r>
  <r>
    <n v="15720814"/>
    <s v="Warren"/>
    <n v="670"/>
    <x v="2"/>
    <x v="0"/>
    <n v="36"/>
    <n v="2"/>
    <n v="84266.44"/>
    <n v="2"/>
    <x v="1"/>
    <x v="1"/>
    <n v="38614.69"/>
    <n v="0"/>
    <x v="0"/>
    <x v="0"/>
    <x v="1"/>
    <x v="1"/>
  </r>
  <r>
    <n v="15642997"/>
    <s v="Uspenskaya"/>
    <n v="655"/>
    <x v="0"/>
    <x v="0"/>
    <n v="36"/>
    <n v="2"/>
    <n v="147149.59"/>
    <n v="1"/>
    <x v="0"/>
    <x v="0"/>
    <n v="87816.86"/>
    <n v="0"/>
    <x v="0"/>
    <x v="0"/>
    <x v="2"/>
    <x v="1"/>
  </r>
  <r>
    <n v="15693200"/>
    <s v="King"/>
    <n v="752"/>
    <x v="0"/>
    <x v="0"/>
    <n v="36"/>
    <n v="7"/>
    <n v="0"/>
    <n v="2"/>
    <x v="0"/>
    <x v="1"/>
    <n v="184866.86"/>
    <n v="0"/>
    <x v="0"/>
    <x v="1"/>
    <x v="0"/>
    <x v="1"/>
  </r>
  <r>
    <n v="15624596"/>
    <s v="Trentini"/>
    <n v="534"/>
    <x v="0"/>
    <x v="0"/>
    <n v="23"/>
    <n v="5"/>
    <n v="104822.45"/>
    <n v="1"/>
    <x v="1"/>
    <x v="0"/>
    <n v="160176.47"/>
    <n v="0"/>
    <x v="2"/>
    <x v="0"/>
    <x v="2"/>
    <x v="1"/>
  </r>
  <r>
    <n v="15807167"/>
    <s v="Konovalova"/>
    <n v="635"/>
    <x v="0"/>
    <x v="1"/>
    <n v="42"/>
    <n v="1"/>
    <n v="146766.72"/>
    <n v="2"/>
    <x v="1"/>
    <x v="0"/>
    <n v="164357.1"/>
    <n v="0"/>
    <x v="0"/>
    <x v="0"/>
    <x v="2"/>
    <x v="1"/>
  </r>
  <r>
    <n v="15660301"/>
    <s v="Dellucci"/>
    <n v="491"/>
    <x v="2"/>
    <x v="1"/>
    <n v="70"/>
    <n v="6"/>
    <n v="148745.92000000001"/>
    <n v="2"/>
    <x v="0"/>
    <x v="0"/>
    <n v="17818.330000000002"/>
    <n v="0"/>
    <x v="1"/>
    <x v="2"/>
    <x v="2"/>
    <x v="1"/>
  </r>
  <r>
    <n v="15593094"/>
    <s v="Goddard"/>
    <n v="516"/>
    <x v="0"/>
    <x v="1"/>
    <n v="27"/>
    <n v="9"/>
    <n v="0"/>
    <n v="1"/>
    <x v="0"/>
    <x v="1"/>
    <n v="142680.64000000001"/>
    <n v="1"/>
    <x v="2"/>
    <x v="0"/>
    <x v="0"/>
    <x v="0"/>
  </r>
  <r>
    <n v="15618239"/>
    <s v="Neumann"/>
    <n v="530"/>
    <x v="0"/>
    <x v="0"/>
    <n v="48"/>
    <n v="0"/>
    <n v="0"/>
    <n v="1"/>
    <x v="0"/>
    <x v="1"/>
    <n v="85081.09"/>
    <n v="0"/>
    <x v="0"/>
    <x v="0"/>
    <x v="0"/>
    <x v="1"/>
  </r>
  <r>
    <n v="15574137"/>
    <s v="Ch'in"/>
    <n v="687"/>
    <x v="1"/>
    <x v="1"/>
    <n v="35"/>
    <n v="3"/>
    <n v="0"/>
    <n v="2"/>
    <x v="0"/>
    <x v="0"/>
    <n v="176450.19"/>
    <n v="0"/>
    <x v="0"/>
    <x v="0"/>
    <x v="0"/>
    <x v="1"/>
  </r>
  <r>
    <n v="15614740"/>
    <s v="Walters"/>
    <n v="684"/>
    <x v="0"/>
    <x v="0"/>
    <n v="41"/>
    <n v="6"/>
    <n v="135203.81"/>
    <n v="2"/>
    <x v="0"/>
    <x v="0"/>
    <n v="121967.88"/>
    <n v="0"/>
    <x v="0"/>
    <x v="0"/>
    <x v="2"/>
    <x v="1"/>
  </r>
  <r>
    <n v="15574071"/>
    <s v="Muravyova"/>
    <n v="706"/>
    <x v="2"/>
    <x v="1"/>
    <n v="23"/>
    <n v="2"/>
    <n v="93301.97"/>
    <n v="2"/>
    <x v="1"/>
    <x v="0"/>
    <n v="127187.04"/>
    <n v="0"/>
    <x v="2"/>
    <x v="1"/>
    <x v="1"/>
    <x v="1"/>
  </r>
  <r>
    <n v="15671148"/>
    <s v="Barry"/>
    <n v="490"/>
    <x v="2"/>
    <x v="1"/>
    <n v="33"/>
    <n v="5"/>
    <n v="96341"/>
    <n v="2"/>
    <x v="1"/>
    <x v="1"/>
    <n v="108313.34"/>
    <n v="0"/>
    <x v="0"/>
    <x v="2"/>
    <x v="1"/>
    <x v="1"/>
  </r>
  <r>
    <n v="15721921"/>
    <s v="Woolnough"/>
    <n v="796"/>
    <x v="0"/>
    <x v="1"/>
    <n v="44"/>
    <n v="8"/>
    <n v="165326.20000000001"/>
    <n v="1"/>
    <x v="0"/>
    <x v="0"/>
    <n v="57205.55"/>
    <n v="0"/>
    <x v="0"/>
    <x v="1"/>
    <x v="2"/>
    <x v="1"/>
  </r>
  <r>
    <n v="15717995"/>
    <s v="Keen"/>
    <n v="849"/>
    <x v="0"/>
    <x v="1"/>
    <n v="27"/>
    <n v="0"/>
    <n v="0"/>
    <n v="2"/>
    <x v="1"/>
    <x v="0"/>
    <n v="157891.85999999999"/>
    <n v="0"/>
    <x v="2"/>
    <x v="1"/>
    <x v="0"/>
    <x v="1"/>
  </r>
  <r>
    <n v="15632050"/>
    <s v="Liebe"/>
    <n v="779"/>
    <x v="0"/>
    <x v="0"/>
    <n v="41"/>
    <n v="10"/>
    <n v="99786.2"/>
    <n v="1"/>
    <x v="0"/>
    <x v="1"/>
    <n v="86927.53"/>
    <n v="0"/>
    <x v="0"/>
    <x v="1"/>
    <x v="1"/>
    <x v="1"/>
  </r>
  <r>
    <n v="15647111"/>
    <s v="White"/>
    <n v="794"/>
    <x v="1"/>
    <x v="0"/>
    <n v="22"/>
    <n v="4"/>
    <n v="114440.24"/>
    <n v="1"/>
    <x v="0"/>
    <x v="0"/>
    <n v="107753.07"/>
    <n v="0"/>
    <x v="2"/>
    <x v="1"/>
    <x v="2"/>
    <x v="1"/>
  </r>
  <r>
    <n v="15759991"/>
    <s v="Hunter"/>
    <n v="748"/>
    <x v="1"/>
    <x v="1"/>
    <n v="36"/>
    <n v="4"/>
    <n v="141573.54999999999"/>
    <n v="1"/>
    <x v="0"/>
    <x v="1"/>
    <n v="82158.14"/>
    <n v="0"/>
    <x v="0"/>
    <x v="1"/>
    <x v="2"/>
    <x v="1"/>
  </r>
  <r>
    <n v="15790204"/>
    <s v="Myers"/>
    <n v="663"/>
    <x v="1"/>
    <x v="0"/>
    <n v="22"/>
    <n v="9"/>
    <n v="0"/>
    <n v="1"/>
    <x v="0"/>
    <x v="1"/>
    <n v="29135.89"/>
    <n v="1"/>
    <x v="2"/>
    <x v="0"/>
    <x v="0"/>
    <x v="0"/>
  </r>
  <r>
    <n v="15686780"/>
    <s v="Rogova"/>
    <n v="645"/>
    <x v="1"/>
    <x v="0"/>
    <n v="55"/>
    <n v="1"/>
    <n v="133676.65"/>
    <n v="1"/>
    <x v="1"/>
    <x v="0"/>
    <n v="17095.490000000002"/>
    <n v="0"/>
    <x v="1"/>
    <x v="0"/>
    <x v="2"/>
    <x v="1"/>
  </r>
  <r>
    <n v="15640491"/>
    <s v="Raff"/>
    <n v="464"/>
    <x v="0"/>
    <x v="0"/>
    <n v="33"/>
    <n v="10"/>
    <n v="147493.70000000001"/>
    <n v="2"/>
    <x v="0"/>
    <x v="1"/>
    <n v="100447.53"/>
    <n v="0"/>
    <x v="0"/>
    <x v="2"/>
    <x v="2"/>
    <x v="1"/>
  </r>
  <r>
    <n v="15783225"/>
    <s v="Cocci"/>
    <n v="737"/>
    <x v="0"/>
    <x v="1"/>
    <n v="54"/>
    <n v="9"/>
    <n v="0"/>
    <n v="1"/>
    <x v="0"/>
    <x v="1"/>
    <n v="83470.399999999994"/>
    <n v="1"/>
    <x v="1"/>
    <x v="1"/>
    <x v="0"/>
    <x v="0"/>
  </r>
  <r>
    <n v="15734438"/>
    <s v="Kanayochukwu"/>
    <n v="590"/>
    <x v="0"/>
    <x v="0"/>
    <n v="29"/>
    <n v="4"/>
    <n v="0"/>
    <n v="2"/>
    <x v="0"/>
    <x v="1"/>
    <n v="121846.81"/>
    <n v="0"/>
    <x v="2"/>
    <x v="0"/>
    <x v="0"/>
    <x v="1"/>
  </r>
  <r>
    <n v="15688760"/>
    <s v="Obialo"/>
    <n v="522"/>
    <x v="2"/>
    <x v="0"/>
    <n v="37"/>
    <n v="3"/>
    <n v="95022.57"/>
    <n v="1"/>
    <x v="0"/>
    <x v="0"/>
    <n v="129107.59"/>
    <n v="0"/>
    <x v="0"/>
    <x v="0"/>
    <x v="1"/>
    <x v="1"/>
  </r>
  <r>
    <n v="15768124"/>
    <s v="Liu"/>
    <n v="648"/>
    <x v="0"/>
    <x v="0"/>
    <n v="34"/>
    <n v="3"/>
    <n v="0"/>
    <n v="1"/>
    <x v="0"/>
    <x v="1"/>
    <n v="54726.43"/>
    <n v="0"/>
    <x v="0"/>
    <x v="0"/>
    <x v="0"/>
    <x v="1"/>
  </r>
  <r>
    <n v="15661330"/>
    <s v="Gilbert"/>
    <n v="754"/>
    <x v="0"/>
    <x v="1"/>
    <n v="37"/>
    <n v="6"/>
    <n v="0"/>
    <n v="1"/>
    <x v="0"/>
    <x v="0"/>
    <n v="116141.72"/>
    <n v="0"/>
    <x v="0"/>
    <x v="1"/>
    <x v="0"/>
    <x v="1"/>
  </r>
  <r>
    <n v="15781272"/>
    <s v="Coles"/>
    <n v="669"/>
    <x v="0"/>
    <x v="1"/>
    <n v="50"/>
    <n v="4"/>
    <n v="149713.60999999999"/>
    <n v="3"/>
    <x v="0"/>
    <x v="0"/>
    <n v="124872.42"/>
    <n v="1"/>
    <x v="1"/>
    <x v="0"/>
    <x v="2"/>
    <x v="0"/>
  </r>
  <r>
    <n v="15573888"/>
    <s v="Ponomaryov"/>
    <n v="648"/>
    <x v="2"/>
    <x v="0"/>
    <n v="43"/>
    <n v="1"/>
    <n v="107963.38"/>
    <n v="1"/>
    <x v="1"/>
    <x v="1"/>
    <n v="186438.86"/>
    <n v="1"/>
    <x v="0"/>
    <x v="0"/>
    <x v="2"/>
    <x v="0"/>
  </r>
  <r>
    <n v="15575858"/>
    <s v="Bergamaschi"/>
    <n v="763"/>
    <x v="0"/>
    <x v="1"/>
    <n v="40"/>
    <n v="3"/>
    <n v="0"/>
    <n v="2"/>
    <x v="0"/>
    <x v="1"/>
    <n v="134281.10999999999"/>
    <n v="0"/>
    <x v="0"/>
    <x v="1"/>
    <x v="0"/>
    <x v="1"/>
  </r>
  <r>
    <n v="15645937"/>
    <s v="Guerin"/>
    <n v="790"/>
    <x v="1"/>
    <x v="1"/>
    <n v="32"/>
    <n v="3"/>
    <n v="0"/>
    <n v="1"/>
    <x v="0"/>
    <x v="1"/>
    <n v="91044.47"/>
    <n v="0"/>
    <x v="0"/>
    <x v="1"/>
    <x v="0"/>
    <x v="1"/>
  </r>
  <r>
    <n v="15702337"/>
    <s v="Sinclair"/>
    <n v="581"/>
    <x v="0"/>
    <x v="1"/>
    <n v="37"/>
    <n v="7"/>
    <n v="0"/>
    <n v="2"/>
    <x v="0"/>
    <x v="0"/>
    <n v="74320.75"/>
    <n v="0"/>
    <x v="0"/>
    <x v="0"/>
    <x v="0"/>
    <x v="1"/>
  </r>
  <r>
    <n v="15764537"/>
    <s v="Dominguez"/>
    <n v="703"/>
    <x v="0"/>
    <x v="1"/>
    <n v="43"/>
    <n v="8"/>
    <n v="0"/>
    <n v="2"/>
    <x v="0"/>
    <x v="1"/>
    <n v="9704.66"/>
    <n v="0"/>
    <x v="0"/>
    <x v="1"/>
    <x v="0"/>
    <x v="1"/>
  </r>
  <r>
    <n v="15619616"/>
    <s v="Costa"/>
    <n v="571"/>
    <x v="0"/>
    <x v="0"/>
    <n v="33"/>
    <n v="9"/>
    <n v="102017.25"/>
    <n v="2"/>
    <x v="1"/>
    <x v="1"/>
    <n v="128600.49"/>
    <n v="0"/>
    <x v="0"/>
    <x v="0"/>
    <x v="2"/>
    <x v="1"/>
  </r>
  <r>
    <n v="15585133"/>
    <s v="Wei"/>
    <n v="657"/>
    <x v="1"/>
    <x v="0"/>
    <n v="27"/>
    <n v="8"/>
    <n v="0"/>
    <n v="2"/>
    <x v="1"/>
    <x v="1"/>
    <n v="6468.24"/>
    <n v="0"/>
    <x v="2"/>
    <x v="0"/>
    <x v="0"/>
    <x v="1"/>
  </r>
  <r>
    <n v="15573971"/>
    <s v="Mills"/>
    <n v="737"/>
    <x v="0"/>
    <x v="1"/>
    <n v="44"/>
    <n v="7"/>
    <n v="0"/>
    <n v="2"/>
    <x v="1"/>
    <x v="1"/>
    <n v="57898.58"/>
    <n v="0"/>
    <x v="0"/>
    <x v="1"/>
    <x v="0"/>
    <x v="1"/>
  </r>
  <r>
    <n v="15579433"/>
    <s v="Pugh"/>
    <n v="793"/>
    <x v="1"/>
    <x v="1"/>
    <n v="29"/>
    <n v="8"/>
    <n v="96674.55"/>
    <n v="2"/>
    <x v="1"/>
    <x v="1"/>
    <n v="192120.66"/>
    <n v="0"/>
    <x v="2"/>
    <x v="1"/>
    <x v="1"/>
    <x v="1"/>
  </r>
  <r>
    <n v="15777045"/>
    <s v="Price"/>
    <n v="783"/>
    <x v="1"/>
    <x v="0"/>
    <n v="44"/>
    <n v="3"/>
    <n v="81811.710000000006"/>
    <n v="1"/>
    <x v="0"/>
    <x v="1"/>
    <n v="164213.53"/>
    <n v="1"/>
    <x v="0"/>
    <x v="1"/>
    <x v="1"/>
    <x v="0"/>
  </r>
  <r>
    <n v="15611580"/>
    <s v="Wood"/>
    <n v="751"/>
    <x v="1"/>
    <x v="1"/>
    <n v="33"/>
    <n v="4"/>
    <n v="79281.61"/>
    <n v="1"/>
    <x v="0"/>
    <x v="1"/>
    <n v="117547.76"/>
    <n v="0"/>
    <x v="0"/>
    <x v="1"/>
    <x v="1"/>
    <x v="1"/>
  </r>
  <r>
    <n v="15614778"/>
    <s v="Robertson"/>
    <n v="579"/>
    <x v="0"/>
    <x v="1"/>
    <n v="31"/>
    <n v="6"/>
    <n v="0"/>
    <n v="2"/>
    <x v="0"/>
    <x v="1"/>
    <n v="26149.25"/>
    <n v="0"/>
    <x v="0"/>
    <x v="0"/>
    <x v="0"/>
    <x v="1"/>
  </r>
  <r>
    <n v="15771750"/>
    <s v="Sawtell"/>
    <n v="655"/>
    <x v="2"/>
    <x v="0"/>
    <n v="36"/>
    <n v="10"/>
    <n v="122314.39"/>
    <n v="1"/>
    <x v="0"/>
    <x v="1"/>
    <n v="9181.66"/>
    <n v="0"/>
    <x v="0"/>
    <x v="0"/>
    <x v="2"/>
    <x v="1"/>
  </r>
  <r>
    <n v="15593280"/>
    <s v="Yuryeva"/>
    <n v="614"/>
    <x v="2"/>
    <x v="1"/>
    <n v="43"/>
    <n v="8"/>
    <n v="140733.74"/>
    <n v="1"/>
    <x v="0"/>
    <x v="0"/>
    <n v="166588.76"/>
    <n v="0"/>
    <x v="0"/>
    <x v="0"/>
    <x v="2"/>
    <x v="1"/>
  </r>
  <r>
    <n v="15569274"/>
    <s v="Pisano"/>
    <n v="678"/>
    <x v="2"/>
    <x v="1"/>
    <n v="49"/>
    <n v="2"/>
    <n v="116933.11"/>
    <n v="1"/>
    <x v="0"/>
    <x v="1"/>
    <n v="195053.58"/>
    <n v="1"/>
    <x v="0"/>
    <x v="0"/>
    <x v="2"/>
    <x v="0"/>
  </r>
  <r>
    <n v="15654408"/>
    <s v="Kharitonova"/>
    <n v="562"/>
    <x v="1"/>
    <x v="1"/>
    <n v="41"/>
    <n v="5"/>
    <n v="165445.04"/>
    <n v="2"/>
    <x v="0"/>
    <x v="1"/>
    <n v="85787.31"/>
    <n v="0"/>
    <x v="0"/>
    <x v="0"/>
    <x v="2"/>
    <x v="1"/>
  </r>
  <r>
    <n v="15657468"/>
    <s v="Simmons"/>
    <n v="711"/>
    <x v="2"/>
    <x v="0"/>
    <n v="53"/>
    <n v="5"/>
    <n v="123805.03"/>
    <n v="1"/>
    <x v="0"/>
    <x v="1"/>
    <n v="102428.51"/>
    <n v="0"/>
    <x v="1"/>
    <x v="1"/>
    <x v="2"/>
    <x v="1"/>
  </r>
  <r>
    <n v="15614213"/>
    <s v="Muramats"/>
    <n v="620"/>
    <x v="0"/>
    <x v="1"/>
    <n v="37"/>
    <n v="0"/>
    <n v="107548.94"/>
    <n v="1"/>
    <x v="0"/>
    <x v="1"/>
    <n v="71175.94"/>
    <n v="0"/>
    <x v="0"/>
    <x v="0"/>
    <x v="2"/>
    <x v="1"/>
  </r>
  <r>
    <n v="15589869"/>
    <s v="Tang"/>
    <n v="437"/>
    <x v="0"/>
    <x v="1"/>
    <n v="49"/>
    <n v="9"/>
    <n v="111634.29"/>
    <n v="2"/>
    <x v="1"/>
    <x v="0"/>
    <n v="166440.32000000001"/>
    <n v="0"/>
    <x v="0"/>
    <x v="2"/>
    <x v="2"/>
    <x v="1"/>
  </r>
  <r>
    <n v="15693205"/>
    <s v="Peng"/>
    <n v="691"/>
    <x v="2"/>
    <x v="0"/>
    <n v="41"/>
    <n v="8"/>
    <n v="109153.96"/>
    <n v="3"/>
    <x v="0"/>
    <x v="0"/>
    <n v="148848.76"/>
    <n v="1"/>
    <x v="0"/>
    <x v="0"/>
    <x v="2"/>
    <x v="0"/>
  </r>
  <r>
    <n v="15797113"/>
    <s v="Bevan"/>
    <n v="552"/>
    <x v="1"/>
    <x v="0"/>
    <n v="34"/>
    <n v="4"/>
    <n v="0"/>
    <n v="2"/>
    <x v="0"/>
    <x v="1"/>
    <n v="140286.69"/>
    <n v="0"/>
    <x v="0"/>
    <x v="0"/>
    <x v="0"/>
    <x v="1"/>
  </r>
  <r>
    <n v="15676958"/>
    <s v="Zito"/>
    <n v="765"/>
    <x v="2"/>
    <x v="1"/>
    <n v="34"/>
    <n v="5"/>
    <n v="86055.17"/>
    <n v="2"/>
    <x v="0"/>
    <x v="0"/>
    <n v="104220.5"/>
    <n v="0"/>
    <x v="0"/>
    <x v="1"/>
    <x v="1"/>
    <x v="1"/>
  </r>
  <r>
    <n v="15739592"/>
    <s v="Sokolov"/>
    <n v="707"/>
    <x v="2"/>
    <x v="0"/>
    <n v="51"/>
    <n v="10"/>
    <n v="98438.23"/>
    <n v="1"/>
    <x v="1"/>
    <x v="1"/>
    <n v="70778.63"/>
    <n v="1"/>
    <x v="1"/>
    <x v="1"/>
    <x v="1"/>
    <x v="0"/>
  </r>
  <r>
    <n v="15656263"/>
    <s v="Teng"/>
    <n v="764"/>
    <x v="1"/>
    <x v="1"/>
    <n v="29"/>
    <n v="5"/>
    <n v="0"/>
    <n v="2"/>
    <x v="0"/>
    <x v="1"/>
    <n v="65868.28"/>
    <n v="0"/>
    <x v="2"/>
    <x v="1"/>
    <x v="0"/>
    <x v="1"/>
  </r>
  <r>
    <n v="15636872"/>
    <s v="Amadi"/>
    <n v="585"/>
    <x v="0"/>
    <x v="0"/>
    <n v="32"/>
    <n v="8"/>
    <n v="144705.87"/>
    <n v="2"/>
    <x v="1"/>
    <x v="1"/>
    <n v="171482.56"/>
    <n v="0"/>
    <x v="0"/>
    <x v="0"/>
    <x v="2"/>
    <x v="1"/>
  </r>
  <r>
    <n v="15589435"/>
    <s v="Davide"/>
    <n v="784"/>
    <x v="0"/>
    <x v="1"/>
    <n v="31"/>
    <n v="7"/>
    <n v="0"/>
    <n v="2"/>
    <x v="0"/>
    <x v="0"/>
    <n v="143204.41"/>
    <n v="0"/>
    <x v="0"/>
    <x v="1"/>
    <x v="0"/>
    <x v="1"/>
  </r>
  <r>
    <n v="15640464"/>
    <s v="Parkes"/>
    <n v="605"/>
    <x v="0"/>
    <x v="1"/>
    <n v="41"/>
    <n v="5"/>
    <n v="91612.91"/>
    <n v="1"/>
    <x v="0"/>
    <x v="0"/>
    <n v="28427.84"/>
    <n v="0"/>
    <x v="0"/>
    <x v="0"/>
    <x v="1"/>
    <x v="1"/>
  </r>
  <r>
    <n v="15723851"/>
    <s v="Mazzanti"/>
    <n v="699"/>
    <x v="1"/>
    <x v="1"/>
    <n v="40"/>
    <n v="2"/>
    <n v="0"/>
    <n v="1"/>
    <x v="0"/>
    <x v="1"/>
    <n v="78387.320000000007"/>
    <n v="0"/>
    <x v="0"/>
    <x v="0"/>
    <x v="0"/>
    <x v="1"/>
  </r>
  <r>
    <n v="15722122"/>
    <s v="Findlay"/>
    <n v="544"/>
    <x v="0"/>
    <x v="0"/>
    <n v="40"/>
    <n v="7"/>
    <n v="0"/>
    <n v="1"/>
    <x v="1"/>
    <x v="0"/>
    <n v="161076.92000000001"/>
    <n v="0"/>
    <x v="0"/>
    <x v="0"/>
    <x v="0"/>
    <x v="1"/>
  </r>
  <r>
    <n v="15696852"/>
    <s v="Hsu"/>
    <n v="803"/>
    <x v="0"/>
    <x v="0"/>
    <n v="32"/>
    <n v="9"/>
    <n v="192122.84"/>
    <n v="1"/>
    <x v="0"/>
    <x v="0"/>
    <n v="54277.45"/>
    <n v="1"/>
    <x v="0"/>
    <x v="1"/>
    <x v="2"/>
    <x v="0"/>
  </r>
  <r>
    <n v="15634936"/>
    <s v="Chukwukadibia"/>
    <n v="735"/>
    <x v="0"/>
    <x v="1"/>
    <n v="41"/>
    <n v="7"/>
    <n v="179904"/>
    <n v="1"/>
    <x v="0"/>
    <x v="0"/>
    <n v="137180.95000000001"/>
    <n v="0"/>
    <x v="0"/>
    <x v="1"/>
    <x v="2"/>
    <x v="1"/>
  </r>
  <r>
    <n v="15575935"/>
    <s v="Baxter"/>
    <n v="673"/>
    <x v="0"/>
    <x v="1"/>
    <n v="59"/>
    <n v="0"/>
    <n v="178058.06"/>
    <n v="2"/>
    <x v="1"/>
    <x v="0"/>
    <n v="21063.71"/>
    <n v="1"/>
    <x v="1"/>
    <x v="0"/>
    <x v="2"/>
    <x v="0"/>
  </r>
  <r>
    <n v="15634491"/>
    <s v="Kung"/>
    <n v="652"/>
    <x v="0"/>
    <x v="1"/>
    <n v="30"/>
    <n v="2"/>
    <n v="176166.56"/>
    <n v="2"/>
    <x v="0"/>
    <x v="0"/>
    <n v="152210.81"/>
    <n v="0"/>
    <x v="0"/>
    <x v="0"/>
    <x v="2"/>
    <x v="1"/>
  </r>
  <r>
    <n v="15628530"/>
    <s v="Booth"/>
    <n v="694"/>
    <x v="0"/>
    <x v="1"/>
    <n v="42"/>
    <n v="3"/>
    <n v="156864.20000000001"/>
    <n v="2"/>
    <x v="1"/>
    <x v="1"/>
    <n v="88890.75"/>
    <n v="0"/>
    <x v="0"/>
    <x v="0"/>
    <x v="2"/>
    <x v="1"/>
  </r>
  <r>
    <n v="15678720"/>
    <s v="Evans"/>
    <n v="741"/>
    <x v="0"/>
    <x v="0"/>
    <n v="44"/>
    <n v="7"/>
    <n v="0"/>
    <n v="2"/>
    <x v="0"/>
    <x v="0"/>
    <n v="190534.76"/>
    <n v="0"/>
    <x v="0"/>
    <x v="1"/>
    <x v="0"/>
    <x v="1"/>
  </r>
  <r>
    <n v="15627999"/>
    <s v="Kung"/>
    <n v="590"/>
    <x v="1"/>
    <x v="1"/>
    <n v="30"/>
    <n v="3"/>
    <n v="0"/>
    <n v="2"/>
    <x v="0"/>
    <x v="1"/>
    <n v="83090.350000000006"/>
    <n v="0"/>
    <x v="0"/>
    <x v="0"/>
    <x v="0"/>
    <x v="1"/>
  </r>
  <r>
    <n v="15571244"/>
    <s v="Tung"/>
    <n v="809"/>
    <x v="1"/>
    <x v="0"/>
    <n v="33"/>
    <n v="3"/>
    <n v="0"/>
    <n v="2"/>
    <x v="1"/>
    <x v="0"/>
    <n v="141426.78"/>
    <n v="0"/>
    <x v="0"/>
    <x v="1"/>
    <x v="0"/>
    <x v="1"/>
  </r>
  <r>
    <n v="15739931"/>
    <s v="Yuan"/>
    <n v="523"/>
    <x v="0"/>
    <x v="1"/>
    <n v="34"/>
    <n v="2"/>
    <n v="161588.89000000001"/>
    <n v="1"/>
    <x v="0"/>
    <x v="0"/>
    <n v="51358.66"/>
    <n v="0"/>
    <x v="0"/>
    <x v="0"/>
    <x v="2"/>
    <x v="1"/>
  </r>
  <r>
    <n v="15806256"/>
    <s v="Jackson"/>
    <n v="540"/>
    <x v="0"/>
    <x v="1"/>
    <n v="48"/>
    <n v="2"/>
    <n v="109349.29"/>
    <n v="1"/>
    <x v="0"/>
    <x v="1"/>
    <n v="88703.039999999994"/>
    <n v="1"/>
    <x v="0"/>
    <x v="0"/>
    <x v="2"/>
    <x v="0"/>
  </r>
  <r>
    <n v="15787258"/>
    <s v="Ross"/>
    <n v="596"/>
    <x v="1"/>
    <x v="0"/>
    <n v="29"/>
    <n v="6"/>
    <n v="0"/>
    <n v="2"/>
    <x v="0"/>
    <x v="1"/>
    <n v="116696.77"/>
    <n v="0"/>
    <x v="2"/>
    <x v="0"/>
    <x v="0"/>
    <x v="1"/>
  </r>
  <r>
    <n v="15706463"/>
    <s v="Yang"/>
    <n v="597"/>
    <x v="0"/>
    <x v="0"/>
    <n v="36"/>
    <n v="9"/>
    <n v="0"/>
    <n v="2"/>
    <x v="0"/>
    <x v="0"/>
    <n v="7156.09"/>
    <n v="0"/>
    <x v="0"/>
    <x v="0"/>
    <x v="0"/>
    <x v="1"/>
  </r>
  <r>
    <n v="15691004"/>
    <s v="Yu"/>
    <n v="407"/>
    <x v="1"/>
    <x v="1"/>
    <n v="37"/>
    <n v="1"/>
    <n v="0"/>
    <n v="1"/>
    <x v="0"/>
    <x v="0"/>
    <n v="49161.120000000003"/>
    <n v="1"/>
    <x v="0"/>
    <x v="2"/>
    <x v="0"/>
    <x v="0"/>
  </r>
  <r>
    <n v="15792228"/>
    <s v="Onwumelu"/>
    <n v="748"/>
    <x v="0"/>
    <x v="1"/>
    <n v="60"/>
    <n v="0"/>
    <n v="152335.70000000001"/>
    <n v="1"/>
    <x v="0"/>
    <x v="1"/>
    <n v="126743.33"/>
    <n v="1"/>
    <x v="1"/>
    <x v="1"/>
    <x v="2"/>
    <x v="0"/>
  </r>
  <r>
    <n v="15733447"/>
    <s v="Gay"/>
    <n v="562"/>
    <x v="0"/>
    <x v="0"/>
    <n v="51"/>
    <n v="1"/>
    <n v="124662.54"/>
    <n v="1"/>
    <x v="0"/>
    <x v="0"/>
    <n v="65390.46"/>
    <n v="1"/>
    <x v="1"/>
    <x v="0"/>
    <x v="2"/>
    <x v="0"/>
  </r>
  <r>
    <n v="15679062"/>
    <s v="Morrison"/>
    <n v="734"/>
    <x v="2"/>
    <x v="0"/>
    <n v="47"/>
    <n v="10"/>
    <n v="91522.04"/>
    <n v="2"/>
    <x v="0"/>
    <x v="0"/>
    <n v="138835.91"/>
    <n v="0"/>
    <x v="0"/>
    <x v="1"/>
    <x v="1"/>
    <x v="1"/>
  </r>
  <r>
    <n v="15594409"/>
    <s v="Belov"/>
    <n v="710"/>
    <x v="0"/>
    <x v="1"/>
    <n v="45"/>
    <n v="1"/>
    <n v="0"/>
    <n v="2"/>
    <x v="0"/>
    <x v="0"/>
    <n v="36154.660000000003"/>
    <n v="0"/>
    <x v="0"/>
    <x v="1"/>
    <x v="0"/>
    <x v="1"/>
  </r>
  <r>
    <n v="15613816"/>
    <s v="Mao"/>
    <n v="539"/>
    <x v="1"/>
    <x v="0"/>
    <n v="39"/>
    <n v="6"/>
    <n v="62052.28"/>
    <n v="1"/>
    <x v="1"/>
    <x v="0"/>
    <n v="59755.14"/>
    <n v="0"/>
    <x v="0"/>
    <x v="0"/>
    <x v="1"/>
    <x v="1"/>
  </r>
  <r>
    <n v="15681991"/>
    <s v="Walsh"/>
    <n v="542"/>
    <x v="0"/>
    <x v="1"/>
    <n v="32"/>
    <n v="7"/>
    <n v="107871.72"/>
    <n v="1"/>
    <x v="0"/>
    <x v="1"/>
    <n v="125302.64"/>
    <n v="0"/>
    <x v="0"/>
    <x v="0"/>
    <x v="2"/>
    <x v="1"/>
  </r>
  <r>
    <n v="15796074"/>
    <s v="Bruno"/>
    <n v="717"/>
    <x v="0"/>
    <x v="0"/>
    <n v="36"/>
    <n v="2"/>
    <n v="99472.76"/>
    <n v="2"/>
    <x v="0"/>
    <x v="1"/>
    <n v="94274.72"/>
    <n v="1"/>
    <x v="0"/>
    <x v="1"/>
    <x v="1"/>
    <x v="0"/>
  </r>
  <r>
    <n v="15625941"/>
    <s v="Gray"/>
    <n v="682"/>
    <x v="1"/>
    <x v="0"/>
    <n v="50"/>
    <n v="10"/>
    <n v="128039.01"/>
    <n v="1"/>
    <x v="0"/>
    <x v="0"/>
    <n v="102260.16"/>
    <n v="0"/>
    <x v="1"/>
    <x v="0"/>
    <x v="2"/>
    <x v="1"/>
  </r>
  <r>
    <n v="15615016"/>
    <s v="Maurer"/>
    <n v="515"/>
    <x v="0"/>
    <x v="1"/>
    <n v="33"/>
    <n v="2"/>
    <n v="0"/>
    <n v="2"/>
    <x v="0"/>
    <x v="0"/>
    <n v="136028.97"/>
    <n v="0"/>
    <x v="0"/>
    <x v="0"/>
    <x v="0"/>
    <x v="1"/>
  </r>
  <r>
    <n v="15748414"/>
    <s v="Chiang"/>
    <n v="526"/>
    <x v="1"/>
    <x v="0"/>
    <n v="33"/>
    <n v="8"/>
    <n v="114634.63"/>
    <n v="2"/>
    <x v="0"/>
    <x v="1"/>
    <n v="110114.38"/>
    <n v="1"/>
    <x v="0"/>
    <x v="0"/>
    <x v="2"/>
    <x v="0"/>
  </r>
  <r>
    <n v="15751203"/>
    <s v="Cattaneo"/>
    <n v="702"/>
    <x v="0"/>
    <x v="1"/>
    <n v="26"/>
    <n v="5"/>
    <n v="56738.47"/>
    <n v="2"/>
    <x v="0"/>
    <x v="0"/>
    <n v="100442.22"/>
    <n v="1"/>
    <x v="2"/>
    <x v="1"/>
    <x v="1"/>
    <x v="0"/>
  </r>
  <r>
    <n v="15662658"/>
    <s v="Grieve"/>
    <n v="651"/>
    <x v="2"/>
    <x v="1"/>
    <n v="34"/>
    <n v="2"/>
    <n v="90355.12"/>
    <n v="2"/>
    <x v="1"/>
    <x v="1"/>
    <n v="193597.94"/>
    <n v="0"/>
    <x v="0"/>
    <x v="0"/>
    <x v="1"/>
    <x v="1"/>
  </r>
  <r>
    <n v="15574868"/>
    <s v="Lowell"/>
    <n v="792"/>
    <x v="2"/>
    <x v="1"/>
    <n v="36"/>
    <n v="5"/>
    <n v="115725.24"/>
    <n v="2"/>
    <x v="1"/>
    <x v="1"/>
    <n v="1871.25"/>
    <n v="0"/>
    <x v="0"/>
    <x v="1"/>
    <x v="2"/>
    <x v="1"/>
  </r>
  <r>
    <n v="15790282"/>
    <s v="Trentino"/>
    <n v="817"/>
    <x v="2"/>
    <x v="1"/>
    <n v="58"/>
    <n v="3"/>
    <n v="114327.59"/>
    <n v="2"/>
    <x v="0"/>
    <x v="0"/>
    <n v="42831.11"/>
    <n v="0"/>
    <x v="1"/>
    <x v="1"/>
    <x v="2"/>
    <x v="1"/>
  </r>
  <r>
    <n v="15762927"/>
    <s v="Sung"/>
    <n v="674"/>
    <x v="2"/>
    <x v="0"/>
    <n v="36"/>
    <n v="6"/>
    <n v="100762.64"/>
    <n v="1"/>
    <x v="0"/>
    <x v="1"/>
    <n v="182156.86"/>
    <n v="0"/>
    <x v="0"/>
    <x v="0"/>
    <x v="2"/>
    <x v="1"/>
  </r>
  <r>
    <n v="15803456"/>
    <s v="Yen"/>
    <n v="641"/>
    <x v="0"/>
    <x v="0"/>
    <n v="40"/>
    <n v="9"/>
    <n v="0"/>
    <n v="1"/>
    <x v="1"/>
    <x v="1"/>
    <n v="151648.66"/>
    <n v="1"/>
    <x v="0"/>
    <x v="0"/>
    <x v="0"/>
    <x v="0"/>
  </r>
  <r>
    <n v="15771857"/>
    <s v="Philipp"/>
    <n v="513"/>
    <x v="1"/>
    <x v="1"/>
    <n v="39"/>
    <n v="7"/>
    <n v="89039.9"/>
    <n v="2"/>
    <x v="0"/>
    <x v="0"/>
    <n v="146738.82999999999"/>
    <n v="0"/>
    <x v="0"/>
    <x v="0"/>
    <x v="1"/>
    <x v="1"/>
  </r>
  <r>
    <n v="15700601"/>
    <s v="Dynon"/>
    <n v="561"/>
    <x v="0"/>
    <x v="1"/>
    <n v="34"/>
    <n v="1"/>
    <n v="78829.53"/>
    <n v="1"/>
    <x v="0"/>
    <x v="0"/>
    <n v="12148.2"/>
    <n v="0"/>
    <x v="0"/>
    <x v="0"/>
    <x v="1"/>
    <x v="1"/>
  </r>
  <r>
    <n v="15569670"/>
    <s v="Alexeyeva"/>
    <n v="627"/>
    <x v="2"/>
    <x v="1"/>
    <n v="30"/>
    <n v="6"/>
    <n v="112372.96"/>
    <n v="1"/>
    <x v="0"/>
    <x v="0"/>
    <n v="118029.09"/>
    <n v="0"/>
    <x v="0"/>
    <x v="0"/>
    <x v="2"/>
    <x v="1"/>
  </r>
  <r>
    <n v="15772341"/>
    <s v="Hs?eh"/>
    <n v="682"/>
    <x v="2"/>
    <x v="1"/>
    <n v="81"/>
    <n v="6"/>
    <n v="122029.15"/>
    <n v="1"/>
    <x v="0"/>
    <x v="0"/>
    <n v="50783.88"/>
    <n v="0"/>
    <x v="1"/>
    <x v="0"/>
    <x v="2"/>
    <x v="1"/>
  </r>
  <r>
    <n v="15661548"/>
    <s v="Ferri"/>
    <n v="683"/>
    <x v="0"/>
    <x v="0"/>
    <n v="29"/>
    <n v="0"/>
    <n v="157829.12"/>
    <n v="1"/>
    <x v="1"/>
    <x v="1"/>
    <n v="129891.66"/>
    <n v="0"/>
    <x v="2"/>
    <x v="0"/>
    <x v="2"/>
    <x v="1"/>
  </r>
  <r>
    <n v="15787597"/>
    <s v="Hsu"/>
    <n v="420"/>
    <x v="2"/>
    <x v="0"/>
    <n v="31"/>
    <n v="1"/>
    <n v="108377.75"/>
    <n v="2"/>
    <x v="0"/>
    <x v="0"/>
    <n v="9904.6299999999992"/>
    <n v="0"/>
    <x v="0"/>
    <x v="2"/>
    <x v="2"/>
    <x v="1"/>
  </r>
  <r>
    <n v="15806913"/>
    <s v="Bishop"/>
    <n v="670"/>
    <x v="0"/>
    <x v="0"/>
    <n v="54"/>
    <n v="2"/>
    <n v="95507.12"/>
    <n v="1"/>
    <x v="0"/>
    <x v="0"/>
    <n v="63213.31"/>
    <n v="0"/>
    <x v="1"/>
    <x v="0"/>
    <x v="1"/>
    <x v="1"/>
  </r>
  <r>
    <n v="15804862"/>
    <s v="Toscani"/>
    <n v="505"/>
    <x v="2"/>
    <x v="1"/>
    <n v="43"/>
    <n v="6"/>
    <n v="127146.68"/>
    <n v="1"/>
    <x v="1"/>
    <x v="1"/>
    <n v="137565.87"/>
    <n v="0"/>
    <x v="0"/>
    <x v="0"/>
    <x v="2"/>
    <x v="1"/>
  </r>
  <r>
    <n v="15792986"/>
    <s v="T'ao"/>
    <n v="580"/>
    <x v="2"/>
    <x v="1"/>
    <n v="24"/>
    <n v="1"/>
    <n v="133811.78"/>
    <n v="1"/>
    <x v="0"/>
    <x v="1"/>
    <n v="17185.95"/>
    <n v="1"/>
    <x v="2"/>
    <x v="0"/>
    <x v="2"/>
    <x v="0"/>
  </r>
  <r>
    <n v="15625632"/>
    <s v="Philip"/>
    <n v="577"/>
    <x v="0"/>
    <x v="1"/>
    <n v="36"/>
    <n v="3"/>
    <n v="121092.47"/>
    <n v="2"/>
    <x v="1"/>
    <x v="0"/>
    <n v="143783.46"/>
    <n v="0"/>
    <x v="0"/>
    <x v="0"/>
    <x v="2"/>
    <x v="1"/>
  </r>
  <r>
    <n v="15727703"/>
    <s v="Li Fonti"/>
    <n v="773"/>
    <x v="2"/>
    <x v="1"/>
    <n v="34"/>
    <n v="10"/>
    <n v="126979.75"/>
    <n v="1"/>
    <x v="1"/>
    <x v="1"/>
    <n v="36823.279999999999"/>
    <n v="0"/>
    <x v="0"/>
    <x v="1"/>
    <x v="2"/>
    <x v="1"/>
  </r>
  <r>
    <n v="15606273"/>
    <s v="Rene"/>
    <n v="616"/>
    <x v="0"/>
    <x v="1"/>
    <n v="37"/>
    <n v="5"/>
    <n v="144235.73000000001"/>
    <n v="2"/>
    <x v="1"/>
    <x v="1"/>
    <n v="154957.66"/>
    <n v="1"/>
    <x v="0"/>
    <x v="0"/>
    <x v="2"/>
    <x v="0"/>
  </r>
  <r>
    <n v="15799652"/>
    <s v="Daigle"/>
    <n v="763"/>
    <x v="0"/>
    <x v="0"/>
    <n v="38"/>
    <n v="0"/>
    <n v="152582.20000000001"/>
    <n v="2"/>
    <x v="1"/>
    <x v="1"/>
    <n v="31892.82"/>
    <n v="0"/>
    <x v="0"/>
    <x v="1"/>
    <x v="2"/>
    <x v="1"/>
  </r>
  <r>
    <n v="15715047"/>
    <s v="Joshua"/>
    <n v="640"/>
    <x v="1"/>
    <x v="1"/>
    <n v="43"/>
    <n v="9"/>
    <n v="172478.15"/>
    <n v="1"/>
    <x v="0"/>
    <x v="1"/>
    <n v="191084.4"/>
    <n v="1"/>
    <x v="0"/>
    <x v="0"/>
    <x v="2"/>
    <x v="0"/>
  </r>
  <r>
    <n v="15784687"/>
    <s v="Simmons"/>
    <n v="592"/>
    <x v="0"/>
    <x v="1"/>
    <n v="36"/>
    <n v="1"/>
    <n v="126477.42"/>
    <n v="1"/>
    <x v="1"/>
    <x v="1"/>
    <n v="179718.17"/>
    <n v="0"/>
    <x v="0"/>
    <x v="0"/>
    <x v="2"/>
    <x v="1"/>
  </r>
  <r>
    <n v="15615322"/>
    <s v="Jamieson"/>
    <n v="528"/>
    <x v="1"/>
    <x v="1"/>
    <n v="43"/>
    <n v="7"/>
    <n v="97473.87"/>
    <n v="2"/>
    <x v="0"/>
    <x v="0"/>
    <n v="159823.16"/>
    <n v="0"/>
    <x v="0"/>
    <x v="0"/>
    <x v="1"/>
    <x v="1"/>
  </r>
  <r>
    <n v="15722072"/>
    <s v="Hou"/>
    <n v="630"/>
    <x v="0"/>
    <x v="1"/>
    <n v="53"/>
    <n v="5"/>
    <n v="138053.67000000001"/>
    <n v="1"/>
    <x v="1"/>
    <x v="0"/>
    <n v="114110.97"/>
    <n v="0"/>
    <x v="1"/>
    <x v="0"/>
    <x v="2"/>
    <x v="1"/>
  </r>
  <r>
    <n v="15646784"/>
    <s v="Cochran"/>
    <n v="529"/>
    <x v="0"/>
    <x v="0"/>
    <n v="31"/>
    <n v="2"/>
    <n v="164003.04999999999"/>
    <n v="2"/>
    <x v="0"/>
    <x v="0"/>
    <n v="60993.23"/>
    <n v="0"/>
    <x v="0"/>
    <x v="0"/>
    <x v="2"/>
    <x v="1"/>
  </r>
  <r>
    <n v="15644692"/>
    <s v="Bibb"/>
    <n v="546"/>
    <x v="0"/>
    <x v="0"/>
    <n v="47"/>
    <n v="8"/>
    <n v="0"/>
    <n v="1"/>
    <x v="0"/>
    <x v="0"/>
    <n v="66408.009999999995"/>
    <n v="1"/>
    <x v="0"/>
    <x v="0"/>
    <x v="0"/>
    <x v="0"/>
  </r>
  <r>
    <n v="15670354"/>
    <s v="Jen"/>
    <n v="753"/>
    <x v="0"/>
    <x v="0"/>
    <n v="62"/>
    <n v="6"/>
    <n v="0"/>
    <n v="2"/>
    <x v="0"/>
    <x v="0"/>
    <n v="136398.9"/>
    <n v="0"/>
    <x v="1"/>
    <x v="1"/>
    <x v="0"/>
    <x v="1"/>
  </r>
  <r>
    <n v="15716357"/>
    <s v="Corran"/>
    <n v="772"/>
    <x v="1"/>
    <x v="0"/>
    <n v="39"/>
    <n v="4"/>
    <n v="122486.11"/>
    <n v="2"/>
    <x v="0"/>
    <x v="0"/>
    <n v="140709.25"/>
    <n v="0"/>
    <x v="0"/>
    <x v="1"/>
    <x v="2"/>
    <x v="1"/>
  </r>
  <r>
    <n v="15786717"/>
    <s v="He"/>
    <n v="567"/>
    <x v="0"/>
    <x v="1"/>
    <n v="36"/>
    <n v="1"/>
    <n v="0"/>
    <n v="2"/>
    <x v="1"/>
    <x v="1"/>
    <n v="8555.73"/>
    <n v="0"/>
    <x v="0"/>
    <x v="0"/>
    <x v="0"/>
    <x v="1"/>
  </r>
  <r>
    <n v="15771383"/>
    <s v="Loggia"/>
    <n v="628"/>
    <x v="2"/>
    <x v="0"/>
    <n v="45"/>
    <n v="6"/>
    <n v="53667.44"/>
    <n v="1"/>
    <x v="0"/>
    <x v="1"/>
    <n v="115022.94"/>
    <n v="0"/>
    <x v="0"/>
    <x v="0"/>
    <x v="1"/>
    <x v="1"/>
  </r>
  <r>
    <n v="15649793"/>
    <s v="Lovely"/>
    <n v="658"/>
    <x v="0"/>
    <x v="1"/>
    <n v="20"/>
    <n v="7"/>
    <n v="0"/>
    <n v="2"/>
    <x v="1"/>
    <x v="1"/>
    <n v="187638.34"/>
    <n v="0"/>
    <x v="2"/>
    <x v="0"/>
    <x v="0"/>
    <x v="1"/>
  </r>
  <r>
    <n v="15731543"/>
    <s v="Becker"/>
    <n v="679"/>
    <x v="1"/>
    <x v="1"/>
    <n v="58"/>
    <n v="9"/>
    <n v="109327.65"/>
    <n v="1"/>
    <x v="0"/>
    <x v="0"/>
    <n v="3829.13"/>
    <n v="0"/>
    <x v="1"/>
    <x v="0"/>
    <x v="2"/>
    <x v="1"/>
  </r>
  <r>
    <n v="15684516"/>
    <s v="Plascencia"/>
    <n v="629"/>
    <x v="1"/>
    <x v="1"/>
    <n v="34"/>
    <n v="1"/>
    <n v="121151.05"/>
    <n v="1"/>
    <x v="1"/>
    <x v="1"/>
    <n v="119357.93"/>
    <n v="0"/>
    <x v="0"/>
    <x v="0"/>
    <x v="2"/>
    <x v="1"/>
  </r>
  <r>
    <n v="15677249"/>
    <s v="Somadina"/>
    <n v="731"/>
    <x v="1"/>
    <x v="1"/>
    <n v="42"/>
    <n v="9"/>
    <n v="101043.63"/>
    <n v="1"/>
    <x v="0"/>
    <x v="0"/>
    <n v="192175.52"/>
    <n v="0"/>
    <x v="0"/>
    <x v="1"/>
    <x v="2"/>
    <x v="1"/>
  </r>
  <r>
    <n v="15581525"/>
    <s v="Walker"/>
    <n v="775"/>
    <x v="2"/>
    <x v="1"/>
    <n v="33"/>
    <n v="3"/>
    <n v="83501.66"/>
    <n v="2"/>
    <x v="0"/>
    <x v="1"/>
    <n v="128841.31"/>
    <n v="0"/>
    <x v="0"/>
    <x v="1"/>
    <x v="1"/>
    <x v="1"/>
  </r>
  <r>
    <n v="15628420"/>
    <s v="Alekseeva"/>
    <n v="660"/>
    <x v="1"/>
    <x v="1"/>
    <n v="33"/>
    <n v="2"/>
    <n v="80462.240000000005"/>
    <n v="1"/>
    <x v="1"/>
    <x v="1"/>
    <n v="150422.35"/>
    <n v="0"/>
    <x v="0"/>
    <x v="0"/>
    <x v="1"/>
    <x v="1"/>
  </r>
  <r>
    <n v="15600478"/>
    <s v="Watson"/>
    <n v="752"/>
    <x v="0"/>
    <x v="1"/>
    <n v="39"/>
    <n v="3"/>
    <n v="0"/>
    <n v="1"/>
    <x v="0"/>
    <x v="1"/>
    <n v="188187.05"/>
    <n v="0"/>
    <x v="0"/>
    <x v="1"/>
    <x v="0"/>
    <x v="1"/>
  </r>
  <r>
    <n v="15594502"/>
    <s v="Zotov"/>
    <n v="655"/>
    <x v="0"/>
    <x v="1"/>
    <n v="37"/>
    <n v="6"/>
    <n v="109093.41"/>
    <n v="2"/>
    <x v="0"/>
    <x v="1"/>
    <n v="1775.52"/>
    <n v="0"/>
    <x v="0"/>
    <x v="0"/>
    <x v="2"/>
    <x v="1"/>
  </r>
  <r>
    <n v="15784361"/>
    <s v="Williamson"/>
    <n v="543"/>
    <x v="1"/>
    <x v="0"/>
    <n v="46"/>
    <n v="5"/>
    <n v="140355.6"/>
    <n v="1"/>
    <x v="0"/>
    <x v="0"/>
    <n v="85086.78"/>
    <n v="0"/>
    <x v="0"/>
    <x v="0"/>
    <x v="2"/>
    <x v="1"/>
  </r>
  <r>
    <n v="15767626"/>
    <s v="Carpenter"/>
    <n v="811"/>
    <x v="0"/>
    <x v="1"/>
    <n v="42"/>
    <n v="10"/>
    <n v="0"/>
    <n v="2"/>
    <x v="0"/>
    <x v="0"/>
    <n v="3797.79"/>
    <n v="0"/>
    <x v="0"/>
    <x v="1"/>
    <x v="0"/>
    <x v="1"/>
  </r>
  <r>
    <n v="15632521"/>
    <s v="Cattaneo"/>
    <n v="689"/>
    <x v="2"/>
    <x v="1"/>
    <n v="45"/>
    <n v="0"/>
    <n v="130170.82"/>
    <n v="2"/>
    <x v="0"/>
    <x v="1"/>
    <n v="150856.38"/>
    <n v="0"/>
    <x v="0"/>
    <x v="0"/>
    <x v="2"/>
    <x v="1"/>
  </r>
  <r>
    <n v="15665088"/>
    <s v="Gordon"/>
    <n v="531"/>
    <x v="0"/>
    <x v="0"/>
    <n v="42"/>
    <n v="2"/>
    <n v="0"/>
    <n v="2"/>
    <x v="1"/>
    <x v="0"/>
    <n v="90537.47"/>
    <n v="0"/>
    <x v="0"/>
    <x v="0"/>
    <x v="0"/>
    <x v="1"/>
  </r>
  <r>
    <n v="15652084"/>
    <s v="Boni"/>
    <n v="515"/>
    <x v="0"/>
    <x v="1"/>
    <n v="40"/>
    <n v="0"/>
    <n v="109542.29"/>
    <n v="1"/>
    <x v="0"/>
    <x v="0"/>
    <n v="166370.81"/>
    <n v="0"/>
    <x v="0"/>
    <x v="0"/>
    <x v="2"/>
    <x v="1"/>
  </r>
  <r>
    <n v="15574761"/>
    <s v="Lynch"/>
    <n v="466"/>
    <x v="0"/>
    <x v="0"/>
    <n v="41"/>
    <n v="3"/>
    <n v="33563.949999999997"/>
    <n v="2"/>
    <x v="0"/>
    <x v="1"/>
    <n v="178994.13"/>
    <n v="1"/>
    <x v="0"/>
    <x v="2"/>
    <x v="3"/>
    <x v="0"/>
  </r>
  <r>
    <n v="15729515"/>
    <s v="McCarthy"/>
    <n v="782"/>
    <x v="0"/>
    <x v="1"/>
    <n v="36"/>
    <n v="1"/>
    <n v="148795.17000000001"/>
    <n v="2"/>
    <x v="0"/>
    <x v="0"/>
    <n v="195681.43"/>
    <n v="0"/>
    <x v="0"/>
    <x v="1"/>
    <x v="2"/>
    <x v="1"/>
  </r>
  <r>
    <n v="15682070"/>
    <s v="Davies"/>
    <n v="611"/>
    <x v="0"/>
    <x v="1"/>
    <n v="64"/>
    <n v="9"/>
    <n v="0"/>
    <n v="2"/>
    <x v="0"/>
    <x v="0"/>
    <n v="53277.15"/>
    <n v="0"/>
    <x v="1"/>
    <x v="0"/>
    <x v="0"/>
    <x v="1"/>
  </r>
  <r>
    <n v="15743817"/>
    <s v="Hargreaves"/>
    <n v="621"/>
    <x v="2"/>
    <x v="1"/>
    <n v="40"/>
    <n v="8"/>
    <n v="174126.75"/>
    <n v="3"/>
    <x v="0"/>
    <x v="1"/>
    <n v="172490.78"/>
    <n v="1"/>
    <x v="0"/>
    <x v="0"/>
    <x v="2"/>
    <x v="0"/>
  </r>
  <r>
    <n v="15572158"/>
    <s v="Blackburn"/>
    <n v="604"/>
    <x v="1"/>
    <x v="1"/>
    <n v="41"/>
    <n v="3"/>
    <n v="0"/>
    <n v="1"/>
    <x v="1"/>
    <x v="1"/>
    <n v="11819.84"/>
    <n v="0"/>
    <x v="0"/>
    <x v="0"/>
    <x v="0"/>
    <x v="1"/>
  </r>
  <r>
    <n v="15584477"/>
    <s v="K?"/>
    <n v="655"/>
    <x v="1"/>
    <x v="0"/>
    <n v="35"/>
    <n v="1"/>
    <n v="106405.03"/>
    <n v="1"/>
    <x v="0"/>
    <x v="0"/>
    <n v="82900.25"/>
    <n v="0"/>
    <x v="0"/>
    <x v="0"/>
    <x v="2"/>
    <x v="1"/>
  </r>
  <r>
    <n v="15614893"/>
    <s v="Meng"/>
    <n v="689"/>
    <x v="1"/>
    <x v="1"/>
    <n v="38"/>
    <n v="2"/>
    <n v="0"/>
    <n v="1"/>
    <x v="0"/>
    <x v="0"/>
    <n v="82709.8"/>
    <n v="0"/>
    <x v="0"/>
    <x v="0"/>
    <x v="0"/>
    <x v="1"/>
  </r>
  <r>
    <n v="15665963"/>
    <s v="Cattaneo"/>
    <n v="681"/>
    <x v="1"/>
    <x v="1"/>
    <n v="30"/>
    <n v="2"/>
    <n v="128393.29"/>
    <n v="1"/>
    <x v="0"/>
    <x v="0"/>
    <n v="180593.45"/>
    <n v="0"/>
    <x v="0"/>
    <x v="0"/>
    <x v="2"/>
    <x v="1"/>
  </r>
  <r>
    <n v="15612524"/>
    <s v="Hunt"/>
    <n v="643"/>
    <x v="2"/>
    <x v="1"/>
    <n v="41"/>
    <n v="2"/>
    <n v="127841.52"/>
    <n v="1"/>
    <x v="0"/>
    <x v="1"/>
    <n v="172363.41"/>
    <n v="0"/>
    <x v="0"/>
    <x v="0"/>
    <x v="2"/>
    <x v="1"/>
  </r>
  <r>
    <n v="15596962"/>
    <s v="Owens"/>
    <n v="617"/>
    <x v="0"/>
    <x v="0"/>
    <n v="24"/>
    <n v="4"/>
    <n v="137295.19"/>
    <n v="2"/>
    <x v="0"/>
    <x v="0"/>
    <n v="91195.12"/>
    <n v="0"/>
    <x v="2"/>
    <x v="0"/>
    <x v="2"/>
    <x v="1"/>
  </r>
  <r>
    <n v="15744942"/>
    <s v="Steele"/>
    <n v="638"/>
    <x v="1"/>
    <x v="0"/>
    <n v="55"/>
    <n v="2"/>
    <n v="155828.22"/>
    <n v="1"/>
    <x v="1"/>
    <x v="0"/>
    <n v="108987.25"/>
    <n v="1"/>
    <x v="1"/>
    <x v="0"/>
    <x v="2"/>
    <x v="0"/>
  </r>
  <r>
    <n v="15573278"/>
    <s v="Kennedy"/>
    <n v="743"/>
    <x v="0"/>
    <x v="1"/>
    <n v="39"/>
    <n v="6"/>
    <n v="0"/>
    <n v="2"/>
    <x v="0"/>
    <x v="1"/>
    <n v="44265.279999999999"/>
    <n v="0"/>
    <x v="0"/>
    <x v="1"/>
    <x v="0"/>
    <x v="1"/>
  </r>
  <r>
    <n v="15717056"/>
    <s v="Pan"/>
    <n v="828"/>
    <x v="2"/>
    <x v="0"/>
    <n v="25"/>
    <n v="7"/>
    <n v="144351.85999999999"/>
    <n v="1"/>
    <x v="0"/>
    <x v="1"/>
    <n v="116613.26"/>
    <n v="0"/>
    <x v="2"/>
    <x v="1"/>
    <x v="2"/>
    <x v="1"/>
  </r>
  <r>
    <n v="15795881"/>
    <s v="Alexander"/>
    <n v="776"/>
    <x v="1"/>
    <x v="1"/>
    <n v="35"/>
    <n v="8"/>
    <n v="106365.29"/>
    <n v="1"/>
    <x v="0"/>
    <x v="0"/>
    <n v="148527.56"/>
    <n v="0"/>
    <x v="0"/>
    <x v="1"/>
    <x v="2"/>
    <x v="1"/>
  </r>
  <r>
    <n v="15758939"/>
    <s v="Bray"/>
    <n v="540"/>
    <x v="2"/>
    <x v="1"/>
    <n v="35"/>
    <n v="7"/>
    <n v="127801.88"/>
    <n v="1"/>
    <x v="1"/>
    <x v="0"/>
    <n v="84239.46"/>
    <n v="0"/>
    <x v="0"/>
    <x v="0"/>
    <x v="2"/>
    <x v="1"/>
  </r>
  <r>
    <n v="15792250"/>
    <s v="Nnabuife"/>
    <n v="616"/>
    <x v="2"/>
    <x v="0"/>
    <n v="45"/>
    <n v="4"/>
    <n v="122793.96"/>
    <n v="1"/>
    <x v="0"/>
    <x v="0"/>
    <n v="62002.04"/>
    <n v="0"/>
    <x v="0"/>
    <x v="0"/>
    <x v="2"/>
    <x v="1"/>
  </r>
  <r>
    <n v="15740406"/>
    <s v="Padovesi"/>
    <n v="628"/>
    <x v="2"/>
    <x v="1"/>
    <n v="38"/>
    <n v="10"/>
    <n v="113525.84"/>
    <n v="1"/>
    <x v="0"/>
    <x v="1"/>
    <n v="46044.480000000003"/>
    <n v="1"/>
    <x v="0"/>
    <x v="0"/>
    <x v="2"/>
    <x v="0"/>
  </r>
  <r>
    <n v="15768137"/>
    <s v="Bray"/>
    <n v="667"/>
    <x v="1"/>
    <x v="0"/>
    <n v="23"/>
    <n v="6"/>
    <n v="136100.69"/>
    <n v="2"/>
    <x v="1"/>
    <x v="1"/>
    <n v="169669.33"/>
    <n v="1"/>
    <x v="2"/>
    <x v="0"/>
    <x v="2"/>
    <x v="0"/>
  </r>
  <r>
    <n v="15569120"/>
    <s v="Lucas"/>
    <n v="615"/>
    <x v="0"/>
    <x v="1"/>
    <n v="30"/>
    <n v="7"/>
    <n v="0"/>
    <n v="2"/>
    <x v="0"/>
    <x v="0"/>
    <n v="156346.84"/>
    <n v="0"/>
    <x v="0"/>
    <x v="0"/>
    <x v="0"/>
    <x v="1"/>
  </r>
  <r>
    <n v="15723721"/>
    <s v="Tinline"/>
    <n v="543"/>
    <x v="0"/>
    <x v="1"/>
    <n v="30"/>
    <n v="4"/>
    <n v="140916.81"/>
    <n v="1"/>
    <x v="0"/>
    <x v="1"/>
    <n v="157711.18"/>
    <n v="0"/>
    <x v="0"/>
    <x v="0"/>
    <x v="2"/>
    <x v="1"/>
  </r>
  <r>
    <n v="15777122"/>
    <s v="Esomchi"/>
    <n v="553"/>
    <x v="0"/>
    <x v="0"/>
    <n v="31"/>
    <n v="4"/>
    <n v="0"/>
    <n v="2"/>
    <x v="0"/>
    <x v="0"/>
    <n v="89087.4"/>
    <n v="0"/>
    <x v="0"/>
    <x v="0"/>
    <x v="0"/>
    <x v="1"/>
  </r>
  <r>
    <n v="15742681"/>
    <s v="Liao"/>
    <n v="554"/>
    <x v="2"/>
    <x v="1"/>
    <n v="26"/>
    <n v="4"/>
    <n v="121365.39"/>
    <n v="1"/>
    <x v="0"/>
    <x v="0"/>
    <n v="8742.36"/>
    <n v="0"/>
    <x v="2"/>
    <x v="0"/>
    <x v="2"/>
    <x v="1"/>
  </r>
  <r>
    <n v="15582090"/>
    <s v="Iroawuchi"/>
    <n v="684"/>
    <x v="1"/>
    <x v="0"/>
    <n v="36"/>
    <n v="4"/>
    <n v="0"/>
    <n v="1"/>
    <x v="0"/>
    <x v="1"/>
    <n v="117038.96"/>
    <n v="0"/>
    <x v="0"/>
    <x v="0"/>
    <x v="0"/>
    <x v="1"/>
  </r>
  <r>
    <n v="15711254"/>
    <s v="Retana"/>
    <n v="452"/>
    <x v="0"/>
    <x v="0"/>
    <n v="35"/>
    <n v="7"/>
    <n v="0"/>
    <n v="2"/>
    <x v="0"/>
    <x v="1"/>
    <n v="164241.67000000001"/>
    <n v="0"/>
    <x v="0"/>
    <x v="2"/>
    <x v="0"/>
    <x v="1"/>
  </r>
  <r>
    <n v="15775067"/>
    <s v="Fang"/>
    <n v="606"/>
    <x v="0"/>
    <x v="1"/>
    <n v="47"/>
    <n v="3"/>
    <n v="93578.68"/>
    <n v="2"/>
    <x v="1"/>
    <x v="0"/>
    <n v="137720.56"/>
    <n v="1"/>
    <x v="0"/>
    <x v="0"/>
    <x v="1"/>
    <x v="0"/>
  </r>
  <r>
    <n v="15602851"/>
    <s v="Ozioma"/>
    <n v="629"/>
    <x v="0"/>
    <x v="1"/>
    <n v="40"/>
    <n v="9"/>
    <n v="0"/>
    <n v="1"/>
    <x v="0"/>
    <x v="1"/>
    <n v="106.67"/>
    <n v="0"/>
    <x v="0"/>
    <x v="0"/>
    <x v="0"/>
    <x v="1"/>
  </r>
  <r>
    <n v="15802857"/>
    <s v="Robson"/>
    <n v="659"/>
    <x v="1"/>
    <x v="0"/>
    <n v="33"/>
    <n v="8"/>
    <n v="115409.60000000001"/>
    <n v="1"/>
    <x v="1"/>
    <x v="0"/>
    <n v="1539.21"/>
    <n v="0"/>
    <x v="0"/>
    <x v="0"/>
    <x v="2"/>
    <x v="1"/>
  </r>
  <r>
    <n v="15701175"/>
    <s v="Bruno"/>
    <n v="493"/>
    <x v="0"/>
    <x v="0"/>
    <n v="33"/>
    <n v="8"/>
    <n v="90791.69"/>
    <n v="1"/>
    <x v="0"/>
    <x v="0"/>
    <n v="59659.53"/>
    <n v="0"/>
    <x v="0"/>
    <x v="2"/>
    <x v="1"/>
    <x v="1"/>
  </r>
  <r>
    <n v="15783019"/>
    <s v="Price"/>
    <n v="794"/>
    <x v="0"/>
    <x v="0"/>
    <n v="62"/>
    <n v="9"/>
    <n v="123681.32"/>
    <n v="3"/>
    <x v="0"/>
    <x v="1"/>
    <n v="173586.63"/>
    <n v="1"/>
    <x v="1"/>
    <x v="1"/>
    <x v="2"/>
    <x v="0"/>
  </r>
  <r>
    <n v="15728912"/>
    <s v="Swanson"/>
    <n v="554"/>
    <x v="0"/>
    <x v="0"/>
    <n v="44"/>
    <n v="6"/>
    <n v="92436.86"/>
    <n v="1"/>
    <x v="0"/>
    <x v="1"/>
    <n v="126033.9"/>
    <n v="0"/>
    <x v="0"/>
    <x v="0"/>
    <x v="1"/>
    <x v="1"/>
  </r>
  <r>
    <n v="15585580"/>
    <s v="Chang"/>
    <n v="796"/>
    <x v="2"/>
    <x v="0"/>
    <n v="52"/>
    <n v="9"/>
    <n v="167194.35999999999"/>
    <n v="1"/>
    <x v="0"/>
    <x v="0"/>
    <n v="62808.93"/>
    <n v="1"/>
    <x v="1"/>
    <x v="1"/>
    <x v="2"/>
    <x v="0"/>
  </r>
  <r>
    <n v="15583480"/>
    <s v="Morgan"/>
    <n v="807"/>
    <x v="0"/>
    <x v="0"/>
    <n v="36"/>
    <n v="4"/>
    <n v="0"/>
    <n v="2"/>
    <x v="1"/>
    <x v="0"/>
    <n v="147007.32999999999"/>
    <n v="0"/>
    <x v="0"/>
    <x v="1"/>
    <x v="0"/>
    <x v="1"/>
  </r>
  <r>
    <n v="15620341"/>
    <s v="Nwebube"/>
    <n v="500"/>
    <x v="2"/>
    <x v="1"/>
    <n v="44"/>
    <n v="9"/>
    <n v="160838.13"/>
    <n v="2"/>
    <x v="0"/>
    <x v="1"/>
    <n v="196261.64"/>
    <n v="0"/>
    <x v="0"/>
    <x v="0"/>
    <x v="2"/>
    <x v="1"/>
  </r>
  <r>
    <n v="15613886"/>
    <s v="Trevisan"/>
    <n v="722"/>
    <x v="1"/>
    <x v="1"/>
    <n v="43"/>
    <n v="1"/>
    <n v="0"/>
    <n v="1"/>
    <x v="0"/>
    <x v="1"/>
    <n v="44560.17"/>
    <n v="1"/>
    <x v="0"/>
    <x v="1"/>
    <x v="0"/>
    <x v="0"/>
  </r>
  <r>
    <n v="15792916"/>
    <s v="Ositadimma"/>
    <n v="559"/>
    <x v="1"/>
    <x v="0"/>
    <n v="40"/>
    <n v="7"/>
    <n v="144470.76999999999"/>
    <n v="1"/>
    <x v="0"/>
    <x v="0"/>
    <n v="18917.95"/>
    <n v="0"/>
    <x v="0"/>
    <x v="0"/>
    <x v="2"/>
    <x v="1"/>
  </r>
  <r>
    <n v="15710408"/>
    <s v="Cunningham"/>
    <n v="584"/>
    <x v="1"/>
    <x v="0"/>
    <n v="38"/>
    <n v="3"/>
    <n v="0"/>
    <n v="2"/>
    <x v="0"/>
    <x v="0"/>
    <n v="4525.3999999999996"/>
    <n v="0"/>
    <x v="0"/>
    <x v="0"/>
    <x v="0"/>
    <x v="1"/>
  </r>
  <r>
    <n v="15598695"/>
    <s v="Fields"/>
    <n v="834"/>
    <x v="2"/>
    <x v="0"/>
    <n v="68"/>
    <n v="9"/>
    <n v="130169.27"/>
    <n v="2"/>
    <x v="1"/>
    <x v="0"/>
    <n v="93112.2"/>
    <n v="0"/>
    <x v="1"/>
    <x v="1"/>
    <x v="2"/>
    <x v="1"/>
  </r>
  <r>
    <n v="15649354"/>
    <s v="Johnston"/>
    <n v="754"/>
    <x v="1"/>
    <x v="1"/>
    <n v="35"/>
    <n v="4"/>
    <n v="0"/>
    <n v="2"/>
    <x v="0"/>
    <x v="0"/>
    <n v="9658.41"/>
    <n v="0"/>
    <x v="0"/>
    <x v="1"/>
    <x v="0"/>
    <x v="1"/>
  </r>
  <r>
    <n v="15737556"/>
    <s v="Vasilyev"/>
    <n v="590"/>
    <x v="0"/>
    <x v="1"/>
    <n v="43"/>
    <n v="7"/>
    <n v="81076.800000000003"/>
    <n v="2"/>
    <x v="0"/>
    <x v="0"/>
    <n v="182627.25"/>
    <n v="1"/>
    <x v="0"/>
    <x v="0"/>
    <x v="1"/>
    <x v="0"/>
  </r>
  <r>
    <n v="15671610"/>
    <s v="Hooper"/>
    <n v="740"/>
    <x v="0"/>
    <x v="1"/>
    <n v="36"/>
    <n v="7"/>
    <n v="0"/>
    <n v="1"/>
    <x v="0"/>
    <x v="0"/>
    <n v="13177.4"/>
    <n v="0"/>
    <x v="0"/>
    <x v="1"/>
    <x v="0"/>
    <x v="1"/>
  </r>
  <r>
    <n v="15625092"/>
    <s v="Colombo"/>
    <n v="502"/>
    <x v="2"/>
    <x v="0"/>
    <n v="57"/>
    <n v="3"/>
    <n v="101465.31"/>
    <n v="1"/>
    <x v="0"/>
    <x v="1"/>
    <n v="43568.31"/>
    <n v="1"/>
    <x v="1"/>
    <x v="0"/>
    <x v="2"/>
    <x v="0"/>
  </r>
  <r>
    <n v="15741032"/>
    <s v="Tsao"/>
    <n v="733"/>
    <x v="0"/>
    <x v="1"/>
    <n v="48"/>
    <n v="5"/>
    <n v="0"/>
    <n v="1"/>
    <x v="1"/>
    <x v="0"/>
    <n v="117830.57"/>
    <n v="0"/>
    <x v="0"/>
    <x v="1"/>
    <x v="0"/>
    <x v="1"/>
  </r>
  <r>
    <n v="15750014"/>
    <s v="Chikere"/>
    <n v="755"/>
    <x v="2"/>
    <x v="0"/>
    <n v="37"/>
    <n v="0"/>
    <n v="113865.23"/>
    <n v="2"/>
    <x v="0"/>
    <x v="0"/>
    <n v="117396.25"/>
    <n v="0"/>
    <x v="0"/>
    <x v="1"/>
    <x v="2"/>
    <x v="1"/>
  </r>
  <r>
    <n v="15784761"/>
    <s v="Ballard"/>
    <n v="554"/>
    <x v="1"/>
    <x v="0"/>
    <n v="46"/>
    <n v="7"/>
    <n v="87603.35"/>
    <n v="3"/>
    <x v="1"/>
    <x v="0"/>
    <n v="96929.24"/>
    <n v="1"/>
    <x v="0"/>
    <x v="0"/>
    <x v="1"/>
    <x v="0"/>
  </r>
  <r>
    <n v="15768359"/>
    <s v="Akhtar"/>
    <n v="534"/>
    <x v="0"/>
    <x v="1"/>
    <n v="36"/>
    <n v="4"/>
    <n v="120037.96"/>
    <n v="1"/>
    <x v="0"/>
    <x v="1"/>
    <n v="36275.94"/>
    <n v="0"/>
    <x v="0"/>
    <x v="0"/>
    <x v="2"/>
    <x v="1"/>
  </r>
  <r>
    <n v="15805769"/>
    <s v="O'Loughlin"/>
    <n v="656"/>
    <x v="1"/>
    <x v="1"/>
    <n v="33"/>
    <n v="4"/>
    <n v="0"/>
    <n v="2"/>
    <x v="0"/>
    <x v="1"/>
    <n v="116706"/>
    <n v="0"/>
    <x v="0"/>
    <x v="0"/>
    <x v="0"/>
    <x v="1"/>
  </r>
  <r>
    <n v="15719508"/>
    <s v="Davis"/>
    <n v="575"/>
    <x v="2"/>
    <x v="1"/>
    <n v="49"/>
    <n v="7"/>
    <n v="121205.15"/>
    <n v="4"/>
    <x v="0"/>
    <x v="0"/>
    <n v="168080.53"/>
    <n v="1"/>
    <x v="0"/>
    <x v="0"/>
    <x v="2"/>
    <x v="0"/>
  </r>
  <r>
    <n v="15609011"/>
    <s v="Barry"/>
    <n v="480"/>
    <x v="1"/>
    <x v="1"/>
    <n v="47"/>
    <n v="8"/>
    <n v="75408.33"/>
    <n v="1"/>
    <x v="0"/>
    <x v="1"/>
    <n v="25887.89"/>
    <n v="1"/>
    <x v="0"/>
    <x v="2"/>
    <x v="1"/>
    <x v="0"/>
  </r>
  <r>
    <n v="15703106"/>
    <s v="K'ung"/>
    <n v="575"/>
    <x v="0"/>
    <x v="1"/>
    <n v="40"/>
    <n v="5"/>
    <n v="0"/>
    <n v="2"/>
    <x v="0"/>
    <x v="0"/>
    <n v="122488.59"/>
    <n v="0"/>
    <x v="0"/>
    <x v="0"/>
    <x v="0"/>
    <x v="1"/>
  </r>
  <r>
    <n v="15626795"/>
    <s v="Gorman"/>
    <n v="672"/>
    <x v="0"/>
    <x v="0"/>
    <n v="40"/>
    <n v="3"/>
    <n v="0"/>
    <n v="1"/>
    <x v="0"/>
    <x v="1"/>
    <n v="113171.61"/>
    <n v="1"/>
    <x v="0"/>
    <x v="0"/>
    <x v="0"/>
    <x v="0"/>
  </r>
  <r>
    <n v="15773731"/>
    <s v="John"/>
    <n v="758"/>
    <x v="1"/>
    <x v="0"/>
    <n v="35"/>
    <n v="5"/>
    <n v="0"/>
    <n v="2"/>
    <x v="1"/>
    <x v="1"/>
    <n v="100365.51"/>
    <n v="0"/>
    <x v="0"/>
    <x v="1"/>
    <x v="0"/>
    <x v="1"/>
  </r>
  <r>
    <n v="15756196"/>
    <s v="Tsou"/>
    <n v="682"/>
    <x v="0"/>
    <x v="1"/>
    <n v="50"/>
    <n v="6"/>
    <n v="121818.84"/>
    <n v="2"/>
    <x v="1"/>
    <x v="0"/>
    <n v="124151.37"/>
    <n v="0"/>
    <x v="1"/>
    <x v="0"/>
    <x v="2"/>
    <x v="1"/>
  </r>
  <r>
    <n v="15687903"/>
    <s v="Okonkwo"/>
    <n v="501"/>
    <x v="0"/>
    <x v="0"/>
    <n v="29"/>
    <n v="8"/>
    <n v="0"/>
    <n v="2"/>
    <x v="0"/>
    <x v="1"/>
    <n v="112664.24"/>
    <n v="0"/>
    <x v="2"/>
    <x v="0"/>
    <x v="0"/>
    <x v="1"/>
  </r>
  <r>
    <n v="15777599"/>
    <s v="Esposito"/>
    <n v="746"/>
    <x v="2"/>
    <x v="1"/>
    <n v="34"/>
    <n v="6"/>
    <n v="141806"/>
    <n v="2"/>
    <x v="0"/>
    <x v="0"/>
    <n v="183494.87"/>
    <n v="0"/>
    <x v="0"/>
    <x v="1"/>
    <x v="2"/>
    <x v="1"/>
  </r>
  <r>
    <n v="15754577"/>
    <s v="Boni"/>
    <n v="556"/>
    <x v="0"/>
    <x v="0"/>
    <n v="51"/>
    <n v="8"/>
    <n v="61354.14"/>
    <n v="1"/>
    <x v="0"/>
    <x v="1"/>
    <n v="198810.65"/>
    <n v="1"/>
    <x v="1"/>
    <x v="0"/>
    <x v="1"/>
    <x v="0"/>
  </r>
  <r>
    <n v="15584113"/>
    <s v="Pratt"/>
    <n v="823"/>
    <x v="2"/>
    <x v="0"/>
    <n v="53"/>
    <n v="4"/>
    <n v="124954.94"/>
    <n v="1"/>
    <x v="1"/>
    <x v="0"/>
    <n v="131259.6"/>
    <n v="1"/>
    <x v="1"/>
    <x v="1"/>
    <x v="2"/>
    <x v="0"/>
  </r>
  <r>
    <n v="15669589"/>
    <s v="Page"/>
    <n v="491"/>
    <x v="2"/>
    <x v="0"/>
    <n v="68"/>
    <n v="1"/>
    <n v="95039.12"/>
    <n v="1"/>
    <x v="1"/>
    <x v="0"/>
    <n v="116471.14"/>
    <n v="1"/>
    <x v="1"/>
    <x v="2"/>
    <x v="1"/>
    <x v="0"/>
  </r>
  <r>
    <n v="15632793"/>
    <s v="Wilkinson"/>
    <n v="638"/>
    <x v="0"/>
    <x v="0"/>
    <n v="29"/>
    <n v="9"/>
    <n v="103417.74"/>
    <n v="1"/>
    <x v="0"/>
    <x v="0"/>
    <n v="15336.4"/>
    <n v="0"/>
    <x v="2"/>
    <x v="0"/>
    <x v="2"/>
    <x v="1"/>
  </r>
  <r>
    <n v="15711130"/>
    <s v="Tseng"/>
    <n v="734"/>
    <x v="0"/>
    <x v="1"/>
    <n v="45"/>
    <n v="2"/>
    <n v="0"/>
    <n v="2"/>
    <x v="0"/>
    <x v="1"/>
    <n v="99593.279999999999"/>
    <n v="0"/>
    <x v="0"/>
    <x v="1"/>
    <x v="0"/>
    <x v="1"/>
  </r>
  <r>
    <n v="15615254"/>
    <s v="Clark"/>
    <n v="555"/>
    <x v="0"/>
    <x v="1"/>
    <n v="40"/>
    <n v="10"/>
    <n v="43028.77"/>
    <n v="1"/>
    <x v="0"/>
    <x v="1"/>
    <n v="170514.21"/>
    <n v="0"/>
    <x v="0"/>
    <x v="0"/>
    <x v="3"/>
    <x v="1"/>
  </r>
  <r>
    <n v="15720583"/>
    <s v="Finch"/>
    <n v="745"/>
    <x v="2"/>
    <x v="0"/>
    <n v="44"/>
    <n v="0"/>
    <n v="119638.21"/>
    <n v="1"/>
    <x v="0"/>
    <x v="0"/>
    <n v="34265.08"/>
    <n v="1"/>
    <x v="0"/>
    <x v="1"/>
    <x v="2"/>
    <x v="0"/>
  </r>
  <r>
    <n v="15780432"/>
    <s v="Shen"/>
    <n v="728"/>
    <x v="0"/>
    <x v="1"/>
    <n v="37"/>
    <n v="3"/>
    <n v="122689.51"/>
    <n v="2"/>
    <x v="1"/>
    <x v="1"/>
    <n v="106977.53"/>
    <n v="1"/>
    <x v="0"/>
    <x v="1"/>
    <x v="2"/>
    <x v="0"/>
  </r>
  <r>
    <n v="15673223"/>
    <s v="Hou"/>
    <n v="626"/>
    <x v="0"/>
    <x v="1"/>
    <n v="44"/>
    <n v="10"/>
    <n v="0"/>
    <n v="2"/>
    <x v="1"/>
    <x v="1"/>
    <n v="164287.85999999999"/>
    <n v="0"/>
    <x v="0"/>
    <x v="0"/>
    <x v="0"/>
    <x v="1"/>
  </r>
  <r>
    <n v="15807989"/>
    <s v="Wall"/>
    <n v="681"/>
    <x v="2"/>
    <x v="1"/>
    <n v="37"/>
    <n v="8"/>
    <n v="73179.34"/>
    <n v="2"/>
    <x v="0"/>
    <x v="0"/>
    <n v="25292.53"/>
    <n v="0"/>
    <x v="0"/>
    <x v="0"/>
    <x v="1"/>
    <x v="1"/>
  </r>
  <r>
    <n v="15761168"/>
    <s v="Manna"/>
    <n v="478"/>
    <x v="0"/>
    <x v="0"/>
    <n v="38"/>
    <n v="4"/>
    <n v="171913.87"/>
    <n v="1"/>
    <x v="0"/>
    <x v="1"/>
    <n v="51820.87"/>
    <n v="1"/>
    <x v="0"/>
    <x v="2"/>
    <x v="2"/>
    <x v="0"/>
  </r>
  <r>
    <n v="15651272"/>
    <s v="Reyes"/>
    <n v="709"/>
    <x v="0"/>
    <x v="1"/>
    <n v="38"/>
    <n v="5"/>
    <n v="0"/>
    <n v="2"/>
    <x v="0"/>
    <x v="0"/>
    <n v="81452.289999999994"/>
    <n v="0"/>
    <x v="0"/>
    <x v="1"/>
    <x v="0"/>
    <x v="1"/>
  </r>
  <r>
    <n v="15812832"/>
    <s v="Jideofor"/>
    <n v="562"/>
    <x v="2"/>
    <x v="1"/>
    <n v="33"/>
    <n v="8"/>
    <n v="92659.199999999997"/>
    <n v="2"/>
    <x v="0"/>
    <x v="1"/>
    <n v="1354.25"/>
    <n v="0"/>
    <x v="0"/>
    <x v="0"/>
    <x v="1"/>
    <x v="1"/>
  </r>
  <r>
    <n v="15680517"/>
    <s v="Sal"/>
    <n v="769"/>
    <x v="2"/>
    <x v="0"/>
    <n v="34"/>
    <n v="7"/>
    <n v="137239.17000000001"/>
    <n v="1"/>
    <x v="0"/>
    <x v="0"/>
    <n v="71379.92"/>
    <n v="1"/>
    <x v="0"/>
    <x v="1"/>
    <x v="2"/>
    <x v="0"/>
  </r>
  <r>
    <n v="15750569"/>
    <s v="Iweobiegbunam"/>
    <n v="684"/>
    <x v="2"/>
    <x v="0"/>
    <n v="46"/>
    <n v="3"/>
    <n v="102955.14"/>
    <n v="2"/>
    <x v="0"/>
    <x v="1"/>
    <n v="154137.32999999999"/>
    <n v="0"/>
    <x v="0"/>
    <x v="0"/>
    <x v="2"/>
    <x v="1"/>
  </r>
  <r>
    <n v="15690743"/>
    <s v="Shao"/>
    <n v="536"/>
    <x v="0"/>
    <x v="0"/>
    <n v="61"/>
    <n v="8"/>
    <n v="65190.29"/>
    <n v="1"/>
    <x v="0"/>
    <x v="0"/>
    <n v="64308.49"/>
    <n v="1"/>
    <x v="1"/>
    <x v="0"/>
    <x v="1"/>
    <x v="0"/>
  </r>
  <r>
    <n v="15627741"/>
    <s v="Heath"/>
    <n v="631"/>
    <x v="2"/>
    <x v="0"/>
    <n v="29"/>
    <n v="2"/>
    <n v="96863.52"/>
    <n v="2"/>
    <x v="0"/>
    <x v="0"/>
    <n v="31613.35"/>
    <n v="0"/>
    <x v="2"/>
    <x v="0"/>
    <x v="1"/>
    <x v="1"/>
  </r>
  <r>
    <n v="15712121"/>
    <s v="Chidimma"/>
    <n v="657"/>
    <x v="1"/>
    <x v="1"/>
    <n v="34"/>
    <n v="5"/>
    <n v="154983.98000000001"/>
    <n v="1"/>
    <x v="0"/>
    <x v="1"/>
    <n v="27738.01"/>
    <n v="0"/>
    <x v="0"/>
    <x v="0"/>
    <x v="2"/>
    <x v="1"/>
  </r>
  <r>
    <n v="15805429"/>
    <s v="Murray"/>
    <n v="699"/>
    <x v="2"/>
    <x v="1"/>
    <n v="59"/>
    <n v="3"/>
    <n v="106819.65"/>
    <n v="1"/>
    <x v="1"/>
    <x v="0"/>
    <n v="163570.25"/>
    <n v="0"/>
    <x v="1"/>
    <x v="0"/>
    <x v="2"/>
    <x v="1"/>
  </r>
  <r>
    <n v="15814923"/>
    <s v="Sullivan"/>
    <n v="606"/>
    <x v="1"/>
    <x v="1"/>
    <n v="38"/>
    <n v="7"/>
    <n v="128578.52"/>
    <n v="1"/>
    <x v="0"/>
    <x v="0"/>
    <n v="193878.51"/>
    <n v="0"/>
    <x v="0"/>
    <x v="0"/>
    <x v="2"/>
    <x v="1"/>
  </r>
  <r>
    <n v="15589230"/>
    <s v="Wu"/>
    <n v="612"/>
    <x v="0"/>
    <x v="0"/>
    <n v="63"/>
    <n v="2"/>
    <n v="126473.33"/>
    <n v="1"/>
    <x v="1"/>
    <x v="0"/>
    <n v="147545.65"/>
    <n v="0"/>
    <x v="1"/>
    <x v="0"/>
    <x v="2"/>
    <x v="1"/>
  </r>
  <r>
    <n v="15775490"/>
    <s v="Downie"/>
    <n v="660"/>
    <x v="0"/>
    <x v="0"/>
    <n v="38"/>
    <n v="5"/>
    <n v="110570.78"/>
    <n v="2"/>
    <x v="0"/>
    <x v="1"/>
    <n v="195906.59"/>
    <n v="0"/>
    <x v="0"/>
    <x v="0"/>
    <x v="2"/>
    <x v="1"/>
  </r>
  <r>
    <n v="15749727"/>
    <s v="Chukwufumnanya"/>
    <n v="829"/>
    <x v="1"/>
    <x v="1"/>
    <n v="50"/>
    <n v="7"/>
    <n v="0"/>
    <n v="2"/>
    <x v="1"/>
    <x v="0"/>
    <n v="178458.86"/>
    <n v="0"/>
    <x v="1"/>
    <x v="1"/>
    <x v="0"/>
    <x v="1"/>
  </r>
  <r>
    <n v="15619238"/>
    <s v="Allan"/>
    <n v="567"/>
    <x v="1"/>
    <x v="1"/>
    <n v="29"/>
    <n v="8"/>
    <n v="0"/>
    <n v="2"/>
    <x v="0"/>
    <x v="1"/>
    <n v="156125.72"/>
    <n v="0"/>
    <x v="2"/>
    <x v="0"/>
    <x v="0"/>
    <x v="1"/>
  </r>
  <r>
    <n v="15593468"/>
    <s v="Findlay"/>
    <n v="850"/>
    <x v="0"/>
    <x v="0"/>
    <n v="33"/>
    <n v="3"/>
    <n v="0"/>
    <n v="2"/>
    <x v="0"/>
    <x v="0"/>
    <n v="11159.19"/>
    <n v="0"/>
    <x v="0"/>
    <x v="1"/>
    <x v="0"/>
    <x v="1"/>
  </r>
  <r>
    <n v="15718454"/>
    <s v="Ch'eng"/>
    <n v="712"/>
    <x v="1"/>
    <x v="0"/>
    <n v="44"/>
    <n v="2"/>
    <n v="0"/>
    <n v="2"/>
    <x v="1"/>
    <x v="1"/>
    <n v="45738.94"/>
    <n v="0"/>
    <x v="0"/>
    <x v="1"/>
    <x v="0"/>
    <x v="1"/>
  </r>
  <r>
    <n v="15789498"/>
    <s v="Miller"/>
    <n v="562"/>
    <x v="0"/>
    <x v="1"/>
    <n v="30"/>
    <n v="3"/>
    <n v="111099.79"/>
    <n v="2"/>
    <x v="1"/>
    <x v="1"/>
    <n v="140650.19"/>
    <n v="0"/>
    <x v="0"/>
    <x v="0"/>
    <x v="2"/>
    <x v="1"/>
  </r>
  <r>
    <n v="15744691"/>
    <s v="Tsai"/>
    <n v="755"/>
    <x v="0"/>
    <x v="0"/>
    <n v="29"/>
    <n v="3"/>
    <n v="0"/>
    <n v="3"/>
    <x v="0"/>
    <x v="1"/>
    <n v="4733.9399999999996"/>
    <n v="0"/>
    <x v="2"/>
    <x v="1"/>
    <x v="0"/>
    <x v="1"/>
  </r>
  <r>
    <n v="15708289"/>
    <s v="Graham"/>
    <n v="793"/>
    <x v="1"/>
    <x v="1"/>
    <n v="25"/>
    <n v="3"/>
    <n v="100913.57"/>
    <n v="1"/>
    <x v="1"/>
    <x v="1"/>
    <n v="10579.72"/>
    <n v="0"/>
    <x v="2"/>
    <x v="1"/>
    <x v="2"/>
    <x v="1"/>
  </r>
  <r>
    <n v="15790412"/>
    <s v="Norton"/>
    <n v="471"/>
    <x v="1"/>
    <x v="1"/>
    <n v="26"/>
    <n v="8"/>
    <n v="0"/>
    <n v="2"/>
    <x v="0"/>
    <x v="0"/>
    <n v="179655.87"/>
    <n v="0"/>
    <x v="2"/>
    <x v="2"/>
    <x v="0"/>
    <x v="1"/>
  </r>
  <r>
    <n v="15741416"/>
    <s v="Yegorov"/>
    <n v="707"/>
    <x v="0"/>
    <x v="1"/>
    <n v="42"/>
    <n v="2"/>
    <n v="16893.59"/>
    <n v="1"/>
    <x v="0"/>
    <x v="0"/>
    <n v="77502.559999999998"/>
    <n v="0"/>
    <x v="0"/>
    <x v="1"/>
    <x v="3"/>
    <x v="1"/>
  </r>
  <r>
    <n v="15598894"/>
    <s v="Holt"/>
    <n v="784"/>
    <x v="1"/>
    <x v="1"/>
    <n v="38"/>
    <n v="10"/>
    <n v="122267.85"/>
    <n v="1"/>
    <x v="1"/>
    <x v="1"/>
    <n v="145759.93"/>
    <n v="0"/>
    <x v="0"/>
    <x v="1"/>
    <x v="2"/>
    <x v="1"/>
  </r>
  <r>
    <n v="15663294"/>
    <s v="Kao"/>
    <n v="703"/>
    <x v="0"/>
    <x v="1"/>
    <n v="32"/>
    <n v="1"/>
    <n v="125685.79"/>
    <n v="1"/>
    <x v="0"/>
    <x v="0"/>
    <n v="56246.720000000001"/>
    <n v="0"/>
    <x v="0"/>
    <x v="1"/>
    <x v="2"/>
    <x v="1"/>
  </r>
  <r>
    <n v="15572728"/>
    <s v="Ross"/>
    <n v="704"/>
    <x v="1"/>
    <x v="1"/>
    <n v="36"/>
    <n v="8"/>
    <n v="127397.34"/>
    <n v="1"/>
    <x v="0"/>
    <x v="1"/>
    <n v="151335.24"/>
    <n v="0"/>
    <x v="0"/>
    <x v="1"/>
    <x v="2"/>
    <x v="1"/>
  </r>
  <r>
    <n v="15706729"/>
    <s v="Hsiao"/>
    <n v="662"/>
    <x v="0"/>
    <x v="1"/>
    <n v="38"/>
    <n v="0"/>
    <n v="105271.56"/>
    <n v="1"/>
    <x v="1"/>
    <x v="0"/>
    <n v="179833.45"/>
    <n v="0"/>
    <x v="0"/>
    <x v="0"/>
    <x v="2"/>
    <x v="1"/>
  </r>
  <r>
    <n v="15674433"/>
    <s v="Allan"/>
    <n v="636"/>
    <x v="2"/>
    <x v="0"/>
    <n v="28"/>
    <n v="2"/>
    <n v="115265.14"/>
    <n v="1"/>
    <x v="1"/>
    <x v="1"/>
    <n v="191627.85"/>
    <n v="0"/>
    <x v="2"/>
    <x v="0"/>
    <x v="2"/>
    <x v="1"/>
  </r>
  <r>
    <n v="15641170"/>
    <s v="Liang"/>
    <n v="640"/>
    <x v="1"/>
    <x v="1"/>
    <n v="36"/>
    <n v="4"/>
    <n v="0"/>
    <n v="1"/>
    <x v="1"/>
    <x v="1"/>
    <n v="173016.46"/>
    <n v="0"/>
    <x v="0"/>
    <x v="0"/>
    <x v="0"/>
    <x v="1"/>
  </r>
  <r>
    <n v="15806284"/>
    <s v="Briggs"/>
    <n v="739"/>
    <x v="1"/>
    <x v="1"/>
    <n v="31"/>
    <n v="1"/>
    <n v="0"/>
    <n v="2"/>
    <x v="0"/>
    <x v="0"/>
    <n v="58469.75"/>
    <n v="0"/>
    <x v="0"/>
    <x v="1"/>
    <x v="0"/>
    <x v="1"/>
  </r>
  <r>
    <n v="15690958"/>
    <s v="Cantrell"/>
    <n v="767"/>
    <x v="2"/>
    <x v="1"/>
    <n v="23"/>
    <n v="2"/>
    <n v="139542.82"/>
    <n v="1"/>
    <x v="1"/>
    <x v="0"/>
    <n v="28038.28"/>
    <n v="0"/>
    <x v="2"/>
    <x v="1"/>
    <x v="2"/>
    <x v="1"/>
  </r>
  <r>
    <n v="15606386"/>
    <s v="Wang"/>
    <n v="753"/>
    <x v="2"/>
    <x v="0"/>
    <n v="46"/>
    <n v="3"/>
    <n v="111512.75"/>
    <n v="3"/>
    <x v="0"/>
    <x v="1"/>
    <n v="159576.75"/>
    <n v="1"/>
    <x v="0"/>
    <x v="1"/>
    <x v="2"/>
    <x v="0"/>
  </r>
  <r>
    <n v="15682322"/>
    <s v="Aksenov"/>
    <n v="714"/>
    <x v="0"/>
    <x v="1"/>
    <n v="37"/>
    <n v="9"/>
    <n v="148466.93"/>
    <n v="2"/>
    <x v="1"/>
    <x v="0"/>
    <n v="151280.95999999999"/>
    <n v="0"/>
    <x v="0"/>
    <x v="1"/>
    <x v="2"/>
    <x v="1"/>
  </r>
  <r>
    <n v="15579915"/>
    <s v="Glennon"/>
    <n v="707"/>
    <x v="0"/>
    <x v="1"/>
    <n v="29"/>
    <n v="4"/>
    <n v="0"/>
    <n v="2"/>
    <x v="0"/>
    <x v="1"/>
    <n v="139953.94"/>
    <n v="0"/>
    <x v="2"/>
    <x v="1"/>
    <x v="0"/>
    <x v="1"/>
  </r>
  <r>
    <n v="15681928"/>
    <s v="Yancy"/>
    <n v="577"/>
    <x v="0"/>
    <x v="0"/>
    <n v="35"/>
    <n v="4"/>
    <n v="108155.49"/>
    <n v="1"/>
    <x v="0"/>
    <x v="1"/>
    <n v="105407.79"/>
    <n v="0"/>
    <x v="0"/>
    <x v="0"/>
    <x v="2"/>
    <x v="1"/>
  </r>
  <r>
    <n v="15734005"/>
    <s v="Mazzi"/>
    <n v="633"/>
    <x v="0"/>
    <x v="0"/>
    <n v="42"/>
    <n v="1"/>
    <n v="0"/>
    <n v="2"/>
    <x v="0"/>
    <x v="1"/>
    <n v="56865.62"/>
    <n v="0"/>
    <x v="0"/>
    <x v="0"/>
    <x v="0"/>
    <x v="1"/>
  </r>
  <r>
    <n v="15650432"/>
    <s v="Liu"/>
    <n v="849"/>
    <x v="2"/>
    <x v="1"/>
    <n v="41"/>
    <n v="10"/>
    <n v="84622.13"/>
    <n v="1"/>
    <x v="0"/>
    <x v="0"/>
    <n v="198072.16"/>
    <n v="0"/>
    <x v="0"/>
    <x v="1"/>
    <x v="1"/>
    <x v="1"/>
  </r>
  <r>
    <n v="15592578"/>
    <s v="Nucci"/>
    <n v="614"/>
    <x v="1"/>
    <x v="0"/>
    <n v="41"/>
    <n v="7"/>
    <n v="146997.64000000001"/>
    <n v="2"/>
    <x v="1"/>
    <x v="1"/>
    <n v="137791.18"/>
    <n v="0"/>
    <x v="0"/>
    <x v="0"/>
    <x v="2"/>
    <x v="1"/>
  </r>
  <r>
    <n v="15671243"/>
    <s v="Y?"/>
    <n v="558"/>
    <x v="0"/>
    <x v="0"/>
    <n v="47"/>
    <n v="9"/>
    <n v="0"/>
    <n v="2"/>
    <x v="0"/>
    <x v="1"/>
    <n v="103787.28"/>
    <n v="0"/>
    <x v="0"/>
    <x v="0"/>
    <x v="0"/>
    <x v="1"/>
  </r>
  <r>
    <n v="15775709"/>
    <s v="Nucci"/>
    <n v="832"/>
    <x v="0"/>
    <x v="0"/>
    <n v="27"/>
    <n v="10"/>
    <n v="98590.25"/>
    <n v="1"/>
    <x v="0"/>
    <x v="1"/>
    <n v="30912.89"/>
    <n v="0"/>
    <x v="2"/>
    <x v="1"/>
    <x v="1"/>
    <x v="1"/>
  </r>
  <r>
    <n v="15702631"/>
    <s v="Tang"/>
    <n v="567"/>
    <x v="0"/>
    <x v="0"/>
    <n v="26"/>
    <n v="2"/>
    <n v="0"/>
    <n v="2"/>
    <x v="0"/>
    <x v="0"/>
    <n v="78651.55"/>
    <n v="0"/>
    <x v="2"/>
    <x v="0"/>
    <x v="0"/>
    <x v="1"/>
  </r>
  <r>
    <n v="15602282"/>
    <s v="Kao"/>
    <n v="587"/>
    <x v="2"/>
    <x v="0"/>
    <n v="45"/>
    <n v="8"/>
    <n v="134980.74"/>
    <n v="1"/>
    <x v="0"/>
    <x v="0"/>
    <n v="123309.57"/>
    <n v="1"/>
    <x v="0"/>
    <x v="0"/>
    <x v="2"/>
    <x v="0"/>
  </r>
  <r>
    <n v="15717879"/>
    <s v="Chen"/>
    <n v="712"/>
    <x v="1"/>
    <x v="0"/>
    <n v="79"/>
    <n v="5"/>
    <n v="108078.56"/>
    <n v="1"/>
    <x v="0"/>
    <x v="0"/>
    <n v="174118.93"/>
    <n v="0"/>
    <x v="1"/>
    <x v="1"/>
    <x v="2"/>
    <x v="1"/>
  </r>
  <r>
    <n v="15740878"/>
    <s v="Yao"/>
    <n v="655"/>
    <x v="1"/>
    <x v="0"/>
    <n v="29"/>
    <n v="9"/>
    <n v="0"/>
    <n v="2"/>
    <x v="1"/>
    <x v="0"/>
    <n v="85736.26"/>
    <n v="0"/>
    <x v="2"/>
    <x v="0"/>
    <x v="0"/>
    <x v="1"/>
  </r>
  <r>
    <n v="15794468"/>
    <s v="Tsou"/>
    <n v="641"/>
    <x v="0"/>
    <x v="0"/>
    <n v="42"/>
    <n v="6"/>
    <n v="0"/>
    <n v="2"/>
    <x v="1"/>
    <x v="1"/>
    <n v="121138.77"/>
    <n v="0"/>
    <x v="0"/>
    <x v="0"/>
    <x v="0"/>
    <x v="1"/>
  </r>
  <r>
    <n v="15773277"/>
    <s v="Barnes"/>
    <n v="676"/>
    <x v="0"/>
    <x v="1"/>
    <n v="35"/>
    <n v="5"/>
    <n v="106836.67"/>
    <n v="2"/>
    <x v="0"/>
    <x v="1"/>
    <n v="84199.78"/>
    <n v="0"/>
    <x v="0"/>
    <x v="0"/>
    <x v="2"/>
    <x v="1"/>
  </r>
  <r>
    <n v="15572657"/>
    <s v="H?"/>
    <n v="472"/>
    <x v="0"/>
    <x v="1"/>
    <n v="29"/>
    <n v="8"/>
    <n v="102490.27"/>
    <n v="1"/>
    <x v="1"/>
    <x v="0"/>
    <n v="181224.56"/>
    <n v="0"/>
    <x v="2"/>
    <x v="2"/>
    <x v="2"/>
    <x v="1"/>
  </r>
  <r>
    <n v="15800295"/>
    <s v="Cruz"/>
    <n v="644"/>
    <x v="2"/>
    <x v="1"/>
    <n v="34"/>
    <n v="9"/>
    <n v="112746.54"/>
    <n v="2"/>
    <x v="1"/>
    <x v="1"/>
    <n v="141230.07"/>
    <n v="0"/>
    <x v="0"/>
    <x v="0"/>
    <x v="2"/>
    <x v="1"/>
  </r>
  <r>
    <n v="15672397"/>
    <s v="Smith"/>
    <n v="598"/>
    <x v="0"/>
    <x v="1"/>
    <n v="38"/>
    <n v="0"/>
    <n v="125487.89"/>
    <n v="1"/>
    <x v="1"/>
    <x v="1"/>
    <n v="158111.71"/>
    <n v="0"/>
    <x v="0"/>
    <x v="0"/>
    <x v="2"/>
    <x v="1"/>
  </r>
  <r>
    <n v="15684921"/>
    <s v="Onuchukwu"/>
    <n v="792"/>
    <x v="1"/>
    <x v="1"/>
    <n v="25"/>
    <n v="8"/>
    <n v="142862.21"/>
    <n v="1"/>
    <x v="0"/>
    <x v="0"/>
    <n v="130639.01"/>
    <n v="0"/>
    <x v="2"/>
    <x v="1"/>
    <x v="2"/>
    <x v="1"/>
  </r>
  <r>
    <n v="15720676"/>
    <s v="Bukowski"/>
    <n v="700"/>
    <x v="0"/>
    <x v="0"/>
    <n v="37"/>
    <n v="7"/>
    <n v="0"/>
    <n v="2"/>
    <x v="0"/>
    <x v="1"/>
    <n v="17040.82"/>
    <n v="0"/>
    <x v="0"/>
    <x v="1"/>
    <x v="0"/>
    <x v="1"/>
  </r>
  <r>
    <n v="15731829"/>
    <s v="Simmons"/>
    <n v="616"/>
    <x v="0"/>
    <x v="1"/>
    <n v="34"/>
    <n v="10"/>
    <n v="0"/>
    <n v="2"/>
    <x v="0"/>
    <x v="1"/>
    <n v="25662.27"/>
    <n v="0"/>
    <x v="0"/>
    <x v="0"/>
    <x v="0"/>
    <x v="1"/>
  </r>
  <r>
    <n v="15732672"/>
    <s v="Stewart"/>
    <n v="743"/>
    <x v="1"/>
    <x v="1"/>
    <n v="35"/>
    <n v="6"/>
    <n v="79388.33"/>
    <n v="1"/>
    <x v="0"/>
    <x v="0"/>
    <n v="193360.69"/>
    <n v="0"/>
    <x v="0"/>
    <x v="1"/>
    <x v="1"/>
    <x v="1"/>
  </r>
  <r>
    <n v="15692406"/>
    <s v="Gow"/>
    <n v="427"/>
    <x v="0"/>
    <x v="1"/>
    <n v="37"/>
    <n v="5"/>
    <n v="0"/>
    <n v="2"/>
    <x v="0"/>
    <x v="0"/>
    <n v="121485.1"/>
    <n v="0"/>
    <x v="0"/>
    <x v="2"/>
    <x v="0"/>
    <x v="1"/>
  </r>
  <r>
    <n v="15764405"/>
    <s v="Williams"/>
    <n v="731"/>
    <x v="0"/>
    <x v="1"/>
    <n v="29"/>
    <n v="10"/>
    <n v="0"/>
    <n v="2"/>
    <x v="0"/>
    <x v="0"/>
    <n v="162452.65"/>
    <n v="0"/>
    <x v="2"/>
    <x v="1"/>
    <x v="0"/>
    <x v="1"/>
  </r>
  <r>
    <n v="15757537"/>
    <s v="Francis"/>
    <n v="610"/>
    <x v="0"/>
    <x v="0"/>
    <n v="31"/>
    <n v="6"/>
    <n v="107784.65"/>
    <n v="1"/>
    <x v="0"/>
    <x v="0"/>
    <n v="141137.53"/>
    <n v="0"/>
    <x v="0"/>
    <x v="0"/>
    <x v="2"/>
    <x v="1"/>
  </r>
  <r>
    <n v="15793307"/>
    <s v="Calabresi"/>
    <n v="724"/>
    <x v="1"/>
    <x v="0"/>
    <n v="41"/>
    <n v="4"/>
    <n v="142880.28"/>
    <n v="3"/>
    <x v="1"/>
    <x v="1"/>
    <n v="185541.2"/>
    <n v="1"/>
    <x v="0"/>
    <x v="1"/>
    <x v="2"/>
    <x v="0"/>
  </r>
  <r>
    <n v="15660679"/>
    <s v="Chimaobim"/>
    <n v="653"/>
    <x v="1"/>
    <x v="0"/>
    <n v="38"/>
    <n v="9"/>
    <n v="149571.94"/>
    <n v="1"/>
    <x v="0"/>
    <x v="1"/>
    <n v="118383.18"/>
    <n v="0"/>
    <x v="0"/>
    <x v="0"/>
    <x v="2"/>
    <x v="1"/>
  </r>
  <r>
    <n v="15666856"/>
    <s v="Chikwendu"/>
    <n v="774"/>
    <x v="0"/>
    <x v="1"/>
    <n v="49"/>
    <n v="1"/>
    <n v="142767.39000000001"/>
    <n v="1"/>
    <x v="0"/>
    <x v="0"/>
    <n v="8214.41"/>
    <n v="0"/>
    <x v="0"/>
    <x v="1"/>
    <x v="2"/>
    <x v="1"/>
  </r>
  <r>
    <n v="15687372"/>
    <s v="Padovesi"/>
    <n v="547"/>
    <x v="2"/>
    <x v="1"/>
    <n v="49"/>
    <n v="8"/>
    <n v="121537.71"/>
    <n v="2"/>
    <x v="0"/>
    <x v="1"/>
    <n v="46521.45"/>
    <n v="1"/>
    <x v="0"/>
    <x v="0"/>
    <x v="2"/>
    <x v="0"/>
  </r>
  <r>
    <n v="15667289"/>
    <s v="Henderson"/>
    <n v="719"/>
    <x v="1"/>
    <x v="1"/>
    <n v="50"/>
    <n v="2"/>
    <n v="0"/>
    <n v="2"/>
    <x v="1"/>
    <x v="1"/>
    <n v="10772.13"/>
    <n v="0"/>
    <x v="1"/>
    <x v="1"/>
    <x v="0"/>
    <x v="1"/>
  </r>
  <r>
    <n v="15624641"/>
    <s v="Kharlamova"/>
    <n v="740"/>
    <x v="1"/>
    <x v="1"/>
    <n v="43"/>
    <n v="9"/>
    <n v="0"/>
    <n v="1"/>
    <x v="0"/>
    <x v="1"/>
    <n v="199290.68"/>
    <n v="1"/>
    <x v="0"/>
    <x v="1"/>
    <x v="0"/>
    <x v="0"/>
  </r>
  <r>
    <n v="15734610"/>
    <s v="Onio"/>
    <n v="543"/>
    <x v="0"/>
    <x v="1"/>
    <n v="42"/>
    <n v="4"/>
    <n v="89838.71"/>
    <n v="3"/>
    <x v="0"/>
    <x v="1"/>
    <n v="85983.54"/>
    <n v="1"/>
    <x v="0"/>
    <x v="0"/>
    <x v="1"/>
    <x v="0"/>
  </r>
  <r>
    <n v="15631882"/>
    <s v="Yeh"/>
    <n v="688"/>
    <x v="2"/>
    <x v="1"/>
    <n v="45"/>
    <n v="9"/>
    <n v="103399.87"/>
    <n v="1"/>
    <x v="1"/>
    <x v="1"/>
    <n v="129870.93"/>
    <n v="0"/>
    <x v="0"/>
    <x v="0"/>
    <x v="2"/>
    <x v="1"/>
  </r>
  <r>
    <n v="15642709"/>
    <s v="Feng"/>
    <n v="474"/>
    <x v="0"/>
    <x v="0"/>
    <n v="30"/>
    <n v="9"/>
    <n v="0"/>
    <n v="2"/>
    <x v="1"/>
    <x v="1"/>
    <n v="63158.22"/>
    <n v="0"/>
    <x v="0"/>
    <x v="2"/>
    <x v="0"/>
    <x v="1"/>
  </r>
  <r>
    <n v="15811026"/>
    <s v="Norman"/>
    <n v="505"/>
    <x v="2"/>
    <x v="1"/>
    <n v="43"/>
    <n v="5"/>
    <n v="136855.94"/>
    <n v="2"/>
    <x v="0"/>
    <x v="1"/>
    <n v="171070.52"/>
    <n v="0"/>
    <x v="0"/>
    <x v="0"/>
    <x v="2"/>
    <x v="1"/>
  </r>
  <r>
    <n v="15596303"/>
    <s v="White"/>
    <n v="688"/>
    <x v="0"/>
    <x v="0"/>
    <n v="39"/>
    <n v="0"/>
    <n v="0"/>
    <n v="2"/>
    <x v="0"/>
    <x v="1"/>
    <n v="53222.15"/>
    <n v="1"/>
    <x v="0"/>
    <x v="0"/>
    <x v="0"/>
    <x v="0"/>
  </r>
  <r>
    <n v="15787255"/>
    <s v="Manfrin"/>
    <n v="650"/>
    <x v="2"/>
    <x v="0"/>
    <n v="55"/>
    <n v="2"/>
    <n v="140891.46"/>
    <n v="3"/>
    <x v="0"/>
    <x v="0"/>
    <n v="179834.45"/>
    <n v="1"/>
    <x v="1"/>
    <x v="0"/>
    <x v="2"/>
    <x v="0"/>
  </r>
  <r>
    <n v="15617166"/>
    <s v="Ritchie"/>
    <n v="610"/>
    <x v="0"/>
    <x v="1"/>
    <n v="37"/>
    <n v="0"/>
    <n v="0"/>
    <n v="1"/>
    <x v="0"/>
    <x v="1"/>
    <n v="114514.64"/>
    <n v="0"/>
    <x v="0"/>
    <x v="0"/>
    <x v="0"/>
    <x v="1"/>
  </r>
  <r>
    <n v="15742442"/>
    <s v="Udegbulam"/>
    <n v="705"/>
    <x v="1"/>
    <x v="0"/>
    <n v="46"/>
    <n v="5"/>
    <n v="89364.91"/>
    <n v="1"/>
    <x v="1"/>
    <x v="0"/>
    <n v="139162.15"/>
    <n v="0"/>
    <x v="0"/>
    <x v="1"/>
    <x v="1"/>
    <x v="1"/>
  </r>
  <r>
    <n v="15758692"/>
    <s v="Kao"/>
    <n v="669"/>
    <x v="0"/>
    <x v="0"/>
    <n v="29"/>
    <n v="7"/>
    <n v="146011.4"/>
    <n v="1"/>
    <x v="1"/>
    <x v="1"/>
    <n v="50249.16"/>
    <n v="0"/>
    <x v="2"/>
    <x v="0"/>
    <x v="2"/>
    <x v="1"/>
  </r>
  <r>
    <n v="15568238"/>
    <s v="Diaz"/>
    <n v="650"/>
    <x v="1"/>
    <x v="1"/>
    <n v="20"/>
    <n v="8"/>
    <n v="0"/>
    <n v="2"/>
    <x v="0"/>
    <x v="0"/>
    <n v="113469.65"/>
    <n v="0"/>
    <x v="2"/>
    <x v="0"/>
    <x v="0"/>
    <x v="1"/>
  </r>
  <r>
    <n v="15730353"/>
    <s v="Olisaemeka"/>
    <n v="550"/>
    <x v="2"/>
    <x v="1"/>
    <n v="29"/>
    <n v="9"/>
    <n v="145294.07999999999"/>
    <n v="2"/>
    <x v="0"/>
    <x v="1"/>
    <n v="147484.13"/>
    <n v="0"/>
    <x v="2"/>
    <x v="0"/>
    <x v="2"/>
    <x v="1"/>
  </r>
  <r>
    <n v="15731555"/>
    <s v="Ross-Watt"/>
    <n v="595"/>
    <x v="2"/>
    <x v="0"/>
    <n v="45"/>
    <n v="9"/>
    <n v="106000.12"/>
    <n v="1"/>
    <x v="1"/>
    <x v="1"/>
    <n v="191448.95999999999"/>
    <n v="1"/>
    <x v="0"/>
    <x v="0"/>
    <x v="2"/>
    <x v="0"/>
  </r>
  <r>
    <n v="15582404"/>
    <s v="Miller"/>
    <n v="572"/>
    <x v="1"/>
    <x v="0"/>
    <n v="26"/>
    <n v="5"/>
    <n v="0"/>
    <n v="2"/>
    <x v="0"/>
    <x v="1"/>
    <n v="119381.41"/>
    <n v="0"/>
    <x v="2"/>
    <x v="0"/>
    <x v="0"/>
    <x v="1"/>
  </r>
  <r>
    <n v="15721462"/>
    <s v="Shubin"/>
    <n v="622"/>
    <x v="1"/>
    <x v="0"/>
    <n v="58"/>
    <n v="2"/>
    <n v="0"/>
    <n v="2"/>
    <x v="0"/>
    <x v="0"/>
    <n v="33277.31"/>
    <n v="0"/>
    <x v="1"/>
    <x v="0"/>
    <x v="0"/>
    <x v="1"/>
  </r>
  <r>
    <n v="15632899"/>
    <s v="Nwankwo"/>
    <n v="662"/>
    <x v="1"/>
    <x v="1"/>
    <n v="20"/>
    <n v="9"/>
    <n v="104508.77"/>
    <n v="2"/>
    <x v="1"/>
    <x v="1"/>
    <n v="73107.53"/>
    <n v="0"/>
    <x v="2"/>
    <x v="0"/>
    <x v="2"/>
    <x v="1"/>
  </r>
  <r>
    <n v="15808526"/>
    <s v="Cartwright"/>
    <n v="783"/>
    <x v="2"/>
    <x v="0"/>
    <n v="58"/>
    <n v="3"/>
    <n v="127539.3"/>
    <n v="1"/>
    <x v="0"/>
    <x v="0"/>
    <n v="96590.39"/>
    <n v="1"/>
    <x v="1"/>
    <x v="1"/>
    <x v="2"/>
    <x v="0"/>
  </r>
  <r>
    <n v="15694349"/>
    <s v="Ngozichukwuka"/>
    <n v="714"/>
    <x v="1"/>
    <x v="1"/>
    <n v="44"/>
    <n v="7"/>
    <n v="0"/>
    <n v="1"/>
    <x v="1"/>
    <x v="0"/>
    <n v="6923.11"/>
    <n v="0"/>
    <x v="0"/>
    <x v="1"/>
    <x v="0"/>
    <x v="1"/>
  </r>
  <r>
    <n v="15718465"/>
    <s v="Sadler"/>
    <n v="671"/>
    <x v="2"/>
    <x v="1"/>
    <n v="51"/>
    <n v="3"/>
    <n v="96891.46"/>
    <n v="1"/>
    <x v="0"/>
    <x v="1"/>
    <n v="176403.33"/>
    <n v="1"/>
    <x v="1"/>
    <x v="0"/>
    <x v="1"/>
    <x v="0"/>
  </r>
  <r>
    <n v="15682995"/>
    <s v="Azuka"/>
    <n v="600"/>
    <x v="0"/>
    <x v="0"/>
    <n v="32"/>
    <n v="1"/>
    <n v="78535.25"/>
    <n v="1"/>
    <x v="0"/>
    <x v="1"/>
    <n v="64349.599999999999"/>
    <n v="0"/>
    <x v="0"/>
    <x v="0"/>
    <x v="1"/>
    <x v="1"/>
  </r>
  <r>
    <n v="15584776"/>
    <s v="Shen"/>
    <n v="847"/>
    <x v="1"/>
    <x v="0"/>
    <n v="37"/>
    <n v="9"/>
    <n v="112712.17"/>
    <n v="1"/>
    <x v="0"/>
    <x v="1"/>
    <n v="116097.26"/>
    <n v="0"/>
    <x v="0"/>
    <x v="1"/>
    <x v="2"/>
    <x v="1"/>
  </r>
  <r>
    <n v="15777772"/>
    <s v="Whittaker"/>
    <n v="650"/>
    <x v="1"/>
    <x v="1"/>
    <n v="55"/>
    <n v="9"/>
    <n v="119618.42"/>
    <n v="1"/>
    <x v="0"/>
    <x v="0"/>
    <n v="29861.13"/>
    <n v="0"/>
    <x v="1"/>
    <x v="0"/>
    <x v="2"/>
    <x v="1"/>
  </r>
  <r>
    <n v="15576156"/>
    <s v="Abazu"/>
    <n v="710"/>
    <x v="1"/>
    <x v="0"/>
    <n v="28"/>
    <n v="6"/>
    <n v="0"/>
    <n v="1"/>
    <x v="0"/>
    <x v="1"/>
    <n v="48426.98"/>
    <n v="0"/>
    <x v="2"/>
    <x v="1"/>
    <x v="0"/>
    <x v="1"/>
  </r>
  <r>
    <n v="15646756"/>
    <s v="Murphy"/>
    <n v="682"/>
    <x v="0"/>
    <x v="0"/>
    <n v="33"/>
    <n v="8"/>
    <n v="74963.5"/>
    <n v="1"/>
    <x v="0"/>
    <x v="0"/>
    <n v="32770.559999999998"/>
    <n v="0"/>
    <x v="0"/>
    <x v="0"/>
    <x v="1"/>
    <x v="1"/>
  </r>
  <r>
    <n v="15742886"/>
    <s v="Ford"/>
    <n v="642"/>
    <x v="0"/>
    <x v="1"/>
    <n v="26"/>
    <n v="1"/>
    <n v="138023.79"/>
    <n v="2"/>
    <x v="1"/>
    <x v="0"/>
    <n v="117060.2"/>
    <n v="0"/>
    <x v="2"/>
    <x v="0"/>
    <x v="2"/>
    <x v="1"/>
  </r>
  <r>
    <n v="15586135"/>
    <s v="Gratwick"/>
    <n v="536"/>
    <x v="1"/>
    <x v="0"/>
    <n v="28"/>
    <n v="4"/>
    <n v="0"/>
    <n v="1"/>
    <x v="0"/>
    <x v="0"/>
    <n v="136197.65"/>
    <n v="0"/>
    <x v="2"/>
    <x v="0"/>
    <x v="0"/>
    <x v="1"/>
  </r>
  <r>
    <n v="15616152"/>
    <s v="Pai"/>
    <n v="754"/>
    <x v="0"/>
    <x v="0"/>
    <n v="47"/>
    <n v="1"/>
    <n v="185513.67"/>
    <n v="1"/>
    <x v="0"/>
    <x v="1"/>
    <n v="27438.83"/>
    <n v="0"/>
    <x v="0"/>
    <x v="1"/>
    <x v="2"/>
    <x v="1"/>
  </r>
  <r>
    <n v="15721460"/>
    <s v="Lorenzo"/>
    <n v="678"/>
    <x v="0"/>
    <x v="1"/>
    <n v="60"/>
    <n v="8"/>
    <n v="185648.56"/>
    <n v="1"/>
    <x v="1"/>
    <x v="1"/>
    <n v="192156.54"/>
    <n v="1"/>
    <x v="1"/>
    <x v="0"/>
    <x v="2"/>
    <x v="0"/>
  </r>
  <r>
    <n v="15727317"/>
    <s v="Brady"/>
    <n v="533"/>
    <x v="2"/>
    <x v="0"/>
    <n v="49"/>
    <n v="1"/>
    <n v="102286.6"/>
    <n v="3"/>
    <x v="0"/>
    <x v="1"/>
    <n v="69409.37"/>
    <n v="1"/>
    <x v="0"/>
    <x v="0"/>
    <x v="2"/>
    <x v="0"/>
  </r>
  <r>
    <n v="15649536"/>
    <s v="Wong"/>
    <n v="741"/>
    <x v="2"/>
    <x v="1"/>
    <n v="38"/>
    <n v="4"/>
    <n v="128015.83"/>
    <n v="1"/>
    <x v="0"/>
    <x v="1"/>
    <n v="58440.43"/>
    <n v="0"/>
    <x v="0"/>
    <x v="1"/>
    <x v="2"/>
    <x v="1"/>
  </r>
  <r>
    <n v="15754929"/>
    <s v="Douglas"/>
    <n v="757"/>
    <x v="0"/>
    <x v="1"/>
    <n v="31"/>
    <n v="10"/>
    <n v="39539.39"/>
    <n v="2"/>
    <x v="1"/>
    <x v="1"/>
    <n v="192519.39"/>
    <n v="0"/>
    <x v="0"/>
    <x v="1"/>
    <x v="3"/>
    <x v="1"/>
  </r>
  <r>
    <n v="15572051"/>
    <s v="Kennedy"/>
    <n v="721"/>
    <x v="0"/>
    <x v="1"/>
    <n v="40"/>
    <n v="3"/>
    <n v="0"/>
    <n v="1"/>
    <x v="0"/>
    <x v="0"/>
    <n v="144874.67000000001"/>
    <n v="0"/>
    <x v="0"/>
    <x v="1"/>
    <x v="0"/>
    <x v="1"/>
  </r>
  <r>
    <n v="15668142"/>
    <s v="Chang"/>
    <n v="700"/>
    <x v="0"/>
    <x v="1"/>
    <n v="37"/>
    <n v="3"/>
    <n v="77608.460000000006"/>
    <n v="2"/>
    <x v="0"/>
    <x v="0"/>
    <n v="175373.46"/>
    <n v="0"/>
    <x v="0"/>
    <x v="1"/>
    <x v="1"/>
    <x v="1"/>
  </r>
  <r>
    <n v="15701176"/>
    <s v="Brown"/>
    <n v="663"/>
    <x v="0"/>
    <x v="1"/>
    <n v="26"/>
    <n v="5"/>
    <n v="141462.13"/>
    <n v="1"/>
    <x v="0"/>
    <x v="1"/>
    <n v="440.2"/>
    <n v="0"/>
    <x v="2"/>
    <x v="0"/>
    <x v="2"/>
    <x v="1"/>
  </r>
  <r>
    <n v="15708422"/>
    <s v="Hsiung"/>
    <n v="677"/>
    <x v="1"/>
    <x v="0"/>
    <n v="35"/>
    <n v="0"/>
    <n v="0"/>
    <n v="2"/>
    <x v="1"/>
    <x v="1"/>
    <n v="76637.38"/>
    <n v="0"/>
    <x v="0"/>
    <x v="0"/>
    <x v="0"/>
    <x v="1"/>
  </r>
  <r>
    <n v="15655632"/>
    <s v="MacDonald"/>
    <n v="655"/>
    <x v="0"/>
    <x v="1"/>
    <n v="27"/>
    <n v="2"/>
    <n v="131691.32999999999"/>
    <n v="1"/>
    <x v="0"/>
    <x v="1"/>
    <n v="49480.66"/>
    <n v="0"/>
    <x v="2"/>
    <x v="0"/>
    <x v="2"/>
    <x v="1"/>
  </r>
  <r>
    <n v="15744606"/>
    <s v="Davidson"/>
    <n v="832"/>
    <x v="1"/>
    <x v="1"/>
    <n v="29"/>
    <n v="8"/>
    <n v="93833.86"/>
    <n v="1"/>
    <x v="1"/>
    <x v="0"/>
    <n v="10417.870000000001"/>
    <n v="0"/>
    <x v="2"/>
    <x v="1"/>
    <x v="1"/>
    <x v="1"/>
  </r>
  <r>
    <n v="15612140"/>
    <s v="Milano"/>
    <n v="721"/>
    <x v="1"/>
    <x v="0"/>
    <n v="46"/>
    <n v="7"/>
    <n v="137933.39000000001"/>
    <n v="1"/>
    <x v="0"/>
    <x v="0"/>
    <n v="67976.570000000007"/>
    <n v="0"/>
    <x v="0"/>
    <x v="1"/>
    <x v="2"/>
    <x v="1"/>
  </r>
  <r>
    <n v="15656086"/>
    <s v="Bovee"/>
    <n v="542"/>
    <x v="1"/>
    <x v="1"/>
    <n v="54"/>
    <n v="8"/>
    <n v="105770.14"/>
    <n v="1"/>
    <x v="1"/>
    <x v="0"/>
    <n v="140929.98000000001"/>
    <n v="1"/>
    <x v="1"/>
    <x v="0"/>
    <x v="2"/>
    <x v="0"/>
  </r>
  <r>
    <n v="15655298"/>
    <s v="Lewis"/>
    <n v="654"/>
    <x v="1"/>
    <x v="0"/>
    <n v="54"/>
    <n v="5"/>
    <n v="0"/>
    <n v="2"/>
    <x v="1"/>
    <x v="0"/>
    <n v="47139.06"/>
    <n v="0"/>
    <x v="1"/>
    <x v="0"/>
    <x v="0"/>
    <x v="1"/>
  </r>
  <r>
    <n v="15644796"/>
    <s v="Dyer"/>
    <n v="821"/>
    <x v="1"/>
    <x v="0"/>
    <n v="38"/>
    <n v="8"/>
    <n v="0"/>
    <n v="2"/>
    <x v="1"/>
    <x v="0"/>
    <n v="126241.4"/>
    <n v="1"/>
    <x v="0"/>
    <x v="1"/>
    <x v="0"/>
    <x v="0"/>
  </r>
  <r>
    <n v="15726250"/>
    <s v="Hsia"/>
    <n v="508"/>
    <x v="0"/>
    <x v="0"/>
    <n v="38"/>
    <n v="3"/>
    <n v="166328.65"/>
    <n v="2"/>
    <x v="1"/>
    <x v="0"/>
    <n v="22614.19"/>
    <n v="0"/>
    <x v="0"/>
    <x v="0"/>
    <x v="2"/>
    <x v="1"/>
  </r>
  <r>
    <n v="15764432"/>
    <s v="Hicks"/>
    <n v="588"/>
    <x v="2"/>
    <x v="0"/>
    <n v="42"/>
    <n v="2"/>
    <n v="164307.76999999999"/>
    <n v="1"/>
    <x v="0"/>
    <x v="1"/>
    <n v="48498.19"/>
    <n v="0"/>
    <x v="0"/>
    <x v="0"/>
    <x v="2"/>
    <x v="1"/>
  </r>
  <r>
    <n v="15631721"/>
    <s v="Millar"/>
    <n v="691"/>
    <x v="2"/>
    <x v="1"/>
    <n v="38"/>
    <n v="9"/>
    <n v="163965.69"/>
    <n v="2"/>
    <x v="1"/>
    <x v="0"/>
    <n v="103511.26"/>
    <n v="0"/>
    <x v="0"/>
    <x v="0"/>
    <x v="2"/>
    <x v="1"/>
  </r>
  <r>
    <n v="15707479"/>
    <s v="Fan"/>
    <n v="664"/>
    <x v="0"/>
    <x v="1"/>
    <n v="40"/>
    <n v="7"/>
    <n v="125608.72"/>
    <n v="1"/>
    <x v="0"/>
    <x v="1"/>
    <n v="122073.48"/>
    <n v="0"/>
    <x v="0"/>
    <x v="0"/>
    <x v="2"/>
    <x v="1"/>
  </r>
  <r>
    <n v="15579826"/>
    <s v="Young"/>
    <n v="439"/>
    <x v="0"/>
    <x v="0"/>
    <n v="66"/>
    <n v="9"/>
    <n v="0"/>
    <n v="1"/>
    <x v="0"/>
    <x v="1"/>
    <n v="65535.56"/>
    <n v="0"/>
    <x v="1"/>
    <x v="2"/>
    <x v="0"/>
    <x v="1"/>
  </r>
  <r>
    <n v="15668104"/>
    <s v="Kerr"/>
    <n v="479"/>
    <x v="1"/>
    <x v="1"/>
    <n v="37"/>
    <n v="6"/>
    <n v="118433.94"/>
    <n v="1"/>
    <x v="1"/>
    <x v="0"/>
    <n v="160060.9"/>
    <n v="0"/>
    <x v="0"/>
    <x v="2"/>
    <x v="2"/>
    <x v="1"/>
  </r>
  <r>
    <n v="15641604"/>
    <s v="Frolova"/>
    <n v="850"/>
    <x v="0"/>
    <x v="0"/>
    <n v="55"/>
    <n v="10"/>
    <n v="98488.08"/>
    <n v="1"/>
    <x v="0"/>
    <x v="1"/>
    <n v="155879.57"/>
    <n v="1"/>
    <x v="1"/>
    <x v="1"/>
    <x v="1"/>
    <x v="0"/>
  </r>
  <r>
    <n v="15587240"/>
    <s v="Vasilyev"/>
    <n v="518"/>
    <x v="0"/>
    <x v="1"/>
    <n v="40"/>
    <n v="4"/>
    <n v="0"/>
    <n v="2"/>
    <x v="1"/>
    <x v="0"/>
    <n v="194416.58"/>
    <n v="0"/>
    <x v="0"/>
    <x v="0"/>
    <x v="0"/>
    <x v="1"/>
  </r>
  <r>
    <n v="15680767"/>
    <s v="Sabbatini"/>
    <n v="717"/>
    <x v="2"/>
    <x v="0"/>
    <n v="64"/>
    <n v="10"/>
    <n v="98362.35"/>
    <n v="2"/>
    <x v="0"/>
    <x v="0"/>
    <n v="21630.21"/>
    <n v="0"/>
    <x v="1"/>
    <x v="1"/>
    <x v="1"/>
    <x v="1"/>
  </r>
  <r>
    <n v="15601594"/>
    <s v="Ifeanacho"/>
    <n v="698"/>
    <x v="0"/>
    <x v="0"/>
    <n v="51"/>
    <n v="6"/>
    <n v="144237.91"/>
    <n v="4"/>
    <x v="0"/>
    <x v="1"/>
    <n v="157143.60999999999"/>
    <n v="1"/>
    <x v="1"/>
    <x v="0"/>
    <x v="2"/>
    <x v="0"/>
  </r>
  <r>
    <n v="15589969"/>
    <s v="Capon"/>
    <n v="850"/>
    <x v="0"/>
    <x v="1"/>
    <n v="34"/>
    <n v="6"/>
    <n v="0"/>
    <n v="1"/>
    <x v="1"/>
    <x v="0"/>
    <n v="52796.31"/>
    <n v="0"/>
    <x v="0"/>
    <x v="1"/>
    <x v="0"/>
    <x v="1"/>
  </r>
  <r>
    <n v="15703728"/>
    <s v="Chieloka"/>
    <n v="700"/>
    <x v="1"/>
    <x v="1"/>
    <n v="47"/>
    <n v="4"/>
    <n v="0"/>
    <n v="1"/>
    <x v="0"/>
    <x v="1"/>
    <n v="121798.52"/>
    <n v="1"/>
    <x v="0"/>
    <x v="1"/>
    <x v="0"/>
    <x v="0"/>
  </r>
  <r>
    <n v="15617790"/>
    <s v="Hanson"/>
    <n v="626"/>
    <x v="0"/>
    <x v="0"/>
    <n v="29"/>
    <n v="4"/>
    <n v="105767.28"/>
    <n v="2"/>
    <x v="1"/>
    <x v="1"/>
    <n v="41104.82"/>
    <n v="0"/>
    <x v="2"/>
    <x v="0"/>
    <x v="2"/>
    <x v="1"/>
  </r>
  <r>
    <n v="15662500"/>
    <s v="Ts'ao"/>
    <n v="774"/>
    <x v="1"/>
    <x v="1"/>
    <n v="32"/>
    <n v="9"/>
    <n v="0"/>
    <n v="2"/>
    <x v="0"/>
    <x v="1"/>
    <n v="10604.48"/>
    <n v="0"/>
    <x v="0"/>
    <x v="1"/>
    <x v="0"/>
    <x v="1"/>
  </r>
  <r>
    <n v="15778526"/>
    <s v="Bradshaw"/>
    <n v="719"/>
    <x v="1"/>
    <x v="0"/>
    <n v="48"/>
    <n v="5"/>
    <n v="0"/>
    <n v="2"/>
    <x v="1"/>
    <x v="1"/>
    <n v="78563.66"/>
    <n v="0"/>
    <x v="0"/>
    <x v="1"/>
    <x v="0"/>
    <x v="1"/>
  </r>
  <r>
    <n v="15670584"/>
    <s v="Nkemakolam"/>
    <n v="646"/>
    <x v="1"/>
    <x v="1"/>
    <n v="31"/>
    <n v="2"/>
    <n v="0"/>
    <n v="1"/>
    <x v="0"/>
    <x v="0"/>
    <n v="170821.43"/>
    <n v="1"/>
    <x v="0"/>
    <x v="0"/>
    <x v="0"/>
    <x v="0"/>
  </r>
  <r>
    <n v="15748069"/>
    <s v="Clunie"/>
    <n v="485"/>
    <x v="0"/>
    <x v="0"/>
    <n v="25"/>
    <n v="3"/>
    <n v="134467.26"/>
    <n v="1"/>
    <x v="0"/>
    <x v="0"/>
    <n v="113266.09"/>
    <n v="0"/>
    <x v="2"/>
    <x v="2"/>
    <x v="2"/>
    <x v="1"/>
  </r>
  <r>
    <n v="15680597"/>
    <s v="Cover"/>
    <n v="784"/>
    <x v="2"/>
    <x v="1"/>
    <n v="38"/>
    <n v="1"/>
    <n v="138515.01999999999"/>
    <n v="1"/>
    <x v="0"/>
    <x v="0"/>
    <n v="171768.76"/>
    <n v="0"/>
    <x v="0"/>
    <x v="1"/>
    <x v="2"/>
    <x v="1"/>
  </r>
  <r>
    <n v="15628992"/>
    <s v="Esposito"/>
    <n v="850"/>
    <x v="2"/>
    <x v="1"/>
    <n v="32"/>
    <n v="2"/>
    <n v="128647.98"/>
    <n v="2"/>
    <x v="1"/>
    <x v="1"/>
    <n v="54416.18"/>
    <n v="0"/>
    <x v="0"/>
    <x v="1"/>
    <x v="2"/>
    <x v="1"/>
  </r>
  <r>
    <n v="15719624"/>
    <s v="Hodgson"/>
    <n v="669"/>
    <x v="0"/>
    <x v="0"/>
    <n v="38"/>
    <n v="9"/>
    <n v="121858.98"/>
    <n v="1"/>
    <x v="0"/>
    <x v="1"/>
    <n v="130755.34"/>
    <n v="0"/>
    <x v="0"/>
    <x v="0"/>
    <x v="2"/>
    <x v="1"/>
  </r>
  <r>
    <n v="15812767"/>
    <s v="Harvey"/>
    <n v="731"/>
    <x v="1"/>
    <x v="1"/>
    <n v="70"/>
    <n v="3"/>
    <n v="0"/>
    <n v="2"/>
    <x v="0"/>
    <x v="0"/>
    <n v="141180.66"/>
    <n v="0"/>
    <x v="1"/>
    <x v="1"/>
    <x v="0"/>
    <x v="1"/>
  </r>
  <r>
    <n v="15689201"/>
    <s v="Dobie"/>
    <n v="721"/>
    <x v="0"/>
    <x v="0"/>
    <n v="49"/>
    <n v="1"/>
    <n v="120108.56"/>
    <n v="1"/>
    <x v="1"/>
    <x v="0"/>
    <n v="183421.76"/>
    <n v="0"/>
    <x v="0"/>
    <x v="1"/>
    <x v="2"/>
    <x v="1"/>
  </r>
  <r>
    <n v="15614716"/>
    <s v="Okwudilichukwu"/>
    <n v="515"/>
    <x v="0"/>
    <x v="0"/>
    <n v="37"/>
    <n v="0"/>
    <n v="196853.62"/>
    <n v="1"/>
    <x v="0"/>
    <x v="0"/>
    <n v="132770.10999999999"/>
    <n v="0"/>
    <x v="0"/>
    <x v="0"/>
    <x v="2"/>
    <x v="1"/>
  </r>
  <r>
    <n v="15683618"/>
    <s v="Dyer"/>
    <n v="774"/>
    <x v="0"/>
    <x v="0"/>
    <n v="35"/>
    <n v="3"/>
    <n v="121418.62"/>
    <n v="1"/>
    <x v="0"/>
    <x v="0"/>
    <n v="24400.37"/>
    <n v="0"/>
    <x v="0"/>
    <x v="1"/>
    <x v="2"/>
    <x v="1"/>
  </r>
  <r>
    <n v="15799631"/>
    <s v="Chase"/>
    <n v="585"/>
    <x v="1"/>
    <x v="1"/>
    <n v="36"/>
    <n v="10"/>
    <n v="0"/>
    <n v="2"/>
    <x v="0"/>
    <x v="0"/>
    <n v="180318.6"/>
    <n v="0"/>
    <x v="0"/>
    <x v="0"/>
    <x v="0"/>
    <x v="1"/>
  </r>
  <r>
    <n v="15692259"/>
    <s v="Baresi"/>
    <n v="695"/>
    <x v="0"/>
    <x v="0"/>
    <n v="29"/>
    <n v="9"/>
    <n v="0"/>
    <n v="2"/>
    <x v="0"/>
    <x v="1"/>
    <n v="111565.45"/>
    <n v="0"/>
    <x v="2"/>
    <x v="0"/>
    <x v="0"/>
    <x v="1"/>
  </r>
  <r>
    <n v="15590966"/>
    <s v="Lo"/>
    <n v="729"/>
    <x v="2"/>
    <x v="0"/>
    <n v="42"/>
    <n v="4"/>
    <n v="97495.8"/>
    <n v="2"/>
    <x v="1"/>
    <x v="1"/>
    <n v="2002.5"/>
    <n v="0"/>
    <x v="0"/>
    <x v="1"/>
    <x v="1"/>
    <x v="1"/>
  </r>
  <r>
    <n v="15656426"/>
    <s v="Tyler"/>
    <n v="713"/>
    <x v="0"/>
    <x v="0"/>
    <n v="42"/>
    <n v="3"/>
    <n v="0"/>
    <n v="2"/>
    <x v="1"/>
    <x v="1"/>
    <n v="82565.009999999995"/>
    <n v="0"/>
    <x v="0"/>
    <x v="1"/>
    <x v="0"/>
    <x v="1"/>
  </r>
  <r>
    <n v="15675256"/>
    <s v="Ts'ui"/>
    <n v="555"/>
    <x v="1"/>
    <x v="1"/>
    <n v="33"/>
    <n v="5"/>
    <n v="127343.4"/>
    <n v="1"/>
    <x v="1"/>
    <x v="0"/>
    <n v="121789.3"/>
    <n v="0"/>
    <x v="0"/>
    <x v="0"/>
    <x v="2"/>
    <x v="1"/>
  </r>
  <r>
    <n v="15751185"/>
    <s v="Aparicio"/>
    <n v="699"/>
    <x v="1"/>
    <x v="0"/>
    <n v="50"/>
    <n v="0"/>
    <n v="158633.60999999999"/>
    <n v="1"/>
    <x v="0"/>
    <x v="1"/>
    <n v="193785.87"/>
    <n v="0"/>
    <x v="1"/>
    <x v="0"/>
    <x v="2"/>
    <x v="1"/>
  </r>
  <r>
    <n v="15789582"/>
    <s v="Macleod"/>
    <n v="587"/>
    <x v="0"/>
    <x v="1"/>
    <n v="55"/>
    <n v="9"/>
    <n v="0"/>
    <n v="1"/>
    <x v="0"/>
    <x v="1"/>
    <n v="64593.07"/>
    <n v="0"/>
    <x v="1"/>
    <x v="0"/>
    <x v="0"/>
    <x v="1"/>
  </r>
  <r>
    <n v="15651103"/>
    <s v="Sal"/>
    <n v="762"/>
    <x v="1"/>
    <x v="0"/>
    <n v="69"/>
    <n v="9"/>
    <n v="183744.98"/>
    <n v="1"/>
    <x v="0"/>
    <x v="0"/>
    <n v="196993.69"/>
    <n v="0"/>
    <x v="1"/>
    <x v="1"/>
    <x v="2"/>
    <x v="1"/>
  </r>
  <r>
    <n v="15672299"/>
    <s v="Yeh"/>
    <n v="510"/>
    <x v="0"/>
    <x v="1"/>
    <n v="44"/>
    <n v="6"/>
    <n v="0"/>
    <n v="2"/>
    <x v="0"/>
    <x v="0"/>
    <n v="175518.31"/>
    <n v="0"/>
    <x v="0"/>
    <x v="0"/>
    <x v="0"/>
    <x v="1"/>
  </r>
  <r>
    <n v="15772250"/>
    <s v="Udegbunam"/>
    <n v="842"/>
    <x v="1"/>
    <x v="1"/>
    <n v="46"/>
    <n v="9"/>
    <n v="0"/>
    <n v="1"/>
    <x v="1"/>
    <x v="1"/>
    <n v="17268.02"/>
    <n v="0"/>
    <x v="0"/>
    <x v="1"/>
    <x v="0"/>
    <x v="1"/>
  </r>
  <r>
    <n v="15763922"/>
    <s v="Alexandrov"/>
    <n v="608"/>
    <x v="0"/>
    <x v="1"/>
    <n v="31"/>
    <n v="7"/>
    <n v="79962.92"/>
    <n v="2"/>
    <x v="0"/>
    <x v="1"/>
    <n v="60901.72"/>
    <n v="0"/>
    <x v="0"/>
    <x v="0"/>
    <x v="1"/>
    <x v="1"/>
  </r>
  <r>
    <n v="15633870"/>
    <s v="Ozioma"/>
    <n v="850"/>
    <x v="0"/>
    <x v="0"/>
    <n v="36"/>
    <n v="10"/>
    <n v="0"/>
    <n v="2"/>
    <x v="0"/>
    <x v="0"/>
    <n v="100750.03"/>
    <n v="0"/>
    <x v="0"/>
    <x v="1"/>
    <x v="0"/>
    <x v="1"/>
  </r>
  <r>
    <n v="15624323"/>
    <s v="Atkins"/>
    <n v="642"/>
    <x v="0"/>
    <x v="1"/>
    <n v="36"/>
    <n v="4"/>
    <n v="0"/>
    <n v="2"/>
    <x v="0"/>
    <x v="0"/>
    <n v="195224.91"/>
    <n v="0"/>
    <x v="0"/>
    <x v="0"/>
    <x v="0"/>
    <x v="1"/>
  </r>
  <r>
    <n v="15688612"/>
    <s v="Campos"/>
    <n v="850"/>
    <x v="0"/>
    <x v="1"/>
    <n v="33"/>
    <n v="7"/>
    <n v="140956.99"/>
    <n v="1"/>
    <x v="1"/>
    <x v="1"/>
    <n v="3510.18"/>
    <n v="0"/>
    <x v="0"/>
    <x v="1"/>
    <x v="2"/>
    <x v="1"/>
  </r>
  <r>
    <n v="15694644"/>
    <s v="Wood"/>
    <n v="455"/>
    <x v="1"/>
    <x v="0"/>
    <n v="43"/>
    <n v="6"/>
    <n v="0"/>
    <n v="1"/>
    <x v="0"/>
    <x v="0"/>
    <n v="81250.789999999994"/>
    <n v="0"/>
    <x v="0"/>
    <x v="2"/>
    <x v="0"/>
    <x v="1"/>
  </r>
  <r>
    <n v="15587174"/>
    <s v="Kerr"/>
    <n v="726"/>
    <x v="0"/>
    <x v="1"/>
    <n v="29"/>
    <n v="7"/>
    <n v="0"/>
    <n v="2"/>
    <x v="0"/>
    <x v="0"/>
    <n v="91844.14"/>
    <n v="1"/>
    <x v="2"/>
    <x v="1"/>
    <x v="0"/>
    <x v="0"/>
  </r>
  <r>
    <n v="15579559"/>
    <s v="Chienezie"/>
    <n v="544"/>
    <x v="1"/>
    <x v="1"/>
    <n v="30"/>
    <n v="8"/>
    <n v="145241.63"/>
    <n v="1"/>
    <x v="0"/>
    <x v="0"/>
    <n v="80676.83"/>
    <n v="0"/>
    <x v="0"/>
    <x v="0"/>
    <x v="2"/>
    <x v="1"/>
  </r>
  <r>
    <n v="15775430"/>
    <s v="Tsou"/>
    <n v="651"/>
    <x v="2"/>
    <x v="1"/>
    <n v="31"/>
    <n v="7"/>
    <n v="138008.06"/>
    <n v="2"/>
    <x v="0"/>
    <x v="1"/>
    <n v="129912.74"/>
    <n v="0"/>
    <x v="0"/>
    <x v="0"/>
    <x v="2"/>
    <x v="1"/>
  </r>
  <r>
    <n v="15623695"/>
    <s v="McKinnon"/>
    <n v="814"/>
    <x v="0"/>
    <x v="0"/>
    <n v="31"/>
    <n v="4"/>
    <n v="0"/>
    <n v="2"/>
    <x v="0"/>
    <x v="0"/>
    <n v="142029.17000000001"/>
    <n v="0"/>
    <x v="0"/>
    <x v="1"/>
    <x v="0"/>
    <x v="1"/>
  </r>
  <r>
    <n v="15760849"/>
    <s v="Nwachukwu"/>
    <n v="537"/>
    <x v="0"/>
    <x v="1"/>
    <n v="39"/>
    <n v="2"/>
    <n v="0"/>
    <n v="2"/>
    <x v="0"/>
    <x v="0"/>
    <n v="137651.6"/>
    <n v="0"/>
    <x v="0"/>
    <x v="0"/>
    <x v="0"/>
    <x v="1"/>
  </r>
  <r>
    <n v="15813095"/>
    <s v="Nwebube"/>
    <n v="553"/>
    <x v="0"/>
    <x v="1"/>
    <n v="37"/>
    <n v="2"/>
    <n v="0"/>
    <n v="2"/>
    <x v="0"/>
    <x v="1"/>
    <n v="33877.29"/>
    <n v="0"/>
    <x v="0"/>
    <x v="0"/>
    <x v="0"/>
    <x v="1"/>
  </r>
  <r>
    <n v="15705281"/>
    <s v="Burt"/>
    <n v="800"/>
    <x v="1"/>
    <x v="1"/>
    <n v="38"/>
    <n v="9"/>
    <n v="0"/>
    <n v="1"/>
    <x v="0"/>
    <x v="1"/>
    <n v="78744.39"/>
    <n v="0"/>
    <x v="0"/>
    <x v="1"/>
    <x v="0"/>
    <x v="1"/>
  </r>
  <r>
    <n v="15812594"/>
    <s v="Ross"/>
    <n v="791"/>
    <x v="0"/>
    <x v="1"/>
    <n v="34"/>
    <n v="7"/>
    <n v="0"/>
    <n v="2"/>
    <x v="0"/>
    <x v="1"/>
    <n v="96734.46"/>
    <n v="0"/>
    <x v="0"/>
    <x v="1"/>
    <x v="0"/>
    <x v="1"/>
  </r>
  <r>
    <n v="15626322"/>
    <s v="Lees"/>
    <n v="699"/>
    <x v="1"/>
    <x v="0"/>
    <n v="29"/>
    <n v="9"/>
    <n v="127570.93"/>
    <n v="2"/>
    <x v="0"/>
    <x v="1"/>
    <n v="164756.81"/>
    <n v="0"/>
    <x v="2"/>
    <x v="0"/>
    <x v="2"/>
    <x v="1"/>
  </r>
  <r>
    <n v="15723105"/>
    <s v="Feetham"/>
    <n v="756"/>
    <x v="0"/>
    <x v="0"/>
    <n v="28"/>
    <n v="6"/>
    <n v="0"/>
    <n v="1"/>
    <x v="0"/>
    <x v="0"/>
    <n v="164394.65"/>
    <n v="0"/>
    <x v="2"/>
    <x v="1"/>
    <x v="0"/>
    <x v="1"/>
  </r>
  <r>
    <n v="15588449"/>
    <s v="Chuang"/>
    <n v="591"/>
    <x v="1"/>
    <x v="0"/>
    <n v="27"/>
    <n v="5"/>
    <n v="107812.67"/>
    <n v="1"/>
    <x v="1"/>
    <x v="0"/>
    <n v="162501.82999999999"/>
    <n v="1"/>
    <x v="2"/>
    <x v="0"/>
    <x v="2"/>
    <x v="0"/>
  </r>
  <r>
    <n v="15794849"/>
    <s v="Aitken"/>
    <n v="850"/>
    <x v="2"/>
    <x v="1"/>
    <n v="22"/>
    <n v="7"/>
    <n v="91560.58"/>
    <n v="2"/>
    <x v="1"/>
    <x v="1"/>
    <n v="10541.38"/>
    <n v="0"/>
    <x v="2"/>
    <x v="1"/>
    <x v="1"/>
    <x v="1"/>
  </r>
  <r>
    <n v="15620000"/>
    <s v="Chambers"/>
    <n v="760"/>
    <x v="2"/>
    <x v="1"/>
    <n v="34"/>
    <n v="6"/>
    <n v="121303.77"/>
    <n v="2"/>
    <x v="0"/>
    <x v="0"/>
    <n v="59325.21"/>
    <n v="0"/>
    <x v="0"/>
    <x v="1"/>
    <x v="2"/>
    <x v="1"/>
  </r>
  <r>
    <n v="15799720"/>
    <s v="Coburn"/>
    <n v="569"/>
    <x v="1"/>
    <x v="1"/>
    <n v="43"/>
    <n v="8"/>
    <n v="161546.68"/>
    <n v="2"/>
    <x v="1"/>
    <x v="0"/>
    <n v="178187.28"/>
    <n v="0"/>
    <x v="0"/>
    <x v="0"/>
    <x v="2"/>
    <x v="1"/>
  </r>
  <r>
    <n v="15711287"/>
    <s v="Ahmed"/>
    <n v="661"/>
    <x v="1"/>
    <x v="0"/>
    <n v="35"/>
    <n v="5"/>
    <n v="128415.45"/>
    <n v="1"/>
    <x v="0"/>
    <x v="1"/>
    <n v="142626.49"/>
    <n v="0"/>
    <x v="0"/>
    <x v="0"/>
    <x v="2"/>
    <x v="1"/>
  </r>
  <r>
    <n v="15613102"/>
    <s v="Ogochukwu"/>
    <n v="670"/>
    <x v="0"/>
    <x v="0"/>
    <n v="31"/>
    <n v="2"/>
    <n v="57530.06"/>
    <n v="1"/>
    <x v="0"/>
    <x v="0"/>
    <n v="181893.31"/>
    <n v="1"/>
    <x v="0"/>
    <x v="0"/>
    <x v="1"/>
    <x v="0"/>
  </r>
  <r>
    <n v="15621440"/>
    <s v="Soto"/>
    <n v="694"/>
    <x v="0"/>
    <x v="1"/>
    <n v="38"/>
    <n v="1"/>
    <n v="0"/>
    <n v="2"/>
    <x v="1"/>
    <x v="0"/>
    <n v="156858.20000000001"/>
    <n v="0"/>
    <x v="0"/>
    <x v="0"/>
    <x v="0"/>
    <x v="1"/>
  </r>
  <r>
    <n v="15677146"/>
    <s v="Obiajulu"/>
    <n v="728"/>
    <x v="0"/>
    <x v="0"/>
    <n v="28"/>
    <n v="4"/>
    <n v="142243.54"/>
    <n v="2"/>
    <x v="0"/>
    <x v="1"/>
    <n v="33074.51"/>
    <n v="0"/>
    <x v="2"/>
    <x v="1"/>
    <x v="2"/>
    <x v="1"/>
  </r>
  <r>
    <n v="15801169"/>
    <s v="Yegorova"/>
    <n v="764"/>
    <x v="2"/>
    <x v="0"/>
    <n v="39"/>
    <n v="9"/>
    <n v="138341.51"/>
    <n v="1"/>
    <x v="0"/>
    <x v="1"/>
    <n v="50072.94"/>
    <n v="1"/>
    <x v="0"/>
    <x v="1"/>
    <x v="2"/>
    <x v="0"/>
  </r>
  <r>
    <n v="15722425"/>
    <s v="Lucchese"/>
    <n v="639"/>
    <x v="0"/>
    <x v="1"/>
    <n v="32"/>
    <n v="9"/>
    <n v="0"/>
    <n v="2"/>
    <x v="0"/>
    <x v="1"/>
    <n v="111340.36"/>
    <n v="0"/>
    <x v="0"/>
    <x v="0"/>
    <x v="0"/>
    <x v="1"/>
  </r>
  <r>
    <n v="15682421"/>
    <s v="Talbot"/>
    <n v="683"/>
    <x v="0"/>
    <x v="0"/>
    <n v="30"/>
    <n v="2"/>
    <n v="0"/>
    <n v="2"/>
    <x v="1"/>
    <x v="0"/>
    <n v="100496.84"/>
    <n v="1"/>
    <x v="0"/>
    <x v="0"/>
    <x v="0"/>
    <x v="0"/>
  </r>
  <r>
    <n v="15691910"/>
    <s v="Lu"/>
    <n v="663"/>
    <x v="1"/>
    <x v="1"/>
    <n v="30"/>
    <n v="4"/>
    <n v="0"/>
    <n v="3"/>
    <x v="0"/>
    <x v="1"/>
    <n v="101371.05"/>
    <n v="0"/>
    <x v="0"/>
    <x v="0"/>
    <x v="0"/>
    <x v="1"/>
  </r>
  <r>
    <n v="15721779"/>
    <s v="Arnold"/>
    <n v="826"/>
    <x v="1"/>
    <x v="1"/>
    <n v="41"/>
    <n v="5"/>
    <n v="146466.46"/>
    <n v="2"/>
    <x v="1"/>
    <x v="1"/>
    <n v="180934.67"/>
    <n v="0"/>
    <x v="0"/>
    <x v="1"/>
    <x v="2"/>
    <x v="1"/>
  </r>
  <r>
    <n v="15579548"/>
    <s v="Nicholson"/>
    <n v="735"/>
    <x v="1"/>
    <x v="1"/>
    <n v="36"/>
    <n v="5"/>
    <n v="0"/>
    <n v="2"/>
    <x v="0"/>
    <x v="1"/>
    <n v="105152.17"/>
    <n v="0"/>
    <x v="0"/>
    <x v="1"/>
    <x v="0"/>
    <x v="1"/>
  </r>
  <r>
    <n v="15681075"/>
    <s v="Chukwualuka"/>
    <n v="682"/>
    <x v="0"/>
    <x v="0"/>
    <n v="58"/>
    <n v="1"/>
    <n v="0"/>
    <n v="1"/>
    <x v="0"/>
    <x v="0"/>
    <n v="706.5"/>
    <n v="0"/>
    <x v="1"/>
    <x v="0"/>
    <x v="0"/>
    <x v="1"/>
  </r>
  <r>
    <n v="15607884"/>
    <s v="Wallace"/>
    <n v="663"/>
    <x v="0"/>
    <x v="0"/>
    <n v="39"/>
    <n v="8"/>
    <n v="0"/>
    <n v="2"/>
    <x v="0"/>
    <x v="0"/>
    <n v="101168.9"/>
    <n v="0"/>
    <x v="0"/>
    <x v="0"/>
    <x v="0"/>
    <x v="1"/>
  </r>
  <r>
    <n v="15767757"/>
    <s v="Pisano"/>
    <n v="562"/>
    <x v="1"/>
    <x v="0"/>
    <n v="29"/>
    <n v="9"/>
    <n v="120307.58"/>
    <n v="1"/>
    <x v="0"/>
    <x v="0"/>
    <n v="6795.61"/>
    <n v="0"/>
    <x v="2"/>
    <x v="0"/>
    <x v="2"/>
    <x v="1"/>
  </r>
  <r>
    <n v="15791550"/>
    <s v="Kelly"/>
    <n v="696"/>
    <x v="0"/>
    <x v="1"/>
    <n v="27"/>
    <n v="4"/>
    <n v="87637.26"/>
    <n v="2"/>
    <x v="1"/>
    <x v="1"/>
    <n v="196111.35"/>
    <n v="0"/>
    <x v="2"/>
    <x v="0"/>
    <x v="1"/>
    <x v="1"/>
  </r>
  <r>
    <n v="15658589"/>
    <s v="Brady"/>
    <n v="850"/>
    <x v="1"/>
    <x v="1"/>
    <n v="38"/>
    <n v="2"/>
    <n v="94652.04"/>
    <n v="1"/>
    <x v="0"/>
    <x v="0"/>
    <n v="171960.76"/>
    <n v="0"/>
    <x v="0"/>
    <x v="1"/>
    <x v="1"/>
    <x v="1"/>
  </r>
  <r>
    <n v="15670822"/>
    <s v="Palmer"/>
    <n v="719"/>
    <x v="0"/>
    <x v="0"/>
    <n v="22"/>
    <n v="7"/>
    <n v="114415.84"/>
    <n v="1"/>
    <x v="0"/>
    <x v="0"/>
    <n v="177497.4"/>
    <n v="0"/>
    <x v="2"/>
    <x v="1"/>
    <x v="2"/>
    <x v="1"/>
  </r>
  <r>
    <n v="15629744"/>
    <s v="Tan"/>
    <n v="804"/>
    <x v="0"/>
    <x v="0"/>
    <n v="71"/>
    <n v="8"/>
    <n v="0"/>
    <n v="2"/>
    <x v="1"/>
    <x v="0"/>
    <n v="147995.96"/>
    <n v="0"/>
    <x v="1"/>
    <x v="1"/>
    <x v="0"/>
    <x v="1"/>
  </r>
  <r>
    <n v="15660768"/>
    <s v="L?"/>
    <n v="604"/>
    <x v="0"/>
    <x v="1"/>
    <n v="40"/>
    <n v="1"/>
    <n v="84315.02"/>
    <n v="1"/>
    <x v="1"/>
    <x v="1"/>
    <n v="36209.1"/>
    <n v="0"/>
    <x v="0"/>
    <x v="0"/>
    <x v="1"/>
    <x v="1"/>
  </r>
  <r>
    <n v="15726310"/>
    <s v="Mordvinova"/>
    <n v="782"/>
    <x v="1"/>
    <x v="0"/>
    <n v="27"/>
    <n v="3"/>
    <n v="0"/>
    <n v="2"/>
    <x v="0"/>
    <x v="1"/>
    <n v="143614.01"/>
    <n v="0"/>
    <x v="2"/>
    <x v="1"/>
    <x v="0"/>
    <x v="1"/>
  </r>
  <r>
    <n v="15641298"/>
    <s v="Corones"/>
    <n v="512"/>
    <x v="2"/>
    <x v="1"/>
    <n v="42"/>
    <n v="9"/>
    <n v="93955.83"/>
    <n v="2"/>
    <x v="0"/>
    <x v="1"/>
    <n v="14828.54"/>
    <n v="0"/>
    <x v="0"/>
    <x v="0"/>
    <x v="1"/>
    <x v="1"/>
  </r>
  <r>
    <n v="15625675"/>
    <s v="Clements"/>
    <n v="569"/>
    <x v="0"/>
    <x v="1"/>
    <n v="36"/>
    <n v="1"/>
    <n v="67087.69"/>
    <n v="1"/>
    <x v="0"/>
    <x v="1"/>
    <n v="154775.70000000001"/>
    <n v="0"/>
    <x v="0"/>
    <x v="0"/>
    <x v="1"/>
    <x v="1"/>
  </r>
  <r>
    <n v="15713354"/>
    <s v="Morrice"/>
    <n v="597"/>
    <x v="2"/>
    <x v="0"/>
    <n v="22"/>
    <n v="6"/>
    <n v="101528.61"/>
    <n v="1"/>
    <x v="0"/>
    <x v="1"/>
    <n v="70529"/>
    <n v="1"/>
    <x v="2"/>
    <x v="0"/>
    <x v="2"/>
    <x v="0"/>
  </r>
  <r>
    <n v="15633866"/>
    <s v="Hsiung"/>
    <n v="753"/>
    <x v="2"/>
    <x v="1"/>
    <n v="30"/>
    <n v="1"/>
    <n v="110824.52"/>
    <n v="1"/>
    <x v="0"/>
    <x v="0"/>
    <n v="57896.27"/>
    <n v="0"/>
    <x v="0"/>
    <x v="1"/>
    <x v="2"/>
    <x v="1"/>
  </r>
  <r>
    <n v="15704231"/>
    <s v="Barrett"/>
    <n v="430"/>
    <x v="0"/>
    <x v="0"/>
    <n v="33"/>
    <n v="8"/>
    <n v="0"/>
    <n v="1"/>
    <x v="0"/>
    <x v="0"/>
    <n v="69759.91"/>
    <n v="0"/>
    <x v="0"/>
    <x v="2"/>
    <x v="0"/>
    <x v="1"/>
  </r>
  <r>
    <n v="15735400"/>
    <s v="Kanayochukwu"/>
    <n v="756"/>
    <x v="0"/>
    <x v="1"/>
    <n v="28"/>
    <n v="8"/>
    <n v="179960.2"/>
    <n v="1"/>
    <x v="0"/>
    <x v="1"/>
    <n v="89938.08"/>
    <n v="0"/>
    <x v="2"/>
    <x v="1"/>
    <x v="2"/>
    <x v="1"/>
  </r>
  <r>
    <n v="15632826"/>
    <s v="Tardent"/>
    <n v="493"/>
    <x v="0"/>
    <x v="1"/>
    <n v="38"/>
    <n v="3"/>
    <n v="134006.76999999999"/>
    <n v="1"/>
    <x v="0"/>
    <x v="1"/>
    <n v="89578.32"/>
    <n v="0"/>
    <x v="0"/>
    <x v="2"/>
    <x v="2"/>
    <x v="1"/>
  </r>
  <r>
    <n v="15751022"/>
    <s v="Bowhay"/>
    <n v="777"/>
    <x v="2"/>
    <x v="0"/>
    <n v="37"/>
    <n v="10"/>
    <n v="121532.17"/>
    <n v="2"/>
    <x v="0"/>
    <x v="0"/>
    <n v="73464.88"/>
    <n v="0"/>
    <x v="0"/>
    <x v="1"/>
    <x v="2"/>
    <x v="1"/>
  </r>
  <r>
    <n v="15664737"/>
    <s v="Lei"/>
    <n v="779"/>
    <x v="1"/>
    <x v="0"/>
    <n v="38"/>
    <n v="7"/>
    <n v="0"/>
    <n v="2"/>
    <x v="0"/>
    <x v="0"/>
    <n v="138542.87"/>
    <n v="0"/>
    <x v="0"/>
    <x v="1"/>
    <x v="0"/>
    <x v="1"/>
  </r>
  <r>
    <n v="15681126"/>
    <s v="Baker"/>
    <n v="702"/>
    <x v="1"/>
    <x v="0"/>
    <n v="38"/>
    <n v="2"/>
    <n v="0"/>
    <n v="1"/>
    <x v="0"/>
    <x v="0"/>
    <n v="161888.63"/>
    <n v="0"/>
    <x v="0"/>
    <x v="1"/>
    <x v="0"/>
    <x v="1"/>
  </r>
  <r>
    <n v="15738954"/>
    <s v="Pisano"/>
    <n v="551"/>
    <x v="0"/>
    <x v="1"/>
    <n v="35"/>
    <n v="7"/>
    <n v="129717.3"/>
    <n v="2"/>
    <x v="1"/>
    <x v="1"/>
    <n v="86937.2"/>
    <n v="0"/>
    <x v="0"/>
    <x v="0"/>
    <x v="2"/>
    <x v="1"/>
  </r>
  <r>
    <n v="15662263"/>
    <s v="Castillo"/>
    <n v="749"/>
    <x v="2"/>
    <x v="1"/>
    <n v="22"/>
    <n v="4"/>
    <n v="94762.16"/>
    <n v="2"/>
    <x v="0"/>
    <x v="0"/>
    <n v="42241.54"/>
    <n v="0"/>
    <x v="2"/>
    <x v="1"/>
    <x v="1"/>
    <x v="1"/>
  </r>
  <r>
    <n v="15621611"/>
    <s v="Gibson"/>
    <n v="742"/>
    <x v="2"/>
    <x v="1"/>
    <n v="55"/>
    <n v="5"/>
    <n v="155196.17000000001"/>
    <n v="1"/>
    <x v="1"/>
    <x v="0"/>
    <n v="121207.66"/>
    <n v="1"/>
    <x v="1"/>
    <x v="1"/>
    <x v="2"/>
    <x v="0"/>
  </r>
  <r>
    <n v="15783752"/>
    <s v="Lindsay"/>
    <n v="752"/>
    <x v="2"/>
    <x v="1"/>
    <n v="29"/>
    <n v="4"/>
    <n v="129514.99"/>
    <n v="1"/>
    <x v="0"/>
    <x v="0"/>
    <n v="102930.46"/>
    <n v="0"/>
    <x v="2"/>
    <x v="1"/>
    <x v="2"/>
    <x v="1"/>
  </r>
  <r>
    <n v="15709474"/>
    <s v="Macnamara"/>
    <n v="740"/>
    <x v="2"/>
    <x v="0"/>
    <n v="57"/>
    <n v="3"/>
    <n v="113386.36"/>
    <n v="2"/>
    <x v="0"/>
    <x v="0"/>
    <n v="65121.63"/>
    <n v="1"/>
    <x v="1"/>
    <x v="1"/>
    <x v="2"/>
    <x v="0"/>
  </r>
  <r>
    <n v="15701280"/>
    <s v="Romano"/>
    <n v="576"/>
    <x v="0"/>
    <x v="1"/>
    <n v="24"/>
    <n v="3"/>
    <n v="0"/>
    <n v="1"/>
    <x v="1"/>
    <x v="0"/>
    <n v="78498.039999999994"/>
    <n v="1"/>
    <x v="2"/>
    <x v="0"/>
    <x v="0"/>
    <x v="0"/>
  </r>
  <r>
    <n v="15671104"/>
    <s v="Aksakova"/>
    <n v="637"/>
    <x v="1"/>
    <x v="1"/>
    <n v="43"/>
    <n v="3"/>
    <n v="172196.23"/>
    <n v="1"/>
    <x v="0"/>
    <x v="0"/>
    <n v="104769.96"/>
    <n v="0"/>
    <x v="0"/>
    <x v="0"/>
    <x v="2"/>
    <x v="1"/>
  </r>
  <r>
    <n v="15796434"/>
    <s v="Farnsworth"/>
    <n v="724"/>
    <x v="0"/>
    <x v="1"/>
    <n v="28"/>
    <n v="5"/>
    <n v="97612.12"/>
    <n v="1"/>
    <x v="0"/>
    <x v="0"/>
    <n v="96498.14"/>
    <n v="0"/>
    <x v="2"/>
    <x v="1"/>
    <x v="1"/>
    <x v="1"/>
  </r>
  <r>
    <n v="15781505"/>
    <s v="Giordano"/>
    <n v="685"/>
    <x v="0"/>
    <x v="1"/>
    <n v="20"/>
    <n v="4"/>
    <n v="104719.94"/>
    <n v="2"/>
    <x v="0"/>
    <x v="1"/>
    <n v="38691.339999999997"/>
    <n v="0"/>
    <x v="2"/>
    <x v="0"/>
    <x v="2"/>
    <x v="1"/>
  </r>
  <r>
    <n v="15625819"/>
    <s v="Arnold"/>
    <n v="625"/>
    <x v="0"/>
    <x v="0"/>
    <n v="38"/>
    <n v="7"/>
    <n v="0"/>
    <n v="1"/>
    <x v="0"/>
    <x v="1"/>
    <n v="164804.01999999999"/>
    <n v="0"/>
    <x v="0"/>
    <x v="0"/>
    <x v="0"/>
    <x v="1"/>
  </r>
  <r>
    <n v="15753174"/>
    <s v="Thompson"/>
    <n v="571"/>
    <x v="2"/>
    <x v="1"/>
    <n v="37"/>
    <n v="9"/>
    <n v="139592.98000000001"/>
    <n v="3"/>
    <x v="0"/>
    <x v="1"/>
    <n v="104152.65"/>
    <n v="1"/>
    <x v="0"/>
    <x v="0"/>
    <x v="2"/>
    <x v="0"/>
  </r>
  <r>
    <n v="15654067"/>
    <s v="Koch"/>
    <n v="584"/>
    <x v="1"/>
    <x v="0"/>
    <n v="29"/>
    <n v="4"/>
    <n v="0"/>
    <n v="2"/>
    <x v="0"/>
    <x v="1"/>
    <n v="88866.92"/>
    <n v="0"/>
    <x v="2"/>
    <x v="0"/>
    <x v="0"/>
    <x v="1"/>
  </r>
  <r>
    <n v="15724719"/>
    <s v="Jones"/>
    <n v="550"/>
    <x v="0"/>
    <x v="0"/>
    <n v="22"/>
    <n v="7"/>
    <n v="139096.85"/>
    <n v="1"/>
    <x v="0"/>
    <x v="1"/>
    <n v="129890.94"/>
    <n v="0"/>
    <x v="2"/>
    <x v="0"/>
    <x v="2"/>
    <x v="1"/>
  </r>
  <r>
    <n v="15624695"/>
    <s v="Otitodilinna"/>
    <n v="662"/>
    <x v="1"/>
    <x v="0"/>
    <n v="72"/>
    <n v="7"/>
    <n v="140301.72"/>
    <n v="1"/>
    <x v="1"/>
    <x v="0"/>
    <n v="179258.67"/>
    <n v="0"/>
    <x v="1"/>
    <x v="0"/>
    <x v="2"/>
    <x v="1"/>
  </r>
  <r>
    <n v="15718216"/>
    <s v="Fleetwood-Smith"/>
    <n v="803"/>
    <x v="1"/>
    <x v="1"/>
    <n v="43"/>
    <n v="3"/>
    <n v="0"/>
    <n v="1"/>
    <x v="0"/>
    <x v="1"/>
    <n v="72051.44"/>
    <n v="0"/>
    <x v="0"/>
    <x v="1"/>
    <x v="0"/>
    <x v="1"/>
  </r>
  <r>
    <n v="15586300"/>
    <s v="Chinonyelum"/>
    <n v="615"/>
    <x v="0"/>
    <x v="1"/>
    <n v="66"/>
    <n v="7"/>
    <n v="0"/>
    <n v="2"/>
    <x v="0"/>
    <x v="0"/>
    <n v="74580.800000000003"/>
    <n v="0"/>
    <x v="1"/>
    <x v="0"/>
    <x v="0"/>
    <x v="1"/>
  </r>
  <r>
    <n v="15783349"/>
    <s v="Montague"/>
    <n v="481"/>
    <x v="1"/>
    <x v="1"/>
    <n v="39"/>
    <n v="1"/>
    <n v="111233.09"/>
    <n v="1"/>
    <x v="0"/>
    <x v="0"/>
    <n v="123995.15"/>
    <n v="0"/>
    <x v="0"/>
    <x v="2"/>
    <x v="2"/>
    <x v="1"/>
  </r>
  <r>
    <n v="15725767"/>
    <s v="Milani"/>
    <n v="701"/>
    <x v="0"/>
    <x v="1"/>
    <n v="23"/>
    <n v="3"/>
    <n v="0"/>
    <n v="2"/>
    <x v="0"/>
    <x v="1"/>
    <n v="38960.589999999997"/>
    <n v="0"/>
    <x v="2"/>
    <x v="1"/>
    <x v="0"/>
    <x v="1"/>
  </r>
  <r>
    <n v="15791925"/>
    <s v="Palermo"/>
    <n v="751"/>
    <x v="0"/>
    <x v="1"/>
    <n v="29"/>
    <n v="10"/>
    <n v="147737.63"/>
    <n v="1"/>
    <x v="1"/>
    <x v="0"/>
    <n v="94951.27"/>
    <n v="0"/>
    <x v="2"/>
    <x v="1"/>
    <x v="2"/>
    <x v="1"/>
  </r>
  <r>
    <n v="15793585"/>
    <s v="Anderson"/>
    <n v="675"/>
    <x v="0"/>
    <x v="1"/>
    <n v="35"/>
    <n v="8"/>
    <n v="0"/>
    <n v="2"/>
    <x v="0"/>
    <x v="0"/>
    <n v="56642.97"/>
    <n v="0"/>
    <x v="0"/>
    <x v="0"/>
    <x v="0"/>
    <x v="1"/>
  </r>
  <r>
    <n v="15576641"/>
    <s v="Crawford"/>
    <n v="733"/>
    <x v="2"/>
    <x v="1"/>
    <n v="40"/>
    <n v="5"/>
    <n v="125725.02"/>
    <n v="2"/>
    <x v="0"/>
    <x v="0"/>
    <n v="50783.1"/>
    <n v="0"/>
    <x v="0"/>
    <x v="1"/>
    <x v="2"/>
    <x v="1"/>
  </r>
  <r>
    <n v="15749519"/>
    <s v="Lin"/>
    <n v="822"/>
    <x v="0"/>
    <x v="1"/>
    <n v="38"/>
    <n v="6"/>
    <n v="128289.7"/>
    <n v="3"/>
    <x v="0"/>
    <x v="1"/>
    <n v="9149.9599999999991"/>
    <n v="1"/>
    <x v="0"/>
    <x v="1"/>
    <x v="2"/>
    <x v="0"/>
  </r>
  <r>
    <n v="15684960"/>
    <s v="Yewen"/>
    <n v="559"/>
    <x v="0"/>
    <x v="0"/>
    <n v="46"/>
    <n v="5"/>
    <n v="0"/>
    <n v="1"/>
    <x v="0"/>
    <x v="1"/>
    <n v="21006.1"/>
    <n v="1"/>
    <x v="0"/>
    <x v="0"/>
    <x v="0"/>
    <x v="0"/>
  </r>
  <r>
    <n v="15591286"/>
    <s v="Simmons"/>
    <n v="731"/>
    <x v="2"/>
    <x v="0"/>
    <n v="49"/>
    <n v="4"/>
    <n v="88826.07"/>
    <n v="1"/>
    <x v="0"/>
    <x v="0"/>
    <n v="33759.410000000003"/>
    <n v="1"/>
    <x v="0"/>
    <x v="1"/>
    <x v="1"/>
    <x v="0"/>
  </r>
  <r>
    <n v="15668323"/>
    <s v="Mbadiwe"/>
    <n v="678"/>
    <x v="0"/>
    <x v="0"/>
    <n v="41"/>
    <n v="1"/>
    <n v="143443.60999999999"/>
    <n v="1"/>
    <x v="0"/>
    <x v="1"/>
    <n v="196622.28"/>
    <n v="1"/>
    <x v="0"/>
    <x v="0"/>
    <x v="2"/>
    <x v="0"/>
  </r>
  <r>
    <n v="15608528"/>
    <s v="Munro"/>
    <n v="645"/>
    <x v="0"/>
    <x v="0"/>
    <n v="68"/>
    <n v="9"/>
    <n v="0"/>
    <n v="4"/>
    <x v="0"/>
    <x v="0"/>
    <n v="176353.87"/>
    <n v="1"/>
    <x v="1"/>
    <x v="0"/>
    <x v="0"/>
    <x v="0"/>
  </r>
  <r>
    <n v="15645184"/>
    <s v="Graham"/>
    <n v="701"/>
    <x v="0"/>
    <x v="1"/>
    <n v="29"/>
    <n v="2"/>
    <n v="0"/>
    <n v="2"/>
    <x v="0"/>
    <x v="1"/>
    <n v="176943.59"/>
    <n v="0"/>
    <x v="2"/>
    <x v="1"/>
    <x v="0"/>
    <x v="1"/>
  </r>
  <r>
    <n v="15702566"/>
    <s v="Lombardo"/>
    <n v="554"/>
    <x v="1"/>
    <x v="1"/>
    <n v="26"/>
    <n v="8"/>
    <n v="149134.46"/>
    <n v="1"/>
    <x v="0"/>
    <x v="0"/>
    <n v="177966.24"/>
    <n v="0"/>
    <x v="2"/>
    <x v="0"/>
    <x v="2"/>
    <x v="1"/>
  </r>
  <r>
    <n v="15660840"/>
    <s v="Kalinin"/>
    <n v="723"/>
    <x v="0"/>
    <x v="1"/>
    <n v="30"/>
    <n v="3"/>
    <n v="124119.54"/>
    <n v="1"/>
    <x v="0"/>
    <x v="1"/>
    <n v="162198.32"/>
    <n v="0"/>
    <x v="0"/>
    <x v="1"/>
    <x v="2"/>
    <x v="1"/>
  </r>
  <r>
    <n v="15750811"/>
    <s v="Woodward"/>
    <n v="766"/>
    <x v="2"/>
    <x v="1"/>
    <n v="44"/>
    <n v="3"/>
    <n v="116822.7"/>
    <n v="1"/>
    <x v="1"/>
    <x v="1"/>
    <n v="197643.24"/>
    <n v="0"/>
    <x v="0"/>
    <x v="1"/>
    <x v="2"/>
    <x v="1"/>
  </r>
  <r>
    <n v="15733842"/>
    <s v="Pirozzi"/>
    <n v="597"/>
    <x v="0"/>
    <x v="0"/>
    <n v="24"/>
    <n v="1"/>
    <n v="103219.47"/>
    <n v="1"/>
    <x v="0"/>
    <x v="1"/>
    <n v="60420.07"/>
    <n v="0"/>
    <x v="2"/>
    <x v="0"/>
    <x v="2"/>
    <x v="1"/>
  </r>
  <r>
    <n v="15581526"/>
    <s v="Iweobiegbulam"/>
    <n v="574"/>
    <x v="0"/>
    <x v="1"/>
    <n v="41"/>
    <n v="1"/>
    <n v="0"/>
    <n v="2"/>
    <x v="1"/>
    <x v="1"/>
    <n v="70550"/>
    <n v="0"/>
    <x v="0"/>
    <x v="0"/>
    <x v="0"/>
    <x v="1"/>
  </r>
  <r>
    <n v="15662751"/>
    <s v="Piazza"/>
    <n v="655"/>
    <x v="2"/>
    <x v="0"/>
    <n v="40"/>
    <n v="0"/>
    <n v="81954.600000000006"/>
    <n v="1"/>
    <x v="0"/>
    <x v="0"/>
    <n v="198798.44"/>
    <n v="1"/>
    <x v="0"/>
    <x v="0"/>
    <x v="1"/>
    <x v="0"/>
  </r>
  <r>
    <n v="15684319"/>
    <s v="Baranova"/>
    <n v="780"/>
    <x v="2"/>
    <x v="0"/>
    <n v="37"/>
    <n v="10"/>
    <n v="95196.26"/>
    <n v="1"/>
    <x v="0"/>
    <x v="1"/>
    <n v="126310.39"/>
    <n v="1"/>
    <x v="0"/>
    <x v="1"/>
    <x v="1"/>
    <x v="0"/>
  </r>
  <r>
    <n v="15702190"/>
    <s v="Fan"/>
    <n v="672"/>
    <x v="1"/>
    <x v="1"/>
    <n v="43"/>
    <n v="5"/>
    <n v="0"/>
    <n v="2"/>
    <x v="0"/>
    <x v="0"/>
    <n v="64515.5"/>
    <n v="0"/>
    <x v="0"/>
    <x v="0"/>
    <x v="0"/>
    <x v="1"/>
  </r>
  <r>
    <n v="15588517"/>
    <s v="Sun"/>
    <n v="717"/>
    <x v="0"/>
    <x v="1"/>
    <n v="38"/>
    <n v="7"/>
    <n v="0"/>
    <n v="2"/>
    <x v="0"/>
    <x v="0"/>
    <n v="158580.04999999999"/>
    <n v="0"/>
    <x v="0"/>
    <x v="1"/>
    <x v="0"/>
    <x v="1"/>
  </r>
  <r>
    <n v="15801863"/>
    <s v="Marino"/>
    <n v="521"/>
    <x v="0"/>
    <x v="0"/>
    <n v="32"/>
    <n v="2"/>
    <n v="136555.01"/>
    <n v="2"/>
    <x v="0"/>
    <x v="0"/>
    <n v="129353.21"/>
    <n v="0"/>
    <x v="0"/>
    <x v="0"/>
    <x v="2"/>
    <x v="1"/>
  </r>
  <r>
    <n v="15584271"/>
    <s v="Donaldson"/>
    <n v="633"/>
    <x v="0"/>
    <x v="1"/>
    <n v="59"/>
    <n v="5"/>
    <n v="0"/>
    <n v="1"/>
    <x v="0"/>
    <x v="0"/>
    <n v="137273.97"/>
    <n v="0"/>
    <x v="1"/>
    <x v="0"/>
    <x v="0"/>
    <x v="1"/>
  </r>
  <r>
    <n v="15700366"/>
    <s v="Burton"/>
    <n v="669"/>
    <x v="0"/>
    <x v="1"/>
    <n v="39"/>
    <n v="3"/>
    <n v="119452.03"/>
    <n v="1"/>
    <x v="0"/>
    <x v="0"/>
    <n v="171575.54"/>
    <n v="0"/>
    <x v="0"/>
    <x v="0"/>
    <x v="2"/>
    <x v="1"/>
  </r>
  <r>
    <n v="15804038"/>
    <s v="Quinn"/>
    <n v="740"/>
    <x v="0"/>
    <x v="1"/>
    <n v="44"/>
    <n v="9"/>
    <n v="0"/>
    <n v="1"/>
    <x v="1"/>
    <x v="0"/>
    <n v="96528"/>
    <n v="1"/>
    <x v="0"/>
    <x v="1"/>
    <x v="0"/>
    <x v="0"/>
  </r>
  <r>
    <n v="15720820"/>
    <s v="Sabbatini"/>
    <n v="462"/>
    <x v="2"/>
    <x v="0"/>
    <n v="24"/>
    <n v="9"/>
    <n v="69881.09"/>
    <n v="2"/>
    <x v="1"/>
    <x v="0"/>
    <n v="64421.02"/>
    <n v="0"/>
    <x v="2"/>
    <x v="2"/>
    <x v="1"/>
    <x v="1"/>
  </r>
  <r>
    <n v="15743759"/>
    <s v="Brooks"/>
    <n v="619"/>
    <x v="0"/>
    <x v="1"/>
    <n v="39"/>
    <n v="5"/>
    <n v="0"/>
    <n v="2"/>
    <x v="0"/>
    <x v="0"/>
    <n v="158444.60999999999"/>
    <n v="0"/>
    <x v="0"/>
    <x v="0"/>
    <x v="0"/>
    <x v="1"/>
  </r>
  <r>
    <n v="15749947"/>
    <s v="Black"/>
    <n v="665"/>
    <x v="0"/>
    <x v="0"/>
    <n v="44"/>
    <n v="7"/>
    <n v="0"/>
    <n v="2"/>
    <x v="0"/>
    <x v="0"/>
    <n v="66548.58"/>
    <n v="0"/>
    <x v="0"/>
    <x v="0"/>
    <x v="0"/>
    <x v="1"/>
  </r>
  <r>
    <n v="15670496"/>
    <s v="Schwartz"/>
    <n v="655"/>
    <x v="1"/>
    <x v="0"/>
    <n v="27"/>
    <n v="9"/>
    <n v="0"/>
    <n v="2"/>
    <x v="1"/>
    <x v="1"/>
    <n v="108008.05"/>
    <n v="0"/>
    <x v="2"/>
    <x v="0"/>
    <x v="0"/>
    <x v="1"/>
  </r>
  <r>
    <n v="15746664"/>
    <s v="Ts'ui"/>
    <n v="463"/>
    <x v="1"/>
    <x v="1"/>
    <n v="20"/>
    <n v="8"/>
    <n v="204223.03"/>
    <n v="1"/>
    <x v="0"/>
    <x v="1"/>
    <n v="128268.39"/>
    <n v="0"/>
    <x v="2"/>
    <x v="2"/>
    <x v="2"/>
    <x v="1"/>
  </r>
  <r>
    <n v="15745533"/>
    <s v="Sargent"/>
    <n v="799"/>
    <x v="0"/>
    <x v="0"/>
    <n v="63"/>
    <n v="1"/>
    <n v="110314.21"/>
    <n v="2"/>
    <x v="0"/>
    <x v="1"/>
    <n v="37464"/>
    <n v="1"/>
    <x v="1"/>
    <x v="1"/>
    <x v="2"/>
    <x v="0"/>
  </r>
  <r>
    <n v="15761497"/>
    <s v="Udinesi"/>
    <n v="713"/>
    <x v="1"/>
    <x v="0"/>
    <n v="48"/>
    <n v="1"/>
    <n v="163760.82"/>
    <n v="1"/>
    <x v="1"/>
    <x v="1"/>
    <n v="157381.14000000001"/>
    <n v="1"/>
    <x v="0"/>
    <x v="1"/>
    <x v="2"/>
    <x v="0"/>
  </r>
  <r>
    <n v="15628600"/>
    <s v="Lee"/>
    <n v="807"/>
    <x v="2"/>
    <x v="0"/>
    <n v="31"/>
    <n v="1"/>
    <n v="141069.18"/>
    <n v="3"/>
    <x v="0"/>
    <x v="0"/>
    <n v="194257.11"/>
    <n v="0"/>
    <x v="0"/>
    <x v="1"/>
    <x v="2"/>
    <x v="1"/>
  </r>
  <r>
    <n v="15627002"/>
    <s v="Taylor"/>
    <n v="728"/>
    <x v="0"/>
    <x v="1"/>
    <n v="38"/>
    <n v="1"/>
    <n v="115934.74"/>
    <n v="1"/>
    <x v="0"/>
    <x v="0"/>
    <n v="139059.04999999999"/>
    <n v="0"/>
    <x v="0"/>
    <x v="1"/>
    <x v="2"/>
    <x v="1"/>
  </r>
  <r>
    <n v="15614635"/>
    <s v="Kepley"/>
    <n v="582"/>
    <x v="0"/>
    <x v="1"/>
    <n v="52"/>
    <n v="2"/>
    <n v="151457.88"/>
    <n v="1"/>
    <x v="1"/>
    <x v="0"/>
    <n v="40893.61"/>
    <n v="0"/>
    <x v="1"/>
    <x v="0"/>
    <x v="2"/>
    <x v="1"/>
  </r>
  <r>
    <n v="15731281"/>
    <s v="Ozuluonye"/>
    <n v="704"/>
    <x v="2"/>
    <x v="0"/>
    <n v="35"/>
    <n v="3"/>
    <n v="154206.07"/>
    <n v="2"/>
    <x v="0"/>
    <x v="0"/>
    <n v="40261.49"/>
    <n v="0"/>
    <x v="0"/>
    <x v="1"/>
    <x v="2"/>
    <x v="1"/>
  </r>
  <r>
    <n v="15814022"/>
    <s v="Lassetter"/>
    <n v="714"/>
    <x v="0"/>
    <x v="0"/>
    <n v="26"/>
    <n v="9"/>
    <n v="89928.99"/>
    <n v="1"/>
    <x v="0"/>
    <x v="1"/>
    <n v="46203.31"/>
    <n v="0"/>
    <x v="2"/>
    <x v="1"/>
    <x v="1"/>
    <x v="1"/>
  </r>
  <r>
    <n v="15659194"/>
    <s v="Mishina"/>
    <n v="628"/>
    <x v="0"/>
    <x v="1"/>
    <n v="30"/>
    <n v="8"/>
    <n v="89182.09"/>
    <n v="1"/>
    <x v="0"/>
    <x v="0"/>
    <n v="13126.9"/>
    <n v="0"/>
    <x v="0"/>
    <x v="0"/>
    <x v="1"/>
    <x v="1"/>
  </r>
  <r>
    <n v="15745030"/>
    <s v="Trevisano"/>
    <n v="809"/>
    <x v="2"/>
    <x v="1"/>
    <n v="41"/>
    <n v="1"/>
    <n v="79706.25"/>
    <n v="2"/>
    <x v="0"/>
    <x v="1"/>
    <n v="165675.01"/>
    <n v="0"/>
    <x v="0"/>
    <x v="1"/>
    <x v="1"/>
    <x v="1"/>
  </r>
  <r>
    <n v="15691817"/>
    <s v="Iloerika"/>
    <n v="547"/>
    <x v="1"/>
    <x v="0"/>
    <n v="44"/>
    <n v="5"/>
    <n v="0"/>
    <n v="3"/>
    <x v="1"/>
    <x v="1"/>
    <n v="5459.07"/>
    <n v="1"/>
    <x v="0"/>
    <x v="0"/>
    <x v="0"/>
    <x v="0"/>
  </r>
  <r>
    <n v="15707488"/>
    <s v="Tan"/>
    <n v="560"/>
    <x v="0"/>
    <x v="0"/>
    <n v="27"/>
    <n v="5"/>
    <n v="0"/>
    <n v="2"/>
    <x v="0"/>
    <x v="1"/>
    <n v="131919.48000000001"/>
    <n v="0"/>
    <x v="2"/>
    <x v="0"/>
    <x v="0"/>
    <x v="1"/>
  </r>
  <r>
    <n v="15784700"/>
    <s v="Chikelu"/>
    <n v="811"/>
    <x v="0"/>
    <x v="1"/>
    <n v="31"/>
    <n v="7"/>
    <n v="117799.28"/>
    <n v="1"/>
    <x v="0"/>
    <x v="0"/>
    <n v="182372.35"/>
    <n v="0"/>
    <x v="0"/>
    <x v="1"/>
    <x v="2"/>
    <x v="1"/>
  </r>
  <r>
    <n v="15710397"/>
    <s v="Lin"/>
    <n v="584"/>
    <x v="0"/>
    <x v="1"/>
    <n v="26"/>
    <n v="4"/>
    <n v="0"/>
    <n v="2"/>
    <x v="0"/>
    <x v="1"/>
    <n v="147600.54"/>
    <n v="0"/>
    <x v="2"/>
    <x v="0"/>
    <x v="0"/>
    <x v="1"/>
  </r>
  <r>
    <n v="15687648"/>
    <s v="Nicholson"/>
    <n v="691"/>
    <x v="0"/>
    <x v="1"/>
    <n v="28"/>
    <n v="1"/>
    <n v="0"/>
    <n v="2"/>
    <x v="1"/>
    <x v="1"/>
    <n v="92865.41"/>
    <n v="0"/>
    <x v="2"/>
    <x v="0"/>
    <x v="0"/>
    <x v="1"/>
  </r>
  <r>
    <n v="15732281"/>
    <s v="Ugoji"/>
    <n v="680"/>
    <x v="2"/>
    <x v="1"/>
    <n v="34"/>
    <n v="6"/>
    <n v="146422.22"/>
    <n v="1"/>
    <x v="0"/>
    <x v="1"/>
    <n v="67142.97"/>
    <n v="1"/>
    <x v="0"/>
    <x v="0"/>
    <x v="2"/>
    <x v="0"/>
  </r>
  <r>
    <n v="15607230"/>
    <s v="Michel"/>
    <n v="588"/>
    <x v="2"/>
    <x v="1"/>
    <n v="33"/>
    <n v="9"/>
    <n v="150186.22"/>
    <n v="2"/>
    <x v="0"/>
    <x v="0"/>
    <n v="65611.009999999995"/>
    <n v="0"/>
    <x v="0"/>
    <x v="0"/>
    <x v="2"/>
    <x v="1"/>
  </r>
  <r>
    <n v="15567630"/>
    <s v="Bruce"/>
    <n v="721"/>
    <x v="2"/>
    <x v="1"/>
    <n v="40"/>
    <n v="6"/>
    <n v="100275.88"/>
    <n v="1"/>
    <x v="0"/>
    <x v="1"/>
    <n v="138564.48000000001"/>
    <n v="1"/>
    <x v="0"/>
    <x v="1"/>
    <x v="2"/>
    <x v="0"/>
  </r>
  <r>
    <n v="15587507"/>
    <s v="Feng"/>
    <n v="850"/>
    <x v="0"/>
    <x v="1"/>
    <n v="47"/>
    <n v="6"/>
    <n v="0"/>
    <n v="1"/>
    <x v="0"/>
    <x v="1"/>
    <n v="187391.02"/>
    <n v="1"/>
    <x v="0"/>
    <x v="1"/>
    <x v="0"/>
    <x v="0"/>
  </r>
  <r>
    <n v="15733904"/>
    <s v="McDonald"/>
    <n v="529"/>
    <x v="0"/>
    <x v="1"/>
    <n v="32"/>
    <n v="9"/>
    <n v="147493.89000000001"/>
    <n v="1"/>
    <x v="0"/>
    <x v="1"/>
    <n v="33656.35"/>
    <n v="0"/>
    <x v="0"/>
    <x v="0"/>
    <x v="2"/>
    <x v="1"/>
  </r>
  <r>
    <n v="15709511"/>
    <s v="Watt"/>
    <n v="622"/>
    <x v="0"/>
    <x v="1"/>
    <n v="43"/>
    <n v="8"/>
    <n v="0"/>
    <n v="2"/>
    <x v="0"/>
    <x v="1"/>
    <n v="100618.17"/>
    <n v="0"/>
    <x v="0"/>
    <x v="0"/>
    <x v="0"/>
    <x v="1"/>
  </r>
  <r>
    <n v="15579616"/>
    <s v="Goodwin"/>
    <n v="683"/>
    <x v="0"/>
    <x v="0"/>
    <n v="42"/>
    <n v="8"/>
    <n v="0"/>
    <n v="2"/>
    <x v="1"/>
    <x v="0"/>
    <n v="198134.9"/>
    <n v="0"/>
    <x v="0"/>
    <x v="0"/>
    <x v="0"/>
    <x v="1"/>
  </r>
  <r>
    <n v="15694852"/>
    <s v="Arcuri"/>
    <n v="575"/>
    <x v="0"/>
    <x v="1"/>
    <n v="29"/>
    <n v="4"/>
    <n v="121823.4"/>
    <n v="2"/>
    <x v="0"/>
    <x v="0"/>
    <n v="50368.87"/>
    <n v="0"/>
    <x v="2"/>
    <x v="0"/>
    <x v="2"/>
    <x v="1"/>
  </r>
  <r>
    <n v="15589924"/>
    <s v="Rapuluolisa"/>
    <n v="577"/>
    <x v="1"/>
    <x v="0"/>
    <n v="40"/>
    <n v="1"/>
    <n v="0"/>
    <n v="2"/>
    <x v="0"/>
    <x v="0"/>
    <n v="108787"/>
    <n v="0"/>
    <x v="0"/>
    <x v="0"/>
    <x v="0"/>
    <x v="1"/>
  </r>
  <r>
    <n v="15799300"/>
    <s v="Kao"/>
    <n v="510"/>
    <x v="2"/>
    <x v="1"/>
    <n v="31"/>
    <n v="0"/>
    <n v="113688.63"/>
    <n v="1"/>
    <x v="0"/>
    <x v="1"/>
    <n v="33099.410000000003"/>
    <n v="1"/>
    <x v="0"/>
    <x v="0"/>
    <x v="2"/>
    <x v="0"/>
  </r>
  <r>
    <n v="15731330"/>
    <s v="Tsui"/>
    <n v="652"/>
    <x v="1"/>
    <x v="0"/>
    <n v="40"/>
    <n v="7"/>
    <n v="100471.34"/>
    <n v="1"/>
    <x v="0"/>
    <x v="0"/>
    <n v="124550.88"/>
    <n v="0"/>
    <x v="0"/>
    <x v="0"/>
    <x v="2"/>
    <x v="1"/>
  </r>
  <r>
    <n v="15694129"/>
    <s v="Summers"/>
    <n v="569"/>
    <x v="2"/>
    <x v="0"/>
    <n v="28"/>
    <n v="3"/>
    <n v="100032.52"/>
    <n v="1"/>
    <x v="0"/>
    <x v="1"/>
    <n v="5159.21"/>
    <n v="1"/>
    <x v="2"/>
    <x v="0"/>
    <x v="2"/>
    <x v="0"/>
  </r>
  <r>
    <n v="15620372"/>
    <s v="Cross"/>
    <n v="687"/>
    <x v="1"/>
    <x v="1"/>
    <n v="31"/>
    <n v="3"/>
    <n v="0"/>
    <n v="2"/>
    <x v="1"/>
    <x v="1"/>
    <n v="48228.1"/>
    <n v="0"/>
    <x v="0"/>
    <x v="0"/>
    <x v="0"/>
    <x v="1"/>
  </r>
  <r>
    <n v="15744622"/>
    <s v="Osorio"/>
    <n v="822"/>
    <x v="0"/>
    <x v="1"/>
    <n v="32"/>
    <n v="8"/>
    <n v="116358"/>
    <n v="1"/>
    <x v="0"/>
    <x v="1"/>
    <n v="108798.36"/>
    <n v="0"/>
    <x v="0"/>
    <x v="1"/>
    <x v="2"/>
    <x v="1"/>
  </r>
  <r>
    <n v="15799815"/>
    <s v="Bobrov"/>
    <n v="656"/>
    <x v="2"/>
    <x v="0"/>
    <n v="23"/>
    <n v="4"/>
    <n v="163549.63"/>
    <n v="1"/>
    <x v="1"/>
    <x v="0"/>
    <n v="21085.119999999999"/>
    <n v="0"/>
    <x v="2"/>
    <x v="0"/>
    <x v="2"/>
    <x v="1"/>
  </r>
  <r>
    <n v="15759250"/>
    <s v="Barnett"/>
    <n v="745"/>
    <x v="2"/>
    <x v="1"/>
    <n v="51"/>
    <n v="3"/>
    <n v="99183.9"/>
    <n v="1"/>
    <x v="0"/>
    <x v="0"/>
    <n v="28922.25"/>
    <n v="0"/>
    <x v="1"/>
    <x v="1"/>
    <x v="1"/>
    <x v="1"/>
  </r>
  <r>
    <n v="15732643"/>
    <s v="Pike"/>
    <n v="386"/>
    <x v="1"/>
    <x v="0"/>
    <n v="53"/>
    <n v="1"/>
    <n v="131955.07"/>
    <n v="1"/>
    <x v="0"/>
    <x v="0"/>
    <n v="62514.65"/>
    <n v="1"/>
    <x v="1"/>
    <x v="2"/>
    <x v="2"/>
    <x v="0"/>
  </r>
  <r>
    <n v="15690540"/>
    <s v="Gearheart"/>
    <n v="684"/>
    <x v="1"/>
    <x v="0"/>
    <n v="41"/>
    <n v="1"/>
    <n v="134177.06"/>
    <n v="1"/>
    <x v="1"/>
    <x v="1"/>
    <n v="177506.66"/>
    <n v="0"/>
    <x v="0"/>
    <x v="0"/>
    <x v="2"/>
    <x v="1"/>
  </r>
  <r>
    <n v="15803078"/>
    <s v="Bruno"/>
    <n v="635"/>
    <x v="1"/>
    <x v="0"/>
    <n v="38"/>
    <n v="1"/>
    <n v="0"/>
    <n v="2"/>
    <x v="0"/>
    <x v="1"/>
    <n v="90605.05"/>
    <n v="0"/>
    <x v="0"/>
    <x v="0"/>
    <x v="0"/>
    <x v="1"/>
  </r>
  <r>
    <n v="15652180"/>
    <s v="Egobudike"/>
    <n v="582"/>
    <x v="0"/>
    <x v="1"/>
    <n v="30"/>
    <n v="2"/>
    <n v="0"/>
    <n v="2"/>
    <x v="0"/>
    <x v="0"/>
    <n v="132029.95000000001"/>
    <n v="0"/>
    <x v="0"/>
    <x v="0"/>
    <x v="0"/>
    <x v="1"/>
  </r>
  <r>
    <n v="15741195"/>
    <s v="Okechukwu"/>
    <n v="613"/>
    <x v="1"/>
    <x v="1"/>
    <n v="19"/>
    <n v="5"/>
    <n v="0"/>
    <n v="1"/>
    <x v="0"/>
    <x v="0"/>
    <n v="176903.35"/>
    <n v="0"/>
    <x v="2"/>
    <x v="0"/>
    <x v="0"/>
    <x v="1"/>
  </r>
  <r>
    <n v="15743490"/>
    <s v="Zikoranachidimma"/>
    <n v="795"/>
    <x v="2"/>
    <x v="0"/>
    <n v="56"/>
    <n v="9"/>
    <n v="94348.94"/>
    <n v="1"/>
    <x v="0"/>
    <x v="1"/>
    <n v="29239.29"/>
    <n v="1"/>
    <x v="1"/>
    <x v="1"/>
    <x v="1"/>
    <x v="0"/>
  </r>
  <r>
    <n v="15575510"/>
    <s v="Milanesi"/>
    <n v="659"/>
    <x v="0"/>
    <x v="0"/>
    <n v="32"/>
    <n v="2"/>
    <n v="155584.21"/>
    <n v="1"/>
    <x v="1"/>
    <x v="0"/>
    <n v="153662.88"/>
    <n v="0"/>
    <x v="0"/>
    <x v="0"/>
    <x v="2"/>
    <x v="1"/>
  </r>
  <r>
    <n v="15732610"/>
    <s v="Ahern"/>
    <n v="745"/>
    <x v="0"/>
    <x v="0"/>
    <n v="28"/>
    <n v="6"/>
    <n v="0"/>
    <n v="2"/>
    <x v="0"/>
    <x v="1"/>
    <n v="154389.18"/>
    <n v="0"/>
    <x v="2"/>
    <x v="1"/>
    <x v="0"/>
    <x v="1"/>
  </r>
  <r>
    <n v="15602909"/>
    <s v="Dickson"/>
    <n v="604"/>
    <x v="1"/>
    <x v="0"/>
    <n v="41"/>
    <n v="10"/>
    <n v="0"/>
    <n v="2"/>
    <x v="0"/>
    <x v="0"/>
    <n v="166224.39000000001"/>
    <n v="0"/>
    <x v="0"/>
    <x v="0"/>
    <x v="0"/>
    <x v="1"/>
  </r>
  <r>
    <n v="15734058"/>
    <s v="Anayochukwu"/>
    <n v="509"/>
    <x v="2"/>
    <x v="1"/>
    <n v="32"/>
    <n v="9"/>
    <n v="170661.47"/>
    <n v="1"/>
    <x v="0"/>
    <x v="0"/>
    <n v="21646.2"/>
    <n v="0"/>
    <x v="0"/>
    <x v="0"/>
    <x v="2"/>
    <x v="1"/>
  </r>
  <r>
    <n v="15801788"/>
    <s v="McDonald"/>
    <n v="706"/>
    <x v="2"/>
    <x v="0"/>
    <n v="29"/>
    <n v="6"/>
    <n v="185544.36"/>
    <n v="1"/>
    <x v="0"/>
    <x v="1"/>
    <n v="171037.63"/>
    <n v="0"/>
    <x v="2"/>
    <x v="1"/>
    <x v="2"/>
    <x v="1"/>
  </r>
  <r>
    <n v="15702462"/>
    <s v="Fiorentini"/>
    <n v="619"/>
    <x v="1"/>
    <x v="0"/>
    <n v="44"/>
    <n v="6"/>
    <n v="52831.13"/>
    <n v="1"/>
    <x v="0"/>
    <x v="0"/>
    <n v="112649.22"/>
    <n v="1"/>
    <x v="0"/>
    <x v="0"/>
    <x v="1"/>
    <x v="0"/>
  </r>
  <r>
    <n v="15683416"/>
    <s v="Russo"/>
    <n v="572"/>
    <x v="2"/>
    <x v="1"/>
    <n v="51"/>
    <n v="8"/>
    <n v="97750.07"/>
    <n v="3"/>
    <x v="0"/>
    <x v="0"/>
    <n v="193014.26"/>
    <n v="1"/>
    <x v="1"/>
    <x v="0"/>
    <x v="1"/>
    <x v="0"/>
  </r>
  <r>
    <n v="15794187"/>
    <s v="Young"/>
    <n v="695"/>
    <x v="0"/>
    <x v="1"/>
    <n v="36"/>
    <n v="6"/>
    <n v="114007.5"/>
    <n v="2"/>
    <x v="0"/>
    <x v="1"/>
    <n v="118120.88"/>
    <n v="0"/>
    <x v="0"/>
    <x v="0"/>
    <x v="2"/>
    <x v="1"/>
  </r>
  <r>
    <n v="15792989"/>
    <s v="Bianchi"/>
    <n v="543"/>
    <x v="0"/>
    <x v="0"/>
    <n v="71"/>
    <n v="1"/>
    <n v="104308.77"/>
    <n v="1"/>
    <x v="0"/>
    <x v="0"/>
    <n v="25650.04"/>
    <n v="0"/>
    <x v="1"/>
    <x v="0"/>
    <x v="2"/>
    <x v="1"/>
  </r>
  <r>
    <n v="15613734"/>
    <s v="Fallaci"/>
    <n v="640"/>
    <x v="0"/>
    <x v="0"/>
    <n v="33"/>
    <n v="6"/>
    <n v="84719.13"/>
    <n v="2"/>
    <x v="0"/>
    <x v="0"/>
    <n v="113048.79"/>
    <n v="0"/>
    <x v="0"/>
    <x v="0"/>
    <x v="1"/>
    <x v="1"/>
  </r>
  <r>
    <n v="15606177"/>
    <s v="Crawford"/>
    <n v="672"/>
    <x v="0"/>
    <x v="1"/>
    <n v="39"/>
    <n v="2"/>
    <n v="0"/>
    <n v="2"/>
    <x v="0"/>
    <x v="1"/>
    <n v="87372.49"/>
    <n v="0"/>
    <x v="0"/>
    <x v="0"/>
    <x v="0"/>
    <x v="1"/>
  </r>
  <r>
    <n v="15636700"/>
    <s v="Marsh"/>
    <n v="701"/>
    <x v="0"/>
    <x v="1"/>
    <n v="39"/>
    <n v="9"/>
    <n v="140236.98000000001"/>
    <n v="1"/>
    <x v="1"/>
    <x v="0"/>
    <n v="146651.99"/>
    <n v="0"/>
    <x v="0"/>
    <x v="1"/>
    <x v="2"/>
    <x v="1"/>
  </r>
  <r>
    <n v="15645766"/>
    <s v="Kosisochukwu"/>
    <n v="634"/>
    <x v="1"/>
    <x v="1"/>
    <n v="25"/>
    <n v="9"/>
    <n v="0"/>
    <n v="2"/>
    <x v="0"/>
    <x v="0"/>
    <n v="8227.91"/>
    <n v="0"/>
    <x v="2"/>
    <x v="0"/>
    <x v="0"/>
    <x v="1"/>
  </r>
  <r>
    <n v="15671345"/>
    <s v="Piccio"/>
    <n v="531"/>
    <x v="1"/>
    <x v="0"/>
    <n v="42"/>
    <n v="6"/>
    <n v="75302.850000000006"/>
    <n v="2"/>
    <x v="1"/>
    <x v="1"/>
    <n v="57034.35"/>
    <n v="0"/>
    <x v="0"/>
    <x v="0"/>
    <x v="1"/>
    <x v="1"/>
  </r>
  <r>
    <n v="15652469"/>
    <s v="Nevels"/>
    <n v="699"/>
    <x v="0"/>
    <x v="1"/>
    <n v="27"/>
    <n v="1"/>
    <n v="0"/>
    <n v="2"/>
    <x v="0"/>
    <x v="1"/>
    <n v="93003.21"/>
    <n v="0"/>
    <x v="2"/>
    <x v="0"/>
    <x v="0"/>
    <x v="1"/>
  </r>
  <r>
    <n v="15749638"/>
    <s v="Kaodilinakachukwu"/>
    <n v="605"/>
    <x v="0"/>
    <x v="0"/>
    <n v="51"/>
    <n v="9"/>
    <n v="104760.82"/>
    <n v="1"/>
    <x v="0"/>
    <x v="0"/>
    <n v="165574.54"/>
    <n v="1"/>
    <x v="1"/>
    <x v="0"/>
    <x v="2"/>
    <x v="0"/>
  </r>
  <r>
    <n v="15728706"/>
    <s v="Amaechi"/>
    <n v="534"/>
    <x v="0"/>
    <x v="0"/>
    <n v="49"/>
    <n v="7"/>
    <n v="0"/>
    <n v="1"/>
    <x v="0"/>
    <x v="1"/>
    <n v="13566.48"/>
    <n v="1"/>
    <x v="0"/>
    <x v="0"/>
    <x v="0"/>
    <x v="0"/>
  </r>
  <r>
    <n v="15735439"/>
    <s v="P'an"/>
    <n v="449"/>
    <x v="1"/>
    <x v="0"/>
    <n v="31"/>
    <n v="1"/>
    <n v="113693"/>
    <n v="1"/>
    <x v="1"/>
    <x v="1"/>
    <n v="82796.289999999994"/>
    <n v="0"/>
    <x v="0"/>
    <x v="2"/>
    <x v="2"/>
    <x v="1"/>
  </r>
  <r>
    <n v="15778696"/>
    <s v="Ikemefuna"/>
    <n v="684"/>
    <x v="1"/>
    <x v="0"/>
    <n v="36"/>
    <n v="5"/>
    <n v="174180.39"/>
    <n v="1"/>
    <x v="0"/>
    <x v="1"/>
    <n v="119830.08"/>
    <n v="0"/>
    <x v="0"/>
    <x v="0"/>
    <x v="2"/>
    <x v="1"/>
  </r>
  <r>
    <n v="15624744"/>
    <s v="Tai"/>
    <n v="622"/>
    <x v="2"/>
    <x v="1"/>
    <n v="42"/>
    <n v="9"/>
    <n v="115766.26"/>
    <n v="1"/>
    <x v="1"/>
    <x v="1"/>
    <n v="72155.850000000006"/>
    <n v="1"/>
    <x v="0"/>
    <x v="0"/>
    <x v="2"/>
    <x v="0"/>
  </r>
  <r>
    <n v="15584338"/>
    <s v="Winn"/>
    <n v="714"/>
    <x v="0"/>
    <x v="0"/>
    <n v="40"/>
    <n v="0"/>
    <n v="0"/>
    <n v="2"/>
    <x v="0"/>
    <x v="1"/>
    <n v="62762.12"/>
    <n v="0"/>
    <x v="0"/>
    <x v="1"/>
    <x v="0"/>
    <x v="1"/>
  </r>
  <r>
    <n v="15726178"/>
    <s v="Hardy"/>
    <n v="712"/>
    <x v="1"/>
    <x v="0"/>
    <n v="48"/>
    <n v="8"/>
    <n v="0"/>
    <n v="2"/>
    <x v="0"/>
    <x v="1"/>
    <n v="183235.33"/>
    <n v="0"/>
    <x v="0"/>
    <x v="1"/>
    <x v="0"/>
    <x v="1"/>
  </r>
  <r>
    <n v="15794939"/>
    <s v="Chiu"/>
    <n v="783"/>
    <x v="0"/>
    <x v="0"/>
    <n v="72"/>
    <n v="5"/>
    <n v="121215.9"/>
    <n v="2"/>
    <x v="0"/>
    <x v="0"/>
    <n v="105206.48"/>
    <n v="0"/>
    <x v="1"/>
    <x v="1"/>
    <x v="2"/>
    <x v="1"/>
  </r>
  <r>
    <n v="15788068"/>
    <s v="Lopez"/>
    <n v="743"/>
    <x v="2"/>
    <x v="1"/>
    <n v="45"/>
    <n v="10"/>
    <n v="144677.19"/>
    <n v="3"/>
    <x v="0"/>
    <x v="1"/>
    <n v="22512.44"/>
    <n v="1"/>
    <x v="0"/>
    <x v="1"/>
    <x v="2"/>
    <x v="0"/>
  </r>
  <r>
    <n v="15572956"/>
    <s v="Steen"/>
    <n v="683"/>
    <x v="0"/>
    <x v="1"/>
    <n v="36"/>
    <n v="5"/>
    <n v="115350.63"/>
    <n v="1"/>
    <x v="0"/>
    <x v="0"/>
    <n v="122305.91"/>
    <n v="0"/>
    <x v="0"/>
    <x v="0"/>
    <x v="2"/>
    <x v="1"/>
  </r>
  <r>
    <n v="15780386"/>
    <s v="Ferri"/>
    <n v="654"/>
    <x v="1"/>
    <x v="1"/>
    <n v="40"/>
    <n v="5"/>
    <n v="105683.63"/>
    <n v="1"/>
    <x v="0"/>
    <x v="1"/>
    <n v="173617.09"/>
    <n v="0"/>
    <x v="0"/>
    <x v="0"/>
    <x v="2"/>
    <x v="1"/>
  </r>
  <r>
    <n v="15791114"/>
    <s v="Yegorova"/>
    <n v="700"/>
    <x v="0"/>
    <x v="1"/>
    <n v="37"/>
    <n v="1"/>
    <n v="135179.49"/>
    <n v="1"/>
    <x v="0"/>
    <x v="1"/>
    <n v="160670.37"/>
    <n v="0"/>
    <x v="0"/>
    <x v="1"/>
    <x v="2"/>
    <x v="1"/>
  </r>
  <r>
    <n v="15708046"/>
    <s v="Knowles"/>
    <n v="744"/>
    <x v="1"/>
    <x v="1"/>
    <n v="31"/>
    <n v="0"/>
    <n v="117551.23"/>
    <n v="1"/>
    <x v="0"/>
    <x v="1"/>
    <n v="158958.9"/>
    <n v="0"/>
    <x v="0"/>
    <x v="1"/>
    <x v="2"/>
    <x v="1"/>
  </r>
  <r>
    <n v="15719779"/>
    <s v="May"/>
    <n v="645"/>
    <x v="2"/>
    <x v="1"/>
    <n v="25"/>
    <n v="1"/>
    <n v="157404.01999999999"/>
    <n v="2"/>
    <x v="0"/>
    <x v="1"/>
    <n v="93073.04"/>
    <n v="0"/>
    <x v="2"/>
    <x v="0"/>
    <x v="2"/>
    <x v="1"/>
  </r>
  <r>
    <n v="15591550"/>
    <s v="Bianchi"/>
    <n v="525"/>
    <x v="1"/>
    <x v="1"/>
    <n v="36"/>
    <n v="3"/>
    <n v="77910.23"/>
    <n v="1"/>
    <x v="0"/>
    <x v="1"/>
    <n v="67238.009999999995"/>
    <n v="0"/>
    <x v="0"/>
    <x v="0"/>
    <x v="1"/>
    <x v="1"/>
  </r>
  <r>
    <n v="15639368"/>
    <s v="Pipes"/>
    <n v="732"/>
    <x v="0"/>
    <x v="1"/>
    <n v="25"/>
    <n v="0"/>
    <n v="110942.9"/>
    <n v="1"/>
    <x v="1"/>
    <x v="1"/>
    <n v="172576.56"/>
    <n v="0"/>
    <x v="2"/>
    <x v="1"/>
    <x v="2"/>
    <x v="1"/>
  </r>
  <r>
    <n v="15699830"/>
    <s v="Doherty"/>
    <n v="721"/>
    <x v="0"/>
    <x v="0"/>
    <n v="40"/>
    <n v="7"/>
    <n v="0"/>
    <n v="2"/>
    <x v="0"/>
    <x v="0"/>
    <n v="122580.48"/>
    <n v="0"/>
    <x v="0"/>
    <x v="1"/>
    <x v="0"/>
    <x v="1"/>
  </r>
  <r>
    <n v="15569264"/>
    <s v="Yobanna"/>
    <n v="622"/>
    <x v="0"/>
    <x v="1"/>
    <n v="32"/>
    <n v="5"/>
    <n v="179305.09"/>
    <n v="1"/>
    <x v="0"/>
    <x v="0"/>
    <n v="149043.78"/>
    <n v="0"/>
    <x v="0"/>
    <x v="0"/>
    <x v="2"/>
    <x v="1"/>
  </r>
  <r>
    <n v="15595158"/>
    <s v="Hsu"/>
    <n v="654"/>
    <x v="2"/>
    <x v="1"/>
    <n v="31"/>
    <n v="5"/>
    <n v="150593.59"/>
    <n v="2"/>
    <x v="0"/>
    <x v="0"/>
    <n v="105218.45"/>
    <n v="0"/>
    <x v="0"/>
    <x v="0"/>
    <x v="2"/>
    <x v="1"/>
  </r>
  <r>
    <n v="15599126"/>
    <s v="Russell"/>
    <n v="529"/>
    <x v="0"/>
    <x v="0"/>
    <n v="43"/>
    <n v="0"/>
    <n v="123815.86"/>
    <n v="1"/>
    <x v="0"/>
    <x v="0"/>
    <n v="78463.990000000005"/>
    <n v="1"/>
    <x v="0"/>
    <x v="0"/>
    <x v="2"/>
    <x v="0"/>
  </r>
  <r>
    <n v="15650575"/>
    <s v="Payne"/>
    <n v="720"/>
    <x v="1"/>
    <x v="0"/>
    <n v="59"/>
    <n v="6"/>
    <n v="0"/>
    <n v="2"/>
    <x v="0"/>
    <x v="0"/>
    <n v="160849.43"/>
    <n v="1"/>
    <x v="1"/>
    <x v="1"/>
    <x v="0"/>
    <x v="0"/>
  </r>
  <r>
    <n v="15641490"/>
    <s v="Windsor"/>
    <n v="850"/>
    <x v="2"/>
    <x v="0"/>
    <n v="25"/>
    <n v="8"/>
    <n v="69385.17"/>
    <n v="2"/>
    <x v="0"/>
    <x v="1"/>
    <n v="87834.240000000005"/>
    <n v="0"/>
    <x v="2"/>
    <x v="1"/>
    <x v="1"/>
    <x v="1"/>
  </r>
  <r>
    <n v="15680234"/>
    <s v="Bray"/>
    <n v="667"/>
    <x v="2"/>
    <x v="1"/>
    <n v="27"/>
    <n v="2"/>
    <n v="138032.15"/>
    <n v="1"/>
    <x v="0"/>
    <x v="1"/>
    <n v="166317.71"/>
    <n v="0"/>
    <x v="2"/>
    <x v="0"/>
    <x v="2"/>
    <x v="1"/>
  </r>
  <r>
    <n v="15592230"/>
    <s v="Seleznyov"/>
    <n v="620"/>
    <x v="0"/>
    <x v="1"/>
    <n v="41"/>
    <n v="3"/>
    <n v="0"/>
    <n v="2"/>
    <x v="0"/>
    <x v="0"/>
    <n v="137309.06"/>
    <n v="0"/>
    <x v="0"/>
    <x v="0"/>
    <x v="0"/>
    <x v="1"/>
  </r>
  <r>
    <n v="15626212"/>
    <s v="Wark"/>
    <n v="616"/>
    <x v="0"/>
    <x v="1"/>
    <n v="29"/>
    <n v="9"/>
    <n v="0"/>
    <n v="1"/>
    <x v="0"/>
    <x v="0"/>
    <n v="166984.44"/>
    <n v="0"/>
    <x v="2"/>
    <x v="0"/>
    <x v="0"/>
    <x v="1"/>
  </r>
  <r>
    <n v="15700627"/>
    <s v="Y?"/>
    <n v="637"/>
    <x v="2"/>
    <x v="0"/>
    <n v="46"/>
    <n v="2"/>
    <n v="143500.82"/>
    <n v="1"/>
    <x v="0"/>
    <x v="1"/>
    <n v="166996.46"/>
    <n v="1"/>
    <x v="0"/>
    <x v="0"/>
    <x v="2"/>
    <x v="0"/>
  </r>
  <r>
    <n v="15782641"/>
    <s v="Brown"/>
    <n v="710"/>
    <x v="1"/>
    <x v="0"/>
    <n v="29"/>
    <n v="3"/>
    <n v="119670.18"/>
    <n v="1"/>
    <x v="0"/>
    <x v="1"/>
    <n v="188022.44"/>
    <n v="0"/>
    <x v="2"/>
    <x v="1"/>
    <x v="2"/>
    <x v="1"/>
  </r>
  <r>
    <n v="15784445"/>
    <s v="Huang"/>
    <n v="717"/>
    <x v="1"/>
    <x v="1"/>
    <n v="33"/>
    <n v="1"/>
    <n v="99106.73"/>
    <n v="1"/>
    <x v="1"/>
    <x v="1"/>
    <n v="194467.23"/>
    <n v="0"/>
    <x v="0"/>
    <x v="1"/>
    <x v="1"/>
    <x v="1"/>
  </r>
  <r>
    <n v="15813681"/>
    <s v="Zito"/>
    <n v="786"/>
    <x v="2"/>
    <x v="1"/>
    <n v="24"/>
    <n v="2"/>
    <n v="120135.55"/>
    <n v="2"/>
    <x v="0"/>
    <x v="0"/>
    <n v="125449.47"/>
    <n v="0"/>
    <x v="2"/>
    <x v="1"/>
    <x v="2"/>
    <x v="1"/>
  </r>
  <r>
    <n v="15596649"/>
    <s v="Bailey"/>
    <n v="651"/>
    <x v="0"/>
    <x v="0"/>
    <n v="39"/>
    <n v="8"/>
    <n v="0"/>
    <n v="1"/>
    <x v="0"/>
    <x v="1"/>
    <n v="137452.57"/>
    <n v="0"/>
    <x v="0"/>
    <x v="0"/>
    <x v="0"/>
    <x v="1"/>
  </r>
  <r>
    <n v="15700460"/>
    <s v="Allnutt"/>
    <n v="530"/>
    <x v="0"/>
    <x v="0"/>
    <n v="55"/>
    <n v="4"/>
    <n v="120905.03"/>
    <n v="1"/>
    <x v="1"/>
    <x v="0"/>
    <n v="123475.88"/>
    <n v="1"/>
    <x v="1"/>
    <x v="0"/>
    <x v="2"/>
    <x v="0"/>
  </r>
  <r>
    <n v="15724076"/>
    <s v="Christie"/>
    <n v="815"/>
    <x v="1"/>
    <x v="0"/>
    <n v="57"/>
    <n v="5"/>
    <n v="0"/>
    <n v="3"/>
    <x v="1"/>
    <x v="1"/>
    <n v="38941.440000000002"/>
    <n v="1"/>
    <x v="1"/>
    <x v="1"/>
    <x v="0"/>
    <x v="0"/>
  </r>
  <r>
    <n v="15784000"/>
    <s v="Pope"/>
    <n v="715"/>
    <x v="2"/>
    <x v="0"/>
    <n v="34"/>
    <n v="9"/>
    <n v="102277.52"/>
    <n v="1"/>
    <x v="1"/>
    <x v="1"/>
    <n v="177852.57"/>
    <n v="1"/>
    <x v="0"/>
    <x v="1"/>
    <x v="2"/>
    <x v="0"/>
  </r>
  <r>
    <n v="15733966"/>
    <s v="Johnstone"/>
    <n v="496"/>
    <x v="2"/>
    <x v="0"/>
    <n v="55"/>
    <n v="4"/>
    <n v="125292.53"/>
    <n v="1"/>
    <x v="0"/>
    <x v="0"/>
    <n v="31532.959999999999"/>
    <n v="1"/>
    <x v="1"/>
    <x v="2"/>
    <x v="2"/>
    <x v="0"/>
  </r>
  <r>
    <n v="15612667"/>
    <s v="Bird"/>
    <n v="680"/>
    <x v="1"/>
    <x v="1"/>
    <n v="42"/>
    <n v="0"/>
    <n v="0"/>
    <n v="1"/>
    <x v="0"/>
    <x v="1"/>
    <n v="136377.21"/>
    <n v="0"/>
    <x v="0"/>
    <x v="0"/>
    <x v="0"/>
    <x v="1"/>
  </r>
  <r>
    <n v="15654025"/>
    <s v="Jones"/>
    <n v="646"/>
    <x v="0"/>
    <x v="0"/>
    <n v="51"/>
    <n v="4"/>
    <n v="101629.3"/>
    <n v="1"/>
    <x v="1"/>
    <x v="1"/>
    <n v="130541.1"/>
    <n v="0"/>
    <x v="1"/>
    <x v="0"/>
    <x v="2"/>
    <x v="1"/>
  </r>
  <r>
    <n v="15589431"/>
    <s v="Pedder"/>
    <n v="807"/>
    <x v="2"/>
    <x v="1"/>
    <n v="47"/>
    <n v="1"/>
    <n v="171937.27"/>
    <n v="1"/>
    <x v="0"/>
    <x v="0"/>
    <n v="65636.92"/>
    <n v="0"/>
    <x v="0"/>
    <x v="1"/>
    <x v="2"/>
    <x v="1"/>
  </r>
  <r>
    <n v="15578238"/>
    <s v="Calabrese"/>
    <n v="727"/>
    <x v="0"/>
    <x v="1"/>
    <n v="47"/>
    <n v="7"/>
    <n v="0"/>
    <n v="2"/>
    <x v="0"/>
    <x v="1"/>
    <n v="193305.35"/>
    <n v="0"/>
    <x v="0"/>
    <x v="1"/>
    <x v="0"/>
    <x v="1"/>
  </r>
  <r>
    <n v="15566269"/>
    <s v="Chialuka"/>
    <n v="787"/>
    <x v="0"/>
    <x v="1"/>
    <n v="25"/>
    <n v="5"/>
    <n v="0"/>
    <n v="2"/>
    <x v="0"/>
    <x v="1"/>
    <n v="47307.9"/>
    <n v="0"/>
    <x v="2"/>
    <x v="1"/>
    <x v="0"/>
    <x v="1"/>
  </r>
  <r>
    <n v="15639217"/>
    <s v="McKenzie"/>
    <n v="806"/>
    <x v="0"/>
    <x v="1"/>
    <n v="34"/>
    <n v="6"/>
    <n v="0"/>
    <n v="2"/>
    <x v="1"/>
    <x v="1"/>
    <n v="100809.99"/>
    <n v="0"/>
    <x v="0"/>
    <x v="1"/>
    <x v="0"/>
    <x v="1"/>
  </r>
  <r>
    <n v="15688644"/>
    <s v="Holloway"/>
    <n v="603"/>
    <x v="0"/>
    <x v="1"/>
    <n v="31"/>
    <n v="1"/>
    <n v="129743.75"/>
    <n v="1"/>
    <x v="0"/>
    <x v="1"/>
    <n v="109145.2"/>
    <n v="0"/>
    <x v="0"/>
    <x v="0"/>
    <x v="2"/>
    <x v="1"/>
  </r>
  <r>
    <n v="15662426"/>
    <s v="Tang"/>
    <n v="649"/>
    <x v="1"/>
    <x v="1"/>
    <n v="32"/>
    <n v="1"/>
    <n v="0"/>
    <n v="1"/>
    <x v="1"/>
    <x v="0"/>
    <n v="91167.19"/>
    <n v="1"/>
    <x v="0"/>
    <x v="0"/>
    <x v="0"/>
    <x v="0"/>
  </r>
  <r>
    <n v="15720511"/>
    <s v="Byrne"/>
    <n v="547"/>
    <x v="2"/>
    <x v="1"/>
    <n v="41"/>
    <n v="3"/>
    <n v="151191.31"/>
    <n v="1"/>
    <x v="0"/>
    <x v="1"/>
    <n v="175295.89"/>
    <n v="1"/>
    <x v="0"/>
    <x v="0"/>
    <x v="2"/>
    <x v="0"/>
  </r>
  <r>
    <n v="15567246"/>
    <s v="Selwyn"/>
    <n v="684"/>
    <x v="2"/>
    <x v="1"/>
    <n v="32"/>
    <n v="3"/>
    <n v="102630.13"/>
    <n v="2"/>
    <x v="0"/>
    <x v="0"/>
    <n v="127433.47"/>
    <n v="0"/>
    <x v="0"/>
    <x v="0"/>
    <x v="2"/>
    <x v="1"/>
  </r>
  <r>
    <n v="15647965"/>
    <s v="Genovese"/>
    <n v="477"/>
    <x v="0"/>
    <x v="0"/>
    <n v="57"/>
    <n v="9"/>
    <n v="114023.64"/>
    <n v="2"/>
    <x v="0"/>
    <x v="0"/>
    <n v="71167.17"/>
    <n v="1"/>
    <x v="1"/>
    <x v="2"/>
    <x v="2"/>
    <x v="0"/>
  </r>
  <r>
    <n v="15679048"/>
    <s v="Koger"/>
    <n v="558"/>
    <x v="2"/>
    <x v="1"/>
    <n v="41"/>
    <n v="2"/>
    <n v="124227.14"/>
    <n v="1"/>
    <x v="0"/>
    <x v="0"/>
    <n v="111184.67"/>
    <n v="0"/>
    <x v="0"/>
    <x v="0"/>
    <x v="2"/>
    <x v="1"/>
  </r>
  <r>
    <n v="15675749"/>
    <s v="Baranov"/>
    <n v="695"/>
    <x v="0"/>
    <x v="0"/>
    <n v="23"/>
    <n v="1"/>
    <n v="0"/>
    <n v="2"/>
    <x v="0"/>
    <x v="0"/>
    <n v="141756.32"/>
    <n v="0"/>
    <x v="2"/>
    <x v="0"/>
    <x v="0"/>
    <x v="1"/>
  </r>
  <r>
    <n v="15782181"/>
    <s v="Greco"/>
    <n v="592"/>
    <x v="1"/>
    <x v="1"/>
    <n v="35"/>
    <n v="6"/>
    <n v="80285.16"/>
    <n v="1"/>
    <x v="0"/>
    <x v="1"/>
    <n v="72678.75"/>
    <n v="1"/>
    <x v="0"/>
    <x v="0"/>
    <x v="1"/>
    <x v="0"/>
  </r>
  <r>
    <n v="15795738"/>
    <s v="Owens"/>
    <n v="789"/>
    <x v="0"/>
    <x v="1"/>
    <n v="31"/>
    <n v="4"/>
    <n v="175477.15"/>
    <n v="1"/>
    <x v="0"/>
    <x v="0"/>
    <n v="172832.9"/>
    <n v="0"/>
    <x v="0"/>
    <x v="1"/>
    <x v="2"/>
    <x v="1"/>
  </r>
  <r>
    <n v="15773751"/>
    <s v="Y?"/>
    <n v="597"/>
    <x v="0"/>
    <x v="0"/>
    <n v="29"/>
    <n v="1"/>
    <n v="132144.35"/>
    <n v="1"/>
    <x v="0"/>
    <x v="1"/>
    <n v="158086.32999999999"/>
    <n v="0"/>
    <x v="2"/>
    <x v="0"/>
    <x v="2"/>
    <x v="1"/>
  </r>
  <r>
    <n v="15655436"/>
    <s v="Kendall"/>
    <n v="839"/>
    <x v="2"/>
    <x v="1"/>
    <n v="47"/>
    <n v="2"/>
    <n v="136911.07"/>
    <n v="1"/>
    <x v="0"/>
    <x v="0"/>
    <n v="168184.62"/>
    <n v="1"/>
    <x v="0"/>
    <x v="1"/>
    <x v="2"/>
    <x v="0"/>
  </r>
  <r>
    <n v="15691396"/>
    <s v="Ko"/>
    <n v="405"/>
    <x v="2"/>
    <x v="1"/>
    <n v="31"/>
    <n v="5"/>
    <n v="133299.67000000001"/>
    <n v="2"/>
    <x v="0"/>
    <x v="0"/>
    <n v="72950.14"/>
    <n v="0"/>
    <x v="0"/>
    <x v="2"/>
    <x v="2"/>
    <x v="1"/>
  </r>
  <r>
    <n v="15796958"/>
    <s v="Tang"/>
    <n v="658"/>
    <x v="0"/>
    <x v="1"/>
    <n v="39"/>
    <n v="7"/>
    <n v="0"/>
    <n v="2"/>
    <x v="0"/>
    <x v="1"/>
    <n v="48378.400000000001"/>
    <n v="0"/>
    <x v="0"/>
    <x v="0"/>
    <x v="0"/>
    <x v="1"/>
  </r>
  <r>
    <n v="15801832"/>
    <s v="Lombardo"/>
    <n v="684"/>
    <x v="2"/>
    <x v="1"/>
    <n v="42"/>
    <n v="1"/>
    <n v="117691"/>
    <n v="1"/>
    <x v="0"/>
    <x v="0"/>
    <n v="23135.65"/>
    <n v="1"/>
    <x v="0"/>
    <x v="0"/>
    <x v="2"/>
    <x v="0"/>
  </r>
  <r>
    <n v="15661349"/>
    <s v="Perkins"/>
    <n v="633"/>
    <x v="0"/>
    <x v="1"/>
    <n v="35"/>
    <n v="10"/>
    <n v="0"/>
    <n v="2"/>
    <x v="0"/>
    <x v="1"/>
    <n v="65675.47"/>
    <n v="0"/>
    <x v="0"/>
    <x v="0"/>
    <x v="0"/>
    <x v="1"/>
  </r>
  <r>
    <n v="15719265"/>
    <s v="Feng"/>
    <n v="589"/>
    <x v="0"/>
    <x v="1"/>
    <n v="46"/>
    <n v="9"/>
    <n v="0"/>
    <n v="2"/>
    <x v="0"/>
    <x v="1"/>
    <n v="170676.67"/>
    <n v="0"/>
    <x v="0"/>
    <x v="0"/>
    <x v="0"/>
    <x v="1"/>
  </r>
  <r>
    <n v="15779985"/>
    <s v="Lo"/>
    <n v="750"/>
    <x v="2"/>
    <x v="0"/>
    <n v="37"/>
    <n v="1"/>
    <n v="133199.71"/>
    <n v="2"/>
    <x v="0"/>
    <x v="0"/>
    <n v="27366.77"/>
    <n v="0"/>
    <x v="0"/>
    <x v="1"/>
    <x v="2"/>
    <x v="1"/>
  </r>
  <r>
    <n v="15663410"/>
    <s v="Piccio"/>
    <n v="771"/>
    <x v="1"/>
    <x v="1"/>
    <n v="51"/>
    <n v="5"/>
    <n v="135506.57999999999"/>
    <n v="3"/>
    <x v="0"/>
    <x v="0"/>
    <n v="152479.64000000001"/>
    <n v="1"/>
    <x v="1"/>
    <x v="1"/>
    <x v="2"/>
    <x v="0"/>
  </r>
  <r>
    <n v="15704144"/>
    <s v="Mazzanti"/>
    <n v="812"/>
    <x v="2"/>
    <x v="1"/>
    <n v="33"/>
    <n v="2"/>
    <n v="127154.14"/>
    <n v="2"/>
    <x v="1"/>
    <x v="0"/>
    <n v="105383.49"/>
    <n v="0"/>
    <x v="0"/>
    <x v="1"/>
    <x v="2"/>
    <x v="1"/>
  </r>
  <r>
    <n v="15774104"/>
    <s v="Chukwualuka"/>
    <n v="539"/>
    <x v="1"/>
    <x v="1"/>
    <n v="39"/>
    <n v="2"/>
    <n v="0"/>
    <n v="2"/>
    <x v="0"/>
    <x v="0"/>
    <n v="48189.94"/>
    <n v="0"/>
    <x v="0"/>
    <x v="0"/>
    <x v="0"/>
    <x v="1"/>
  </r>
  <r>
    <n v="15812230"/>
    <s v="Elliot"/>
    <n v="670"/>
    <x v="2"/>
    <x v="0"/>
    <n v="42"/>
    <n v="5"/>
    <n v="49508.79"/>
    <n v="3"/>
    <x v="0"/>
    <x v="0"/>
    <n v="100324.01"/>
    <n v="0"/>
    <x v="0"/>
    <x v="0"/>
    <x v="3"/>
    <x v="1"/>
  </r>
  <r>
    <n v="15742848"/>
    <s v="Gratton"/>
    <n v="673"/>
    <x v="0"/>
    <x v="1"/>
    <n v="41"/>
    <n v="5"/>
    <n v="0"/>
    <n v="1"/>
    <x v="0"/>
    <x v="0"/>
    <n v="65657.289999999994"/>
    <n v="0"/>
    <x v="0"/>
    <x v="0"/>
    <x v="0"/>
    <x v="1"/>
  </r>
  <r>
    <n v="15745326"/>
    <s v="Carandini"/>
    <n v="538"/>
    <x v="0"/>
    <x v="0"/>
    <n v="62"/>
    <n v="3"/>
    <n v="75051.490000000005"/>
    <n v="1"/>
    <x v="1"/>
    <x v="1"/>
    <n v="17682.02"/>
    <n v="1"/>
    <x v="1"/>
    <x v="0"/>
    <x v="1"/>
    <x v="0"/>
  </r>
  <r>
    <n v="15674541"/>
    <s v="Robinson"/>
    <n v="575"/>
    <x v="1"/>
    <x v="1"/>
    <n v="52"/>
    <n v="8"/>
    <n v="123925.23"/>
    <n v="1"/>
    <x v="1"/>
    <x v="1"/>
    <n v="111342.66"/>
    <n v="1"/>
    <x v="1"/>
    <x v="0"/>
    <x v="2"/>
    <x v="0"/>
  </r>
  <r>
    <n v="15728564"/>
    <s v="Lo"/>
    <n v="682"/>
    <x v="0"/>
    <x v="1"/>
    <n v="41"/>
    <n v="6"/>
    <n v="0"/>
    <n v="2"/>
    <x v="1"/>
    <x v="0"/>
    <n v="134158.09"/>
    <n v="1"/>
    <x v="0"/>
    <x v="0"/>
    <x v="0"/>
    <x v="0"/>
  </r>
  <r>
    <n v="15580701"/>
    <s v="Ma"/>
    <n v="712"/>
    <x v="0"/>
    <x v="1"/>
    <n v="33"/>
    <n v="3"/>
    <n v="153819.57999999999"/>
    <n v="1"/>
    <x v="0"/>
    <x v="1"/>
    <n v="79176.09"/>
    <n v="1"/>
    <x v="0"/>
    <x v="1"/>
    <x v="2"/>
    <x v="0"/>
  </r>
  <r>
    <n v="15688973"/>
    <s v="Vinogradova"/>
    <n v="598"/>
    <x v="1"/>
    <x v="0"/>
    <n v="39"/>
    <n v="5"/>
    <n v="0"/>
    <n v="2"/>
    <x v="0"/>
    <x v="0"/>
    <n v="83103.460000000006"/>
    <n v="0"/>
    <x v="0"/>
    <x v="0"/>
    <x v="0"/>
    <x v="1"/>
  </r>
  <r>
    <n v="15709412"/>
    <s v="H?"/>
    <n v="776"/>
    <x v="1"/>
    <x v="1"/>
    <n v="30"/>
    <n v="6"/>
    <n v="0"/>
    <n v="2"/>
    <x v="1"/>
    <x v="0"/>
    <n v="63908.86"/>
    <n v="0"/>
    <x v="0"/>
    <x v="1"/>
    <x v="0"/>
    <x v="1"/>
  </r>
  <r>
    <n v="15607753"/>
    <s v="Alexandrova"/>
    <n v="606"/>
    <x v="1"/>
    <x v="0"/>
    <n v="23"/>
    <n v="10"/>
    <n v="70417.789999999994"/>
    <n v="1"/>
    <x v="1"/>
    <x v="0"/>
    <n v="90896.04"/>
    <n v="0"/>
    <x v="2"/>
    <x v="0"/>
    <x v="1"/>
    <x v="1"/>
  </r>
  <r>
    <n v="15705352"/>
    <s v="Yang"/>
    <n v="686"/>
    <x v="1"/>
    <x v="1"/>
    <n v="38"/>
    <n v="7"/>
    <n v="111484.88"/>
    <n v="1"/>
    <x v="0"/>
    <x v="0"/>
    <n v="76076.2"/>
    <n v="0"/>
    <x v="0"/>
    <x v="0"/>
    <x v="2"/>
    <x v="1"/>
  </r>
  <r>
    <n v="15602500"/>
    <s v="Maslova"/>
    <n v="850"/>
    <x v="1"/>
    <x v="1"/>
    <n v="38"/>
    <n v="1"/>
    <n v="146343.98000000001"/>
    <n v="1"/>
    <x v="1"/>
    <x v="0"/>
    <n v="103902.11"/>
    <n v="0"/>
    <x v="0"/>
    <x v="1"/>
    <x v="2"/>
    <x v="1"/>
  </r>
  <r>
    <n v="15672437"/>
    <s v="Buccho"/>
    <n v="642"/>
    <x v="0"/>
    <x v="1"/>
    <n v="72"/>
    <n v="1"/>
    <n v="160541"/>
    <n v="2"/>
    <x v="0"/>
    <x v="0"/>
    <n v="142223.94"/>
    <n v="0"/>
    <x v="1"/>
    <x v="0"/>
    <x v="2"/>
    <x v="1"/>
  </r>
  <r>
    <n v="15720968"/>
    <s v="Young"/>
    <n v="606"/>
    <x v="2"/>
    <x v="1"/>
    <n v="27"/>
    <n v="2"/>
    <n v="130274.26"/>
    <n v="2"/>
    <x v="0"/>
    <x v="1"/>
    <n v="147533.09"/>
    <n v="0"/>
    <x v="2"/>
    <x v="0"/>
    <x v="2"/>
    <x v="1"/>
  </r>
  <r>
    <n v="15730796"/>
    <s v="Barker"/>
    <n v="627"/>
    <x v="0"/>
    <x v="0"/>
    <n v="21"/>
    <n v="7"/>
    <n v="98993.02"/>
    <n v="1"/>
    <x v="0"/>
    <x v="0"/>
    <n v="169156.64"/>
    <n v="0"/>
    <x v="2"/>
    <x v="0"/>
    <x v="1"/>
    <x v="1"/>
  </r>
  <r>
    <n v="15768219"/>
    <s v="Sung"/>
    <n v="850"/>
    <x v="1"/>
    <x v="1"/>
    <n v="36"/>
    <n v="0"/>
    <n v="0"/>
    <n v="2"/>
    <x v="0"/>
    <x v="1"/>
    <n v="141242.57"/>
    <n v="0"/>
    <x v="0"/>
    <x v="1"/>
    <x v="0"/>
    <x v="1"/>
  </r>
  <r>
    <n v="15663883"/>
    <s v="Hansen"/>
    <n v="850"/>
    <x v="2"/>
    <x v="1"/>
    <n v="32"/>
    <n v="9"/>
    <n v="141827.32999999999"/>
    <n v="2"/>
    <x v="0"/>
    <x v="0"/>
    <n v="149458.73000000001"/>
    <n v="0"/>
    <x v="0"/>
    <x v="1"/>
    <x v="2"/>
    <x v="1"/>
  </r>
  <r>
    <n v="15589296"/>
    <s v="Brown"/>
    <n v="724"/>
    <x v="0"/>
    <x v="0"/>
    <n v="40"/>
    <n v="6"/>
    <n v="110054.45"/>
    <n v="1"/>
    <x v="0"/>
    <x v="0"/>
    <n v="86950.720000000001"/>
    <n v="0"/>
    <x v="0"/>
    <x v="1"/>
    <x v="2"/>
    <x v="1"/>
  </r>
  <r>
    <n v="15586425"/>
    <s v="Lo Duca"/>
    <n v="579"/>
    <x v="0"/>
    <x v="1"/>
    <n v="28"/>
    <n v="4"/>
    <n v="0"/>
    <n v="2"/>
    <x v="0"/>
    <x v="0"/>
    <n v="176925.69"/>
    <n v="0"/>
    <x v="2"/>
    <x v="0"/>
    <x v="0"/>
    <x v="1"/>
  </r>
  <r>
    <n v="15679813"/>
    <s v="Ellis"/>
    <n v="727"/>
    <x v="1"/>
    <x v="1"/>
    <n v="28"/>
    <n v="1"/>
    <n v="0"/>
    <n v="1"/>
    <x v="0"/>
    <x v="1"/>
    <n v="40357.39"/>
    <n v="0"/>
    <x v="2"/>
    <x v="1"/>
    <x v="0"/>
    <x v="1"/>
  </r>
  <r>
    <n v="15681410"/>
    <s v="Korff"/>
    <n v="813"/>
    <x v="2"/>
    <x v="0"/>
    <n v="36"/>
    <n v="6"/>
    <n v="98088.09"/>
    <n v="1"/>
    <x v="1"/>
    <x v="0"/>
    <n v="26687.22"/>
    <n v="1"/>
    <x v="0"/>
    <x v="1"/>
    <x v="1"/>
    <x v="0"/>
  </r>
  <r>
    <n v="15668283"/>
    <s v="Gardiner"/>
    <n v="642"/>
    <x v="0"/>
    <x v="1"/>
    <n v="48"/>
    <n v="9"/>
    <n v="118317.27"/>
    <n v="4"/>
    <x v="1"/>
    <x v="1"/>
    <n v="78702.98"/>
    <n v="1"/>
    <x v="0"/>
    <x v="0"/>
    <x v="2"/>
    <x v="0"/>
  </r>
  <r>
    <n v="15624072"/>
    <s v="Kiernan"/>
    <n v="669"/>
    <x v="1"/>
    <x v="1"/>
    <n v="22"/>
    <n v="10"/>
    <n v="0"/>
    <n v="2"/>
    <x v="0"/>
    <x v="1"/>
    <n v="176163.74"/>
    <n v="0"/>
    <x v="2"/>
    <x v="0"/>
    <x v="0"/>
    <x v="1"/>
  </r>
  <r>
    <n v="15669664"/>
    <s v="Thompson"/>
    <n v="574"/>
    <x v="2"/>
    <x v="1"/>
    <n v="54"/>
    <n v="1"/>
    <n v="99774.5"/>
    <n v="1"/>
    <x v="1"/>
    <x v="1"/>
    <n v="4896.1099999999997"/>
    <n v="1"/>
    <x v="1"/>
    <x v="0"/>
    <x v="1"/>
    <x v="0"/>
  </r>
  <r>
    <n v="15682728"/>
    <s v="Mathews"/>
    <n v="774"/>
    <x v="0"/>
    <x v="0"/>
    <n v="32"/>
    <n v="4"/>
    <n v="0"/>
    <n v="2"/>
    <x v="1"/>
    <x v="1"/>
    <n v="114899.13"/>
    <n v="0"/>
    <x v="0"/>
    <x v="1"/>
    <x v="0"/>
    <x v="1"/>
  </r>
  <r>
    <n v="15573851"/>
    <s v="Macrossan"/>
    <n v="735"/>
    <x v="0"/>
    <x v="0"/>
    <n v="38"/>
    <n v="1"/>
    <n v="0"/>
    <n v="3"/>
    <x v="1"/>
    <x v="1"/>
    <n v="92220.12"/>
    <n v="1"/>
    <x v="0"/>
    <x v="1"/>
    <x v="0"/>
    <x v="0"/>
  </r>
  <r>
    <n v="15733661"/>
    <s v="Illingworth"/>
    <n v="639"/>
    <x v="1"/>
    <x v="0"/>
    <n v="27"/>
    <n v="8"/>
    <n v="133806.54"/>
    <n v="2"/>
    <x v="0"/>
    <x v="1"/>
    <n v="6251.3"/>
    <n v="0"/>
    <x v="2"/>
    <x v="0"/>
    <x v="2"/>
    <x v="1"/>
  </r>
  <r>
    <n v="15710012"/>
    <s v="Bowen"/>
    <n v="738"/>
    <x v="1"/>
    <x v="1"/>
    <n v="44"/>
    <n v="2"/>
    <n v="0"/>
    <n v="2"/>
    <x v="0"/>
    <x v="1"/>
    <n v="43018.82"/>
    <n v="1"/>
    <x v="0"/>
    <x v="1"/>
    <x v="0"/>
    <x v="0"/>
  </r>
  <r>
    <n v="15763327"/>
    <s v="Craig"/>
    <n v="835"/>
    <x v="0"/>
    <x v="1"/>
    <n v="32"/>
    <n v="8"/>
    <n v="124993.29"/>
    <n v="2"/>
    <x v="0"/>
    <x v="0"/>
    <n v="27548.06"/>
    <n v="0"/>
    <x v="0"/>
    <x v="1"/>
    <x v="2"/>
    <x v="1"/>
  </r>
  <r>
    <n v="15668853"/>
    <s v="Menhennitt"/>
    <n v="637"/>
    <x v="1"/>
    <x v="0"/>
    <n v="44"/>
    <n v="0"/>
    <n v="157622.57999999999"/>
    <n v="1"/>
    <x v="0"/>
    <x v="0"/>
    <n v="120454.2"/>
    <n v="0"/>
    <x v="0"/>
    <x v="0"/>
    <x v="2"/>
    <x v="1"/>
  </r>
  <r>
    <n v="15639303"/>
    <s v="Moore"/>
    <n v="589"/>
    <x v="2"/>
    <x v="1"/>
    <n v="48"/>
    <n v="5"/>
    <n v="126111.61"/>
    <n v="1"/>
    <x v="1"/>
    <x v="0"/>
    <n v="133961.19"/>
    <n v="0"/>
    <x v="0"/>
    <x v="0"/>
    <x v="2"/>
    <x v="1"/>
  </r>
  <r>
    <n v="15691011"/>
    <s v="Shoebridge"/>
    <n v="591"/>
    <x v="0"/>
    <x v="1"/>
    <n v="42"/>
    <n v="9"/>
    <n v="161651.37"/>
    <n v="2"/>
    <x v="0"/>
    <x v="0"/>
    <n v="131753.97"/>
    <n v="0"/>
    <x v="0"/>
    <x v="0"/>
    <x v="2"/>
    <x v="1"/>
  </r>
  <r>
    <n v="15638513"/>
    <s v="Palermo"/>
    <n v="723"/>
    <x v="0"/>
    <x v="0"/>
    <n v="40"/>
    <n v="7"/>
    <n v="142856.95000000001"/>
    <n v="2"/>
    <x v="1"/>
    <x v="1"/>
    <n v="38019.74"/>
    <n v="0"/>
    <x v="0"/>
    <x v="1"/>
    <x v="2"/>
    <x v="1"/>
  </r>
  <r>
    <n v="15648933"/>
    <s v="Reilly"/>
    <n v="831"/>
    <x v="2"/>
    <x v="1"/>
    <n v="44"/>
    <n v="3"/>
    <n v="111100.98"/>
    <n v="1"/>
    <x v="0"/>
    <x v="0"/>
    <n v="28144.07"/>
    <n v="1"/>
    <x v="0"/>
    <x v="1"/>
    <x v="2"/>
    <x v="0"/>
  </r>
  <r>
    <n v="15628904"/>
    <s v="Bowen"/>
    <n v="733"/>
    <x v="1"/>
    <x v="1"/>
    <n v="35"/>
    <n v="8"/>
    <n v="102918.38"/>
    <n v="1"/>
    <x v="0"/>
    <x v="0"/>
    <n v="45959.86"/>
    <n v="0"/>
    <x v="0"/>
    <x v="1"/>
    <x v="2"/>
    <x v="1"/>
  </r>
  <r>
    <n v="15644788"/>
    <s v="Fyodorov"/>
    <n v="731"/>
    <x v="0"/>
    <x v="0"/>
    <n v="30"/>
    <n v="5"/>
    <n v="0"/>
    <n v="2"/>
    <x v="0"/>
    <x v="1"/>
    <n v="189528.72"/>
    <n v="0"/>
    <x v="0"/>
    <x v="1"/>
    <x v="0"/>
    <x v="1"/>
  </r>
  <r>
    <n v="15598161"/>
    <s v="Clements"/>
    <n v="654"/>
    <x v="0"/>
    <x v="1"/>
    <n v="47"/>
    <n v="10"/>
    <n v="0"/>
    <n v="2"/>
    <x v="0"/>
    <x v="1"/>
    <n v="170481.98"/>
    <n v="0"/>
    <x v="0"/>
    <x v="0"/>
    <x v="0"/>
    <x v="1"/>
  </r>
  <r>
    <n v="15745624"/>
    <s v="McKenzie"/>
    <n v="828"/>
    <x v="0"/>
    <x v="1"/>
    <n v="37"/>
    <n v="4"/>
    <n v="0"/>
    <n v="2"/>
    <x v="0"/>
    <x v="1"/>
    <n v="94845.45"/>
    <n v="0"/>
    <x v="0"/>
    <x v="1"/>
    <x v="0"/>
    <x v="1"/>
  </r>
  <r>
    <n v="15733169"/>
    <s v="Craig"/>
    <n v="590"/>
    <x v="1"/>
    <x v="1"/>
    <n v="22"/>
    <n v="7"/>
    <n v="125265.61"/>
    <n v="1"/>
    <x v="0"/>
    <x v="0"/>
    <n v="161253.07999999999"/>
    <n v="0"/>
    <x v="2"/>
    <x v="0"/>
    <x v="2"/>
    <x v="1"/>
  </r>
  <r>
    <n v="15801417"/>
    <s v="Iloerika"/>
    <n v="657"/>
    <x v="0"/>
    <x v="1"/>
    <n v="37"/>
    <n v="4"/>
    <n v="82500.28"/>
    <n v="1"/>
    <x v="0"/>
    <x v="0"/>
    <n v="115260.72"/>
    <n v="0"/>
    <x v="0"/>
    <x v="0"/>
    <x v="1"/>
    <x v="1"/>
  </r>
  <r>
    <n v="15592707"/>
    <s v="Dolgorukova"/>
    <n v="531"/>
    <x v="2"/>
    <x v="0"/>
    <n v="64"/>
    <n v="2"/>
    <n v="175754.87"/>
    <n v="2"/>
    <x v="0"/>
    <x v="0"/>
    <n v="60721.4"/>
    <n v="0"/>
    <x v="1"/>
    <x v="0"/>
    <x v="2"/>
    <x v="1"/>
  </r>
  <r>
    <n v="15593954"/>
    <s v="Eva"/>
    <n v="516"/>
    <x v="0"/>
    <x v="0"/>
    <n v="47"/>
    <n v="6"/>
    <n v="109387.33"/>
    <n v="1"/>
    <x v="1"/>
    <x v="1"/>
    <n v="121365.45"/>
    <n v="0"/>
    <x v="0"/>
    <x v="0"/>
    <x v="2"/>
    <x v="1"/>
  </r>
  <r>
    <n v="15714431"/>
    <s v="Yeh"/>
    <n v="561"/>
    <x v="0"/>
    <x v="1"/>
    <n v="37"/>
    <n v="1"/>
    <n v="100443.36"/>
    <n v="2"/>
    <x v="1"/>
    <x v="0"/>
    <n v="101693.73"/>
    <n v="0"/>
    <x v="0"/>
    <x v="0"/>
    <x v="2"/>
    <x v="1"/>
  </r>
  <r>
    <n v="15638257"/>
    <s v="P'an"/>
    <n v="682"/>
    <x v="1"/>
    <x v="0"/>
    <n v="54"/>
    <n v="0"/>
    <n v="83102.720000000001"/>
    <n v="2"/>
    <x v="0"/>
    <x v="0"/>
    <n v="54132.93"/>
    <n v="0"/>
    <x v="1"/>
    <x v="0"/>
    <x v="1"/>
    <x v="1"/>
  </r>
  <r>
    <n v="15690939"/>
    <s v="Howe"/>
    <n v="575"/>
    <x v="1"/>
    <x v="1"/>
    <n v="28"/>
    <n v="7"/>
    <n v="0"/>
    <n v="1"/>
    <x v="0"/>
    <x v="0"/>
    <n v="10666.05"/>
    <n v="0"/>
    <x v="2"/>
    <x v="0"/>
    <x v="0"/>
    <x v="1"/>
  </r>
  <r>
    <n v="15723613"/>
    <s v="Jenkins"/>
    <n v="623"/>
    <x v="0"/>
    <x v="0"/>
    <n v="28"/>
    <n v="4"/>
    <n v="0"/>
    <n v="2"/>
    <x v="0"/>
    <x v="1"/>
    <n v="41227.67"/>
    <n v="0"/>
    <x v="2"/>
    <x v="0"/>
    <x v="0"/>
    <x v="1"/>
  </r>
  <r>
    <n v="15813640"/>
    <s v="Shih"/>
    <n v="642"/>
    <x v="0"/>
    <x v="0"/>
    <n v="40"/>
    <n v="7"/>
    <n v="0"/>
    <n v="2"/>
    <x v="0"/>
    <x v="1"/>
    <n v="10712.82"/>
    <n v="0"/>
    <x v="0"/>
    <x v="0"/>
    <x v="0"/>
    <x v="1"/>
  </r>
  <r>
    <n v="15707322"/>
    <s v="Nnamdi"/>
    <n v="779"/>
    <x v="0"/>
    <x v="0"/>
    <n v="48"/>
    <n v="2"/>
    <n v="115290.27"/>
    <n v="1"/>
    <x v="1"/>
    <x v="1"/>
    <n v="98912.69"/>
    <n v="1"/>
    <x v="0"/>
    <x v="1"/>
    <x v="2"/>
    <x v="0"/>
  </r>
  <r>
    <n v="15588918"/>
    <s v="Mitchell"/>
    <n v="671"/>
    <x v="0"/>
    <x v="0"/>
    <n v="42"/>
    <n v="6"/>
    <n v="0"/>
    <n v="2"/>
    <x v="0"/>
    <x v="1"/>
    <n v="197202.48"/>
    <n v="0"/>
    <x v="0"/>
    <x v="0"/>
    <x v="0"/>
    <x v="1"/>
  </r>
  <r>
    <n v="15600357"/>
    <s v="Findlay"/>
    <n v="495"/>
    <x v="0"/>
    <x v="0"/>
    <n v="40"/>
    <n v="1"/>
    <n v="140197.71"/>
    <n v="2"/>
    <x v="0"/>
    <x v="1"/>
    <n v="150720.39000000001"/>
    <n v="0"/>
    <x v="0"/>
    <x v="2"/>
    <x v="2"/>
    <x v="1"/>
  </r>
  <r>
    <n v="15747014"/>
    <s v="Pisani"/>
    <n v="850"/>
    <x v="0"/>
    <x v="0"/>
    <n v="28"/>
    <n v="1"/>
    <n v="105245.34"/>
    <n v="1"/>
    <x v="1"/>
    <x v="0"/>
    <n v="74780.13"/>
    <n v="0"/>
    <x v="2"/>
    <x v="1"/>
    <x v="2"/>
    <x v="1"/>
  </r>
  <r>
    <n v="15809830"/>
    <s v="Belisario"/>
    <n v="630"/>
    <x v="0"/>
    <x v="1"/>
    <n v="50"/>
    <n v="8"/>
    <n v="0"/>
    <n v="2"/>
    <x v="1"/>
    <x v="0"/>
    <n v="79377.45"/>
    <n v="0"/>
    <x v="1"/>
    <x v="0"/>
    <x v="0"/>
    <x v="1"/>
  </r>
  <r>
    <n v="15662245"/>
    <s v="Pomeroy"/>
    <n v="588"/>
    <x v="0"/>
    <x v="1"/>
    <n v="32"/>
    <n v="1"/>
    <n v="0"/>
    <n v="2"/>
    <x v="0"/>
    <x v="0"/>
    <n v="8763.8700000000008"/>
    <n v="0"/>
    <x v="0"/>
    <x v="0"/>
    <x v="0"/>
    <x v="1"/>
  </r>
  <r>
    <n v="15651075"/>
    <s v="Ibrahimova"/>
    <n v="562"/>
    <x v="2"/>
    <x v="1"/>
    <n v="35"/>
    <n v="3"/>
    <n v="142296.13"/>
    <n v="1"/>
    <x v="1"/>
    <x v="0"/>
    <n v="177112.7"/>
    <n v="0"/>
    <x v="0"/>
    <x v="0"/>
    <x v="2"/>
    <x v="1"/>
  </r>
  <r>
    <n v="15594456"/>
    <s v="K?"/>
    <n v="740"/>
    <x v="1"/>
    <x v="0"/>
    <n v="56"/>
    <n v="4"/>
    <n v="99097.33"/>
    <n v="1"/>
    <x v="0"/>
    <x v="0"/>
    <n v="85016.639999999999"/>
    <n v="1"/>
    <x v="1"/>
    <x v="1"/>
    <x v="1"/>
    <x v="0"/>
  </r>
  <r>
    <n v="15583462"/>
    <s v="Graham"/>
    <n v="695"/>
    <x v="0"/>
    <x v="1"/>
    <n v="28"/>
    <n v="5"/>
    <n v="171069.39"/>
    <n v="2"/>
    <x v="0"/>
    <x v="0"/>
    <n v="88689.4"/>
    <n v="0"/>
    <x v="2"/>
    <x v="0"/>
    <x v="2"/>
    <x v="1"/>
  </r>
  <r>
    <n v="15757661"/>
    <s v="Trevisano"/>
    <n v="589"/>
    <x v="0"/>
    <x v="0"/>
    <n v="39"/>
    <n v="7"/>
    <n v="0"/>
    <n v="2"/>
    <x v="1"/>
    <x v="1"/>
    <n v="95985.64"/>
    <n v="0"/>
    <x v="0"/>
    <x v="0"/>
    <x v="0"/>
    <x v="1"/>
  </r>
  <r>
    <n v="15729117"/>
    <s v="Trevisano"/>
    <n v="607"/>
    <x v="0"/>
    <x v="0"/>
    <n v="31"/>
    <n v="1"/>
    <n v="102523.88"/>
    <n v="1"/>
    <x v="0"/>
    <x v="0"/>
    <n v="166792.71"/>
    <n v="0"/>
    <x v="0"/>
    <x v="0"/>
    <x v="2"/>
    <x v="1"/>
  </r>
  <r>
    <n v="15749671"/>
    <s v="K?"/>
    <n v="794"/>
    <x v="0"/>
    <x v="1"/>
    <n v="35"/>
    <n v="6"/>
    <n v="0"/>
    <n v="2"/>
    <x v="0"/>
    <x v="0"/>
    <n v="68730.91"/>
    <n v="0"/>
    <x v="0"/>
    <x v="1"/>
    <x v="0"/>
    <x v="1"/>
  </r>
  <r>
    <n v="15566253"/>
    <s v="Manning"/>
    <n v="580"/>
    <x v="2"/>
    <x v="1"/>
    <n v="44"/>
    <n v="9"/>
    <n v="143391.07"/>
    <n v="1"/>
    <x v="1"/>
    <x v="1"/>
    <n v="146891.07"/>
    <n v="1"/>
    <x v="0"/>
    <x v="0"/>
    <x v="2"/>
    <x v="0"/>
  </r>
  <r>
    <n v="15595153"/>
    <s v="Tucker"/>
    <n v="644"/>
    <x v="2"/>
    <x v="0"/>
    <n v="44"/>
    <n v="8"/>
    <n v="106022.73"/>
    <n v="2"/>
    <x v="1"/>
    <x v="1"/>
    <n v="148727.42000000001"/>
    <n v="0"/>
    <x v="0"/>
    <x v="0"/>
    <x v="2"/>
    <x v="1"/>
  </r>
  <r>
    <n v="15698572"/>
    <s v="Schaffer"/>
    <n v="636"/>
    <x v="1"/>
    <x v="0"/>
    <n v="36"/>
    <n v="1"/>
    <n v="0"/>
    <n v="1"/>
    <x v="0"/>
    <x v="1"/>
    <n v="43134.58"/>
    <n v="0"/>
    <x v="0"/>
    <x v="0"/>
    <x v="0"/>
    <x v="1"/>
  </r>
  <r>
    <n v="15674149"/>
    <s v="Esomchi"/>
    <n v="599"/>
    <x v="2"/>
    <x v="1"/>
    <n v="36"/>
    <n v="3"/>
    <n v="128960.21"/>
    <n v="2"/>
    <x v="0"/>
    <x v="0"/>
    <n v="40318.33"/>
    <n v="0"/>
    <x v="0"/>
    <x v="0"/>
    <x v="2"/>
    <x v="1"/>
  </r>
  <r>
    <n v="15623082"/>
    <s v="Ch'ang"/>
    <n v="507"/>
    <x v="0"/>
    <x v="0"/>
    <n v="35"/>
    <n v="2"/>
    <n v="0"/>
    <n v="2"/>
    <x v="0"/>
    <x v="1"/>
    <n v="97633.93"/>
    <n v="0"/>
    <x v="0"/>
    <x v="0"/>
    <x v="0"/>
    <x v="1"/>
  </r>
  <r>
    <n v="15797905"/>
    <s v="Walker"/>
    <n v="682"/>
    <x v="0"/>
    <x v="0"/>
    <n v="48"/>
    <n v="7"/>
    <n v="0"/>
    <n v="2"/>
    <x v="0"/>
    <x v="1"/>
    <n v="65069.03"/>
    <n v="0"/>
    <x v="0"/>
    <x v="0"/>
    <x v="0"/>
    <x v="1"/>
  </r>
  <r>
    <n v="15746028"/>
    <s v="Chu"/>
    <n v="714"/>
    <x v="0"/>
    <x v="0"/>
    <n v="24"/>
    <n v="7"/>
    <n v="0"/>
    <n v="2"/>
    <x v="0"/>
    <x v="1"/>
    <n v="166335"/>
    <n v="0"/>
    <x v="2"/>
    <x v="1"/>
    <x v="0"/>
    <x v="1"/>
  </r>
  <r>
    <n v="15582951"/>
    <s v="Crawford"/>
    <n v="696"/>
    <x v="0"/>
    <x v="0"/>
    <n v="25"/>
    <n v="8"/>
    <n v="126442.59"/>
    <n v="1"/>
    <x v="0"/>
    <x v="1"/>
    <n v="121904.44"/>
    <n v="0"/>
    <x v="2"/>
    <x v="0"/>
    <x v="2"/>
    <x v="1"/>
  </r>
  <r>
    <n v="15616471"/>
    <s v="Milne"/>
    <n v="599"/>
    <x v="1"/>
    <x v="1"/>
    <n v="51"/>
    <n v="0"/>
    <n v="0"/>
    <n v="1"/>
    <x v="0"/>
    <x v="0"/>
    <n v="175235.99"/>
    <n v="0"/>
    <x v="1"/>
    <x v="0"/>
    <x v="0"/>
    <x v="1"/>
  </r>
  <r>
    <n v="15641575"/>
    <s v="Anenechukwu"/>
    <n v="577"/>
    <x v="0"/>
    <x v="1"/>
    <n v="37"/>
    <n v="2"/>
    <n v="127261.35"/>
    <n v="1"/>
    <x v="0"/>
    <x v="1"/>
    <n v="56185.05"/>
    <n v="0"/>
    <x v="0"/>
    <x v="0"/>
    <x v="2"/>
    <x v="1"/>
  </r>
  <r>
    <n v="15638803"/>
    <s v="Donaldson"/>
    <n v="733"/>
    <x v="1"/>
    <x v="0"/>
    <n v="32"/>
    <n v="5"/>
    <n v="0"/>
    <n v="2"/>
    <x v="0"/>
    <x v="1"/>
    <n v="131625.14000000001"/>
    <n v="0"/>
    <x v="0"/>
    <x v="1"/>
    <x v="0"/>
    <x v="1"/>
  </r>
  <r>
    <n v="15808283"/>
    <s v="Kelly"/>
    <n v="647"/>
    <x v="0"/>
    <x v="0"/>
    <n v="33"/>
    <n v="4"/>
    <n v="0"/>
    <n v="1"/>
    <x v="0"/>
    <x v="1"/>
    <n v="152323.04"/>
    <n v="0"/>
    <x v="0"/>
    <x v="0"/>
    <x v="0"/>
    <x v="1"/>
  </r>
  <r>
    <n v="15811200"/>
    <s v="Ts'ao"/>
    <n v="831"/>
    <x v="0"/>
    <x v="0"/>
    <n v="34"/>
    <n v="2"/>
    <n v="0"/>
    <n v="2"/>
    <x v="1"/>
    <x v="1"/>
    <n v="165840.94"/>
    <n v="0"/>
    <x v="0"/>
    <x v="1"/>
    <x v="0"/>
    <x v="1"/>
  </r>
  <r>
    <n v="15733476"/>
    <s v="Gonzalez"/>
    <n v="543"/>
    <x v="2"/>
    <x v="1"/>
    <n v="30"/>
    <n v="6"/>
    <n v="73481.05"/>
    <n v="1"/>
    <x v="0"/>
    <x v="0"/>
    <n v="176692.65"/>
    <n v="0"/>
    <x v="0"/>
    <x v="0"/>
    <x v="1"/>
    <x v="1"/>
  </r>
  <r>
    <n v="15633274"/>
    <s v="Tai"/>
    <n v="679"/>
    <x v="0"/>
    <x v="1"/>
    <n v="34"/>
    <n v="7"/>
    <n v="160515.37"/>
    <n v="1"/>
    <x v="0"/>
    <x v="1"/>
    <n v="121904.14"/>
    <n v="0"/>
    <x v="0"/>
    <x v="0"/>
    <x v="2"/>
    <x v="1"/>
  </r>
  <r>
    <n v="15582168"/>
    <s v="Muravyova"/>
    <n v="713"/>
    <x v="2"/>
    <x v="0"/>
    <n v="61"/>
    <n v="4"/>
    <n v="149525.34"/>
    <n v="2"/>
    <x v="0"/>
    <x v="1"/>
    <n v="123663.63"/>
    <n v="0"/>
    <x v="1"/>
    <x v="1"/>
    <x v="2"/>
    <x v="1"/>
  </r>
  <r>
    <n v="15807269"/>
    <s v="Milanesi"/>
    <n v="690"/>
    <x v="2"/>
    <x v="1"/>
    <n v="43"/>
    <n v="2"/>
    <n v="166522.78"/>
    <n v="1"/>
    <x v="1"/>
    <x v="1"/>
    <n v="119644.59"/>
    <n v="1"/>
    <x v="0"/>
    <x v="0"/>
    <x v="2"/>
    <x v="0"/>
  </r>
  <r>
    <n v="15602979"/>
    <s v="Lin"/>
    <n v="751"/>
    <x v="0"/>
    <x v="1"/>
    <n v="29"/>
    <n v="1"/>
    <n v="135536.5"/>
    <n v="1"/>
    <x v="0"/>
    <x v="1"/>
    <n v="66825.33"/>
    <n v="0"/>
    <x v="2"/>
    <x v="1"/>
    <x v="2"/>
    <x v="1"/>
  </r>
  <r>
    <n v="15660417"/>
    <s v="Lambert"/>
    <n v="613"/>
    <x v="2"/>
    <x v="0"/>
    <n v="43"/>
    <n v="10"/>
    <n v="120481.69"/>
    <n v="1"/>
    <x v="1"/>
    <x v="1"/>
    <n v="94875.03"/>
    <n v="1"/>
    <x v="0"/>
    <x v="0"/>
    <x v="2"/>
    <x v="0"/>
  </r>
  <r>
    <n v="15590199"/>
    <s v="Temple"/>
    <n v="701"/>
    <x v="1"/>
    <x v="1"/>
    <n v="28"/>
    <n v="1"/>
    <n v="103421.32"/>
    <n v="1"/>
    <x v="1"/>
    <x v="0"/>
    <n v="76304.73"/>
    <n v="0"/>
    <x v="2"/>
    <x v="1"/>
    <x v="2"/>
    <x v="1"/>
  </r>
  <r>
    <n v="15641794"/>
    <s v="Ridley"/>
    <n v="698"/>
    <x v="0"/>
    <x v="1"/>
    <n v="33"/>
    <n v="5"/>
    <n v="135658.73000000001"/>
    <n v="2"/>
    <x v="1"/>
    <x v="0"/>
    <n v="39755"/>
    <n v="0"/>
    <x v="0"/>
    <x v="0"/>
    <x v="2"/>
    <x v="1"/>
  </r>
  <r>
    <n v="15779174"/>
    <s v="Young"/>
    <n v="451"/>
    <x v="0"/>
    <x v="0"/>
    <n v="36"/>
    <n v="2"/>
    <n v="0"/>
    <n v="2"/>
    <x v="0"/>
    <x v="0"/>
    <n v="180142.42"/>
    <n v="0"/>
    <x v="0"/>
    <x v="2"/>
    <x v="0"/>
    <x v="1"/>
  </r>
  <r>
    <n v="15785547"/>
    <s v="Slye"/>
    <n v="665"/>
    <x v="0"/>
    <x v="1"/>
    <n v="28"/>
    <n v="8"/>
    <n v="191402.82"/>
    <n v="2"/>
    <x v="0"/>
    <x v="1"/>
    <n v="83238.399999999994"/>
    <n v="0"/>
    <x v="2"/>
    <x v="0"/>
    <x v="2"/>
    <x v="1"/>
  </r>
  <r>
    <n v="15795124"/>
    <s v="Pan"/>
    <n v="726"/>
    <x v="2"/>
    <x v="1"/>
    <n v="50"/>
    <n v="9"/>
    <n v="94504.35"/>
    <n v="1"/>
    <x v="1"/>
    <x v="0"/>
    <n v="5078.8999999999996"/>
    <n v="0"/>
    <x v="1"/>
    <x v="1"/>
    <x v="1"/>
    <x v="1"/>
  </r>
  <r>
    <n v="15718912"/>
    <s v="Hsueh"/>
    <n v="608"/>
    <x v="2"/>
    <x v="0"/>
    <n v="44"/>
    <n v="5"/>
    <n v="126147.84"/>
    <n v="1"/>
    <x v="1"/>
    <x v="0"/>
    <n v="132424.69"/>
    <n v="1"/>
    <x v="0"/>
    <x v="0"/>
    <x v="2"/>
    <x v="0"/>
  </r>
  <r>
    <n v="15592028"/>
    <s v="Roberts"/>
    <n v="549"/>
    <x v="0"/>
    <x v="0"/>
    <n v="46"/>
    <n v="7"/>
    <n v="0"/>
    <n v="1"/>
    <x v="0"/>
    <x v="0"/>
    <n v="109057.56"/>
    <n v="0"/>
    <x v="0"/>
    <x v="0"/>
    <x v="0"/>
    <x v="1"/>
  </r>
  <r>
    <n v="15580227"/>
    <s v="Moss"/>
    <n v="803"/>
    <x v="0"/>
    <x v="1"/>
    <n v="33"/>
    <n v="6"/>
    <n v="0"/>
    <n v="2"/>
    <x v="0"/>
    <x v="1"/>
    <n v="115676.61"/>
    <n v="0"/>
    <x v="0"/>
    <x v="1"/>
    <x v="0"/>
    <x v="1"/>
  </r>
  <r>
    <n v="15657830"/>
    <s v="Andrews"/>
    <n v="663"/>
    <x v="0"/>
    <x v="1"/>
    <n v="43"/>
    <n v="4"/>
    <n v="87624.03"/>
    <n v="2"/>
    <x v="0"/>
    <x v="1"/>
    <n v="149401.32999999999"/>
    <n v="0"/>
    <x v="0"/>
    <x v="0"/>
    <x v="1"/>
    <x v="1"/>
  </r>
  <r>
    <n v="15798256"/>
    <s v="Takasuka"/>
    <n v="558"/>
    <x v="0"/>
    <x v="0"/>
    <n v="45"/>
    <n v="1"/>
    <n v="153697.53"/>
    <n v="2"/>
    <x v="1"/>
    <x v="1"/>
    <n v="89891.4"/>
    <n v="1"/>
    <x v="0"/>
    <x v="0"/>
    <x v="2"/>
    <x v="0"/>
  </r>
  <r>
    <n v="15643819"/>
    <s v="Dawson"/>
    <n v="714"/>
    <x v="0"/>
    <x v="0"/>
    <n v="25"/>
    <n v="4"/>
    <n v="0"/>
    <n v="2"/>
    <x v="1"/>
    <x v="1"/>
    <n v="82500.84"/>
    <n v="0"/>
    <x v="2"/>
    <x v="1"/>
    <x v="0"/>
    <x v="1"/>
  </r>
  <r>
    <n v="15754301"/>
    <s v="Bruche"/>
    <n v="704"/>
    <x v="0"/>
    <x v="1"/>
    <n v="39"/>
    <n v="5"/>
    <n v="0"/>
    <n v="1"/>
    <x v="0"/>
    <x v="1"/>
    <n v="6416.92"/>
    <n v="0"/>
    <x v="0"/>
    <x v="1"/>
    <x v="0"/>
    <x v="1"/>
  </r>
  <r>
    <n v="15726855"/>
    <s v="Oliver"/>
    <n v="805"/>
    <x v="2"/>
    <x v="0"/>
    <n v="45"/>
    <n v="9"/>
    <n v="116585.97"/>
    <n v="1"/>
    <x v="0"/>
    <x v="1"/>
    <n v="189428.75"/>
    <n v="1"/>
    <x v="0"/>
    <x v="1"/>
    <x v="2"/>
    <x v="0"/>
  </r>
  <r>
    <n v="15755225"/>
    <s v="Ryan"/>
    <n v="659"/>
    <x v="2"/>
    <x v="1"/>
    <n v="34"/>
    <n v="9"/>
    <n v="134464.57999999999"/>
    <n v="2"/>
    <x v="0"/>
    <x v="1"/>
    <n v="178833.34"/>
    <n v="0"/>
    <x v="0"/>
    <x v="0"/>
    <x v="2"/>
    <x v="1"/>
  </r>
  <r>
    <n v="15725221"/>
    <s v="Sabbatini"/>
    <n v="738"/>
    <x v="2"/>
    <x v="1"/>
    <n v="62"/>
    <n v="10"/>
    <n v="83008.31"/>
    <n v="1"/>
    <x v="0"/>
    <x v="0"/>
    <n v="42766.03"/>
    <n v="0"/>
    <x v="1"/>
    <x v="1"/>
    <x v="1"/>
    <x v="1"/>
  </r>
  <r>
    <n v="15789055"/>
    <s v="Watt"/>
    <n v="635"/>
    <x v="1"/>
    <x v="1"/>
    <n v="35"/>
    <n v="2"/>
    <n v="113635.16"/>
    <n v="1"/>
    <x v="0"/>
    <x v="1"/>
    <n v="90883.12"/>
    <n v="0"/>
    <x v="0"/>
    <x v="0"/>
    <x v="2"/>
    <x v="1"/>
  </r>
  <r>
    <n v="15617507"/>
    <s v="Wilson"/>
    <n v="530"/>
    <x v="1"/>
    <x v="0"/>
    <n v="36"/>
    <n v="7"/>
    <n v="0"/>
    <n v="2"/>
    <x v="0"/>
    <x v="1"/>
    <n v="80619.09"/>
    <n v="0"/>
    <x v="0"/>
    <x v="0"/>
    <x v="0"/>
    <x v="1"/>
  </r>
  <r>
    <n v="15668894"/>
    <s v="Abramova"/>
    <n v="661"/>
    <x v="2"/>
    <x v="1"/>
    <n v="41"/>
    <n v="5"/>
    <n v="122552.48"/>
    <n v="2"/>
    <x v="1"/>
    <x v="0"/>
    <n v="120646.39999999999"/>
    <n v="0"/>
    <x v="0"/>
    <x v="0"/>
    <x v="2"/>
    <x v="1"/>
  </r>
  <r>
    <n v="15589563"/>
    <s v="Purdy"/>
    <n v="531"/>
    <x v="1"/>
    <x v="1"/>
    <n v="31"/>
    <n v="2"/>
    <n v="118899.45"/>
    <n v="2"/>
    <x v="1"/>
    <x v="1"/>
    <n v="41409.360000000001"/>
    <n v="0"/>
    <x v="0"/>
    <x v="0"/>
    <x v="2"/>
    <x v="1"/>
  </r>
  <r>
    <n v="15693162"/>
    <s v="Higgins"/>
    <n v="694"/>
    <x v="0"/>
    <x v="0"/>
    <n v="29"/>
    <n v="5"/>
    <n v="99713.87"/>
    <n v="1"/>
    <x v="1"/>
    <x v="1"/>
    <n v="112317.89"/>
    <n v="0"/>
    <x v="2"/>
    <x v="0"/>
    <x v="1"/>
    <x v="1"/>
  </r>
  <r>
    <n v="15750099"/>
    <s v="Marshall"/>
    <n v="731"/>
    <x v="0"/>
    <x v="0"/>
    <n v="36"/>
    <n v="6"/>
    <n v="0"/>
    <n v="1"/>
    <x v="1"/>
    <x v="1"/>
    <n v="152128.35999999999"/>
    <n v="0"/>
    <x v="0"/>
    <x v="1"/>
    <x v="0"/>
    <x v="1"/>
  </r>
  <r>
    <n v="15795540"/>
    <s v="Reye"/>
    <n v="556"/>
    <x v="0"/>
    <x v="0"/>
    <n v="36"/>
    <n v="2"/>
    <n v="134208.22"/>
    <n v="1"/>
    <x v="1"/>
    <x v="0"/>
    <n v="177670.57"/>
    <n v="0"/>
    <x v="0"/>
    <x v="0"/>
    <x v="2"/>
    <x v="1"/>
  </r>
  <r>
    <n v="15794941"/>
    <s v="Chibueze"/>
    <n v="647"/>
    <x v="2"/>
    <x v="0"/>
    <n v="41"/>
    <n v="1"/>
    <n v="85906.65"/>
    <n v="3"/>
    <x v="0"/>
    <x v="1"/>
    <n v="189159.97"/>
    <n v="0"/>
    <x v="0"/>
    <x v="0"/>
    <x v="1"/>
    <x v="1"/>
  </r>
  <r>
    <n v="15611848"/>
    <s v="Kwemtochukwu"/>
    <n v="850"/>
    <x v="2"/>
    <x v="1"/>
    <n v="32"/>
    <n v="3"/>
    <n v="137714.25"/>
    <n v="1"/>
    <x v="1"/>
    <x v="0"/>
    <n v="159403.68"/>
    <n v="0"/>
    <x v="0"/>
    <x v="1"/>
    <x v="2"/>
    <x v="1"/>
  </r>
  <r>
    <n v="15581237"/>
    <s v="Biryukova"/>
    <n v="573"/>
    <x v="1"/>
    <x v="1"/>
    <n v="33"/>
    <n v="1"/>
    <n v="160777.9"/>
    <n v="1"/>
    <x v="0"/>
    <x v="0"/>
    <n v="149536.15"/>
    <n v="0"/>
    <x v="0"/>
    <x v="0"/>
    <x v="2"/>
    <x v="1"/>
  </r>
  <r>
    <n v="15738150"/>
    <s v="Chidozie"/>
    <n v="591"/>
    <x v="0"/>
    <x v="1"/>
    <n v="45"/>
    <n v="5"/>
    <n v="0"/>
    <n v="2"/>
    <x v="0"/>
    <x v="0"/>
    <n v="155492.87"/>
    <n v="0"/>
    <x v="0"/>
    <x v="0"/>
    <x v="0"/>
    <x v="1"/>
  </r>
  <r>
    <n v="15678571"/>
    <s v="Barber"/>
    <n v="723"/>
    <x v="0"/>
    <x v="1"/>
    <n v="21"/>
    <n v="4"/>
    <n v="0"/>
    <n v="2"/>
    <x v="1"/>
    <x v="1"/>
    <n v="24847.02"/>
    <n v="0"/>
    <x v="2"/>
    <x v="1"/>
    <x v="0"/>
    <x v="1"/>
  </r>
  <r>
    <n v="15736124"/>
    <s v="Thompson"/>
    <n v="617"/>
    <x v="0"/>
    <x v="1"/>
    <n v="25"/>
    <n v="1"/>
    <n v="102585.88"/>
    <n v="2"/>
    <x v="0"/>
    <x v="0"/>
    <n v="115387.4"/>
    <n v="0"/>
    <x v="2"/>
    <x v="0"/>
    <x v="2"/>
    <x v="1"/>
  </r>
  <r>
    <n v="15623202"/>
    <s v="Maslov"/>
    <n v="704"/>
    <x v="2"/>
    <x v="0"/>
    <n v="39"/>
    <n v="10"/>
    <n v="102556.18"/>
    <n v="2"/>
    <x v="0"/>
    <x v="1"/>
    <n v="171971.25"/>
    <n v="1"/>
    <x v="0"/>
    <x v="1"/>
    <x v="2"/>
    <x v="0"/>
  </r>
  <r>
    <n v="15804201"/>
    <s v="Jones"/>
    <n v="457"/>
    <x v="2"/>
    <x v="1"/>
    <n v="42"/>
    <n v="4"/>
    <n v="126772.57"/>
    <n v="1"/>
    <x v="1"/>
    <x v="0"/>
    <n v="126106.4"/>
    <n v="0"/>
    <x v="0"/>
    <x v="2"/>
    <x v="2"/>
    <x v="1"/>
  </r>
  <r>
    <n v="15596863"/>
    <s v="Chidumaga"/>
    <n v="787"/>
    <x v="2"/>
    <x v="0"/>
    <n v="38"/>
    <n v="3"/>
    <n v="158373.23000000001"/>
    <n v="1"/>
    <x v="0"/>
    <x v="0"/>
    <n v="28228.35"/>
    <n v="0"/>
    <x v="0"/>
    <x v="1"/>
    <x v="2"/>
    <x v="1"/>
  </r>
  <r>
    <n v="15696277"/>
    <s v="Hs?"/>
    <n v="651"/>
    <x v="0"/>
    <x v="0"/>
    <n v="34"/>
    <n v="9"/>
    <n v="0"/>
    <n v="2"/>
    <x v="0"/>
    <x v="1"/>
    <n v="138113.71"/>
    <n v="0"/>
    <x v="0"/>
    <x v="0"/>
    <x v="0"/>
    <x v="1"/>
  </r>
  <r>
    <n v="15748608"/>
    <s v="Trentini"/>
    <n v="612"/>
    <x v="2"/>
    <x v="1"/>
    <n v="42"/>
    <n v="5"/>
    <n v="141927.1"/>
    <n v="1"/>
    <x v="0"/>
    <x v="0"/>
    <n v="43018.98"/>
    <n v="0"/>
    <x v="0"/>
    <x v="0"/>
    <x v="2"/>
    <x v="1"/>
  </r>
  <r>
    <n v="15723864"/>
    <s v="Lucas"/>
    <n v="828"/>
    <x v="1"/>
    <x v="1"/>
    <n v="47"/>
    <n v="1"/>
    <n v="109876.82"/>
    <n v="2"/>
    <x v="0"/>
    <x v="1"/>
    <n v="83611.45"/>
    <n v="1"/>
    <x v="0"/>
    <x v="1"/>
    <x v="2"/>
    <x v="0"/>
  </r>
  <r>
    <n v="15802390"/>
    <s v="Willoughby"/>
    <n v="724"/>
    <x v="0"/>
    <x v="0"/>
    <n v="34"/>
    <n v="2"/>
    <n v="0"/>
    <n v="2"/>
    <x v="0"/>
    <x v="0"/>
    <n v="118863.38"/>
    <n v="0"/>
    <x v="0"/>
    <x v="1"/>
    <x v="0"/>
    <x v="1"/>
  </r>
  <r>
    <n v="15774336"/>
    <s v="Jamieson"/>
    <n v="648"/>
    <x v="2"/>
    <x v="1"/>
    <n v="44"/>
    <n v="9"/>
    <n v="111369.79"/>
    <n v="2"/>
    <x v="0"/>
    <x v="0"/>
    <n v="91947.74"/>
    <n v="0"/>
    <x v="0"/>
    <x v="0"/>
    <x v="2"/>
    <x v="1"/>
  </r>
  <r>
    <n v="15648766"/>
    <s v="Robertson"/>
    <n v="569"/>
    <x v="1"/>
    <x v="1"/>
    <n v="35"/>
    <n v="3"/>
    <n v="116969.35"/>
    <n v="1"/>
    <x v="1"/>
    <x v="1"/>
    <n v="94488.82"/>
    <n v="0"/>
    <x v="0"/>
    <x v="0"/>
    <x v="2"/>
    <x v="1"/>
  </r>
  <r>
    <n v="15659094"/>
    <s v="Ojiofor"/>
    <n v="765"/>
    <x v="2"/>
    <x v="0"/>
    <n v="34"/>
    <n v="8"/>
    <n v="136729.51"/>
    <n v="2"/>
    <x v="1"/>
    <x v="1"/>
    <n v="47058.21"/>
    <n v="0"/>
    <x v="0"/>
    <x v="1"/>
    <x v="2"/>
    <x v="1"/>
  </r>
  <r>
    <n v="15606397"/>
    <s v="Cameron"/>
    <n v="577"/>
    <x v="2"/>
    <x v="0"/>
    <n v="44"/>
    <n v="1"/>
    <n v="152086.15"/>
    <n v="1"/>
    <x v="1"/>
    <x v="0"/>
    <n v="44719.5"/>
    <n v="1"/>
    <x v="0"/>
    <x v="0"/>
    <x v="2"/>
    <x v="0"/>
  </r>
  <r>
    <n v="15642619"/>
    <s v="Mayne"/>
    <n v="603"/>
    <x v="1"/>
    <x v="1"/>
    <n v="46"/>
    <n v="2"/>
    <n v="0"/>
    <n v="2"/>
    <x v="0"/>
    <x v="1"/>
    <n v="174478.54"/>
    <n v="0"/>
    <x v="0"/>
    <x v="0"/>
    <x v="0"/>
    <x v="1"/>
  </r>
  <r>
    <n v="15666032"/>
    <s v="Mancini"/>
    <n v="568"/>
    <x v="1"/>
    <x v="1"/>
    <n v="28"/>
    <n v="1"/>
    <n v="127289.28"/>
    <n v="1"/>
    <x v="1"/>
    <x v="1"/>
    <n v="45611.51"/>
    <n v="0"/>
    <x v="2"/>
    <x v="0"/>
    <x v="2"/>
    <x v="1"/>
  </r>
  <r>
    <n v="15595842"/>
    <s v="Paramor"/>
    <n v="748"/>
    <x v="2"/>
    <x v="1"/>
    <n v="45"/>
    <n v="2"/>
    <n v="119852.01"/>
    <n v="1"/>
    <x v="1"/>
    <x v="1"/>
    <n v="73853.94"/>
    <n v="1"/>
    <x v="0"/>
    <x v="1"/>
    <x v="2"/>
    <x v="0"/>
  </r>
  <r>
    <n v="15753837"/>
    <s v="Young"/>
    <n v="573"/>
    <x v="1"/>
    <x v="1"/>
    <n v="38"/>
    <n v="4"/>
    <n v="0"/>
    <n v="2"/>
    <x v="0"/>
    <x v="0"/>
    <n v="196517.43"/>
    <n v="0"/>
    <x v="0"/>
    <x v="0"/>
    <x v="0"/>
    <x v="1"/>
  </r>
  <r>
    <n v="15783882"/>
    <s v="Daly"/>
    <n v="771"/>
    <x v="1"/>
    <x v="0"/>
    <n v="41"/>
    <n v="5"/>
    <n v="0"/>
    <n v="2"/>
    <x v="1"/>
    <x v="0"/>
    <n v="92914.67"/>
    <n v="0"/>
    <x v="0"/>
    <x v="1"/>
    <x v="0"/>
    <x v="1"/>
  </r>
  <r>
    <n v="15799790"/>
    <s v="Carter"/>
    <n v="763"/>
    <x v="0"/>
    <x v="1"/>
    <n v="35"/>
    <n v="9"/>
    <n v="0"/>
    <n v="1"/>
    <x v="0"/>
    <x v="0"/>
    <n v="31372.91"/>
    <n v="0"/>
    <x v="0"/>
    <x v="1"/>
    <x v="0"/>
    <x v="1"/>
  </r>
  <r>
    <n v="15628155"/>
    <s v="Dike"/>
    <n v="410"/>
    <x v="0"/>
    <x v="0"/>
    <n v="35"/>
    <n v="7"/>
    <n v="117183.74"/>
    <n v="1"/>
    <x v="0"/>
    <x v="0"/>
    <n v="109733.73"/>
    <n v="0"/>
    <x v="0"/>
    <x v="2"/>
    <x v="2"/>
    <x v="1"/>
  </r>
  <r>
    <n v="15703778"/>
    <s v="Hughes"/>
    <n v="728"/>
    <x v="0"/>
    <x v="1"/>
    <n v="33"/>
    <n v="8"/>
    <n v="129907.63"/>
    <n v="1"/>
    <x v="1"/>
    <x v="0"/>
    <n v="36083.96"/>
    <n v="0"/>
    <x v="0"/>
    <x v="1"/>
    <x v="2"/>
    <x v="1"/>
  </r>
  <r>
    <n v="15722322"/>
    <s v="Green"/>
    <n v="655"/>
    <x v="1"/>
    <x v="0"/>
    <n v="78"/>
    <n v="2"/>
    <n v="0"/>
    <n v="2"/>
    <x v="1"/>
    <x v="0"/>
    <n v="188435.38"/>
    <n v="0"/>
    <x v="1"/>
    <x v="0"/>
    <x v="0"/>
    <x v="1"/>
  </r>
  <r>
    <n v="15639278"/>
    <s v="Chinomso"/>
    <n v="580"/>
    <x v="2"/>
    <x v="0"/>
    <n v="36"/>
    <n v="6"/>
    <n v="145387.32"/>
    <n v="2"/>
    <x v="0"/>
    <x v="0"/>
    <n v="169963.2"/>
    <n v="1"/>
    <x v="0"/>
    <x v="0"/>
    <x v="2"/>
    <x v="0"/>
  </r>
  <r>
    <n v="15568487"/>
    <s v="Gorshkov"/>
    <n v="712"/>
    <x v="0"/>
    <x v="1"/>
    <n v="35"/>
    <n v="7"/>
    <n v="124616.23"/>
    <n v="1"/>
    <x v="0"/>
    <x v="0"/>
    <n v="69320.97"/>
    <n v="0"/>
    <x v="0"/>
    <x v="1"/>
    <x v="2"/>
    <x v="1"/>
  </r>
  <r>
    <n v="15682084"/>
    <s v="Chinomso"/>
    <n v="680"/>
    <x v="0"/>
    <x v="1"/>
    <n v="31"/>
    <n v="9"/>
    <n v="0"/>
    <n v="2"/>
    <x v="0"/>
    <x v="1"/>
    <n v="36145.53"/>
    <n v="0"/>
    <x v="0"/>
    <x v="0"/>
    <x v="0"/>
    <x v="1"/>
  </r>
  <r>
    <n v="15642821"/>
    <s v="Ijendu"/>
    <n v="383"/>
    <x v="1"/>
    <x v="0"/>
    <n v="48"/>
    <n v="8"/>
    <n v="95808.19"/>
    <n v="1"/>
    <x v="1"/>
    <x v="1"/>
    <n v="137702.01"/>
    <n v="1"/>
    <x v="0"/>
    <x v="2"/>
    <x v="1"/>
    <x v="0"/>
  </r>
  <r>
    <n v="15601387"/>
    <s v="Yen"/>
    <n v="721"/>
    <x v="0"/>
    <x v="1"/>
    <n v="35"/>
    <n v="10"/>
    <n v="0"/>
    <n v="2"/>
    <x v="0"/>
    <x v="1"/>
    <n v="71594.259999999995"/>
    <n v="0"/>
    <x v="0"/>
    <x v="1"/>
    <x v="0"/>
    <x v="1"/>
  </r>
  <r>
    <n v="15642515"/>
    <s v="Arcuri"/>
    <n v="620"/>
    <x v="0"/>
    <x v="0"/>
    <n v="42"/>
    <n v="1"/>
    <n v="0"/>
    <n v="2"/>
    <x v="1"/>
    <x v="0"/>
    <n v="65565.919999999998"/>
    <n v="0"/>
    <x v="0"/>
    <x v="0"/>
    <x v="0"/>
    <x v="1"/>
  </r>
  <r>
    <n v="15710421"/>
    <s v="Baresi"/>
    <n v="774"/>
    <x v="1"/>
    <x v="0"/>
    <n v="36"/>
    <n v="8"/>
    <n v="117152.3"/>
    <n v="1"/>
    <x v="1"/>
    <x v="1"/>
    <n v="101828.39"/>
    <n v="0"/>
    <x v="0"/>
    <x v="1"/>
    <x v="2"/>
    <x v="1"/>
  </r>
  <r>
    <n v="15726774"/>
    <s v="Field"/>
    <n v="563"/>
    <x v="0"/>
    <x v="1"/>
    <n v="35"/>
    <n v="3"/>
    <n v="106250.72"/>
    <n v="1"/>
    <x v="1"/>
    <x v="1"/>
    <n v="39546.32"/>
    <n v="0"/>
    <x v="0"/>
    <x v="0"/>
    <x v="2"/>
    <x v="1"/>
  </r>
  <r>
    <n v="15649078"/>
    <s v="Christian"/>
    <n v="850"/>
    <x v="2"/>
    <x v="0"/>
    <n v="27"/>
    <n v="8"/>
    <n v="111837.78"/>
    <n v="2"/>
    <x v="0"/>
    <x v="0"/>
    <n v="110805.79"/>
    <n v="0"/>
    <x v="2"/>
    <x v="1"/>
    <x v="2"/>
    <x v="1"/>
  </r>
  <r>
    <n v="15641877"/>
    <s v="Ross"/>
    <n v="681"/>
    <x v="0"/>
    <x v="1"/>
    <n v="47"/>
    <n v="9"/>
    <n v="97023.21"/>
    <n v="1"/>
    <x v="0"/>
    <x v="0"/>
    <n v="2168.13"/>
    <n v="0"/>
    <x v="0"/>
    <x v="0"/>
    <x v="1"/>
    <x v="1"/>
  </r>
  <r>
    <n v="15796496"/>
    <s v="Trevisani"/>
    <n v="631"/>
    <x v="0"/>
    <x v="0"/>
    <n v="31"/>
    <n v="8"/>
    <n v="137687.72"/>
    <n v="1"/>
    <x v="0"/>
    <x v="1"/>
    <n v="190067.12"/>
    <n v="0"/>
    <x v="0"/>
    <x v="0"/>
    <x v="2"/>
    <x v="1"/>
  </r>
  <r>
    <n v="15815690"/>
    <s v="Akabueze"/>
    <n v="614"/>
    <x v="1"/>
    <x v="0"/>
    <n v="40"/>
    <n v="3"/>
    <n v="113348.5"/>
    <n v="1"/>
    <x v="0"/>
    <x v="0"/>
    <n v="77789.009999999995"/>
    <n v="0"/>
    <x v="0"/>
    <x v="0"/>
    <x v="2"/>
    <x v="1"/>
  </r>
  <r>
    <n v="15631739"/>
    <s v="Dunn"/>
    <n v="704"/>
    <x v="1"/>
    <x v="1"/>
    <n v="24"/>
    <n v="10"/>
    <n v="122109.78"/>
    <n v="1"/>
    <x v="0"/>
    <x v="0"/>
    <n v="127654.37"/>
    <n v="0"/>
    <x v="2"/>
    <x v="1"/>
    <x v="2"/>
    <x v="1"/>
  </r>
  <r>
    <n v="15625584"/>
    <s v="Martin"/>
    <n v="786"/>
    <x v="0"/>
    <x v="1"/>
    <n v="32"/>
    <n v="2"/>
    <n v="120452.4"/>
    <n v="2"/>
    <x v="1"/>
    <x v="1"/>
    <n v="79602.86"/>
    <n v="0"/>
    <x v="0"/>
    <x v="1"/>
    <x v="2"/>
    <x v="1"/>
  </r>
  <r>
    <n v="15802466"/>
    <s v="Donaldson"/>
    <n v="534"/>
    <x v="0"/>
    <x v="0"/>
    <n v="53"/>
    <n v="7"/>
    <n v="0"/>
    <n v="2"/>
    <x v="0"/>
    <x v="0"/>
    <n v="80619.17"/>
    <n v="0"/>
    <x v="1"/>
    <x v="0"/>
    <x v="0"/>
    <x v="1"/>
  </r>
  <r>
    <n v="15697028"/>
    <s v="McClinton"/>
    <n v="590"/>
    <x v="1"/>
    <x v="1"/>
    <n v="34"/>
    <n v="0"/>
    <n v="65812.350000000006"/>
    <n v="2"/>
    <x v="1"/>
    <x v="0"/>
    <n v="160346.29999999999"/>
    <n v="0"/>
    <x v="0"/>
    <x v="0"/>
    <x v="1"/>
    <x v="1"/>
  </r>
  <r>
    <n v="15575759"/>
    <s v="Bentley"/>
    <n v="583"/>
    <x v="1"/>
    <x v="0"/>
    <n v="40"/>
    <n v="3"/>
    <n v="54428.37"/>
    <n v="1"/>
    <x v="0"/>
    <x v="1"/>
    <n v="109638.78"/>
    <n v="1"/>
    <x v="0"/>
    <x v="0"/>
    <x v="1"/>
    <x v="0"/>
  </r>
  <r>
    <n v="15567442"/>
    <s v="Ibezimako"/>
    <n v="656"/>
    <x v="0"/>
    <x v="0"/>
    <n v="75"/>
    <n v="3"/>
    <n v="0"/>
    <n v="2"/>
    <x v="0"/>
    <x v="0"/>
    <n v="1276.8699999999999"/>
    <n v="0"/>
    <x v="1"/>
    <x v="0"/>
    <x v="0"/>
    <x v="1"/>
  </r>
  <r>
    <n v="15746805"/>
    <s v="Thomson"/>
    <n v="597"/>
    <x v="0"/>
    <x v="1"/>
    <n v="33"/>
    <n v="9"/>
    <n v="0"/>
    <n v="2"/>
    <x v="0"/>
    <x v="1"/>
    <n v="49374.82"/>
    <n v="0"/>
    <x v="0"/>
    <x v="0"/>
    <x v="0"/>
    <x v="1"/>
  </r>
  <r>
    <n v="15636330"/>
    <s v="Ch'in"/>
    <n v="588"/>
    <x v="2"/>
    <x v="0"/>
    <n v="48"/>
    <n v="1"/>
    <n v="143279.57999999999"/>
    <n v="2"/>
    <x v="0"/>
    <x v="1"/>
    <n v="31580.799999999999"/>
    <n v="1"/>
    <x v="0"/>
    <x v="0"/>
    <x v="2"/>
    <x v="0"/>
  </r>
  <r>
    <n v="15714970"/>
    <s v="Holbrook"/>
    <n v="667"/>
    <x v="2"/>
    <x v="1"/>
    <n v="32"/>
    <n v="0"/>
    <n v="103846.65"/>
    <n v="1"/>
    <x v="0"/>
    <x v="1"/>
    <n v="20560.689999999999"/>
    <n v="0"/>
    <x v="0"/>
    <x v="0"/>
    <x v="2"/>
    <x v="1"/>
  </r>
  <r>
    <n v="15653784"/>
    <s v="Solomina"/>
    <n v="627"/>
    <x v="0"/>
    <x v="1"/>
    <n v="37"/>
    <n v="2"/>
    <n v="125190.86"/>
    <n v="1"/>
    <x v="1"/>
    <x v="0"/>
    <n v="84584.69"/>
    <n v="0"/>
    <x v="0"/>
    <x v="0"/>
    <x v="2"/>
    <x v="1"/>
  </r>
  <r>
    <n v="15693543"/>
    <s v="McDonald"/>
    <n v="708"/>
    <x v="0"/>
    <x v="0"/>
    <n v="33"/>
    <n v="8"/>
    <n v="0"/>
    <n v="2"/>
    <x v="1"/>
    <x v="0"/>
    <n v="15246.83"/>
    <n v="0"/>
    <x v="0"/>
    <x v="1"/>
    <x v="0"/>
    <x v="1"/>
  </r>
  <r>
    <n v="15773283"/>
    <s v="Dennis"/>
    <n v="641"/>
    <x v="0"/>
    <x v="1"/>
    <n v="65"/>
    <n v="6"/>
    <n v="38340.019999999997"/>
    <n v="1"/>
    <x v="0"/>
    <x v="1"/>
    <n v="32607.77"/>
    <n v="1"/>
    <x v="1"/>
    <x v="0"/>
    <x v="3"/>
    <x v="0"/>
  </r>
  <r>
    <n v="15742534"/>
    <s v="Faulk"/>
    <n v="527"/>
    <x v="2"/>
    <x v="0"/>
    <n v="28"/>
    <n v="2"/>
    <n v="123802.98"/>
    <n v="2"/>
    <x v="0"/>
    <x v="0"/>
    <n v="155846.69"/>
    <n v="0"/>
    <x v="2"/>
    <x v="0"/>
    <x v="2"/>
    <x v="1"/>
  </r>
  <r>
    <n v="15569878"/>
    <s v="Dale"/>
    <n v="592"/>
    <x v="0"/>
    <x v="1"/>
    <n v="37"/>
    <n v="3"/>
    <n v="96651.03"/>
    <n v="1"/>
    <x v="0"/>
    <x v="0"/>
    <n v="3232.82"/>
    <n v="0"/>
    <x v="0"/>
    <x v="0"/>
    <x v="1"/>
    <x v="1"/>
  </r>
  <r>
    <n v="15729454"/>
    <s v="Gorbunov"/>
    <n v="465"/>
    <x v="0"/>
    <x v="1"/>
    <n v="33"/>
    <n v="8"/>
    <n v="0"/>
    <n v="2"/>
    <x v="0"/>
    <x v="1"/>
    <n v="177668.55"/>
    <n v="0"/>
    <x v="0"/>
    <x v="2"/>
    <x v="0"/>
    <x v="1"/>
  </r>
  <r>
    <n v="15578375"/>
    <s v="Farrell"/>
    <n v="628"/>
    <x v="0"/>
    <x v="1"/>
    <n v="39"/>
    <n v="6"/>
    <n v="0"/>
    <n v="2"/>
    <x v="1"/>
    <x v="1"/>
    <n v="134441.60000000001"/>
    <n v="0"/>
    <x v="0"/>
    <x v="0"/>
    <x v="0"/>
    <x v="1"/>
  </r>
  <r>
    <n v="15785559"/>
    <s v="De Luca"/>
    <n v="678"/>
    <x v="0"/>
    <x v="1"/>
    <n v="43"/>
    <n v="1"/>
    <n v="133237.21"/>
    <n v="1"/>
    <x v="0"/>
    <x v="1"/>
    <n v="111032.79"/>
    <n v="1"/>
    <x v="0"/>
    <x v="0"/>
    <x v="2"/>
    <x v="0"/>
  </r>
  <r>
    <n v="15649414"/>
    <s v="Walker"/>
    <n v="570"/>
    <x v="0"/>
    <x v="0"/>
    <n v="61"/>
    <n v="6"/>
    <n v="142105.35"/>
    <n v="1"/>
    <x v="0"/>
    <x v="0"/>
    <n v="45214.04"/>
    <n v="0"/>
    <x v="1"/>
    <x v="0"/>
    <x v="2"/>
    <x v="1"/>
  </r>
  <r>
    <n v="15701605"/>
    <s v="Forster"/>
    <n v="815"/>
    <x v="0"/>
    <x v="1"/>
    <n v="37"/>
    <n v="1"/>
    <n v="166115.42000000001"/>
    <n v="1"/>
    <x v="0"/>
    <x v="1"/>
    <n v="67208.3"/>
    <n v="0"/>
    <x v="0"/>
    <x v="1"/>
    <x v="2"/>
    <x v="1"/>
  </r>
  <r>
    <n v="15686696"/>
    <s v="Brown"/>
    <n v="817"/>
    <x v="0"/>
    <x v="0"/>
    <n v="37"/>
    <n v="6"/>
    <n v="81070.34"/>
    <n v="2"/>
    <x v="0"/>
    <x v="1"/>
    <n v="80985.88"/>
    <n v="0"/>
    <x v="0"/>
    <x v="1"/>
    <x v="1"/>
    <x v="1"/>
  </r>
  <r>
    <n v="15625586"/>
    <s v="Monaldo"/>
    <n v="717"/>
    <x v="0"/>
    <x v="1"/>
    <n v="35"/>
    <n v="4"/>
    <n v="0"/>
    <n v="1"/>
    <x v="0"/>
    <x v="0"/>
    <n v="167573.06"/>
    <n v="0"/>
    <x v="0"/>
    <x v="1"/>
    <x v="0"/>
    <x v="1"/>
  </r>
  <r>
    <n v="15654975"/>
    <s v="Wu"/>
    <n v="641"/>
    <x v="0"/>
    <x v="0"/>
    <n v="53"/>
    <n v="0"/>
    <n v="123835.52"/>
    <n v="2"/>
    <x v="1"/>
    <x v="0"/>
    <n v="160110.65"/>
    <n v="0"/>
    <x v="1"/>
    <x v="0"/>
    <x v="2"/>
    <x v="1"/>
  </r>
  <r>
    <n v="15782993"/>
    <s v="Pan"/>
    <n v="624"/>
    <x v="0"/>
    <x v="1"/>
    <n v="51"/>
    <n v="10"/>
    <n v="123401.43"/>
    <n v="2"/>
    <x v="0"/>
    <x v="0"/>
    <n v="127825.25"/>
    <n v="0"/>
    <x v="1"/>
    <x v="0"/>
    <x v="2"/>
    <x v="1"/>
  </r>
  <r>
    <n v="15774382"/>
    <s v="Longo"/>
    <n v="579"/>
    <x v="2"/>
    <x v="1"/>
    <n v="49"/>
    <n v="4"/>
    <n v="169377.31"/>
    <n v="1"/>
    <x v="0"/>
    <x v="0"/>
    <n v="123535.05"/>
    <n v="0"/>
    <x v="0"/>
    <x v="0"/>
    <x v="2"/>
    <x v="1"/>
  </r>
  <r>
    <n v="15689602"/>
    <s v="Findlay"/>
    <n v="698"/>
    <x v="0"/>
    <x v="1"/>
    <n v="38"/>
    <n v="2"/>
    <n v="130015.24"/>
    <n v="1"/>
    <x v="0"/>
    <x v="0"/>
    <n v="41595.300000000003"/>
    <n v="0"/>
    <x v="0"/>
    <x v="0"/>
    <x v="2"/>
    <x v="1"/>
  </r>
  <r>
    <n v="15756155"/>
    <s v="Fu"/>
    <n v="645"/>
    <x v="0"/>
    <x v="1"/>
    <n v="32"/>
    <n v="4"/>
    <n v="0"/>
    <n v="2"/>
    <x v="1"/>
    <x v="0"/>
    <n v="97628.08"/>
    <n v="0"/>
    <x v="0"/>
    <x v="0"/>
    <x v="0"/>
    <x v="1"/>
  </r>
  <r>
    <n v="15812647"/>
    <s v="Yin"/>
    <n v="691"/>
    <x v="0"/>
    <x v="1"/>
    <n v="34"/>
    <n v="8"/>
    <n v="133936.04"/>
    <n v="2"/>
    <x v="0"/>
    <x v="1"/>
    <n v="91359.79"/>
    <n v="0"/>
    <x v="0"/>
    <x v="0"/>
    <x v="2"/>
    <x v="1"/>
  </r>
  <r>
    <n v="15736043"/>
    <s v="Hamilton"/>
    <n v="638"/>
    <x v="0"/>
    <x v="1"/>
    <n v="34"/>
    <n v="6"/>
    <n v="114543.27"/>
    <n v="1"/>
    <x v="0"/>
    <x v="0"/>
    <n v="97755.29"/>
    <n v="0"/>
    <x v="0"/>
    <x v="0"/>
    <x v="2"/>
    <x v="1"/>
  </r>
  <r>
    <n v="15696744"/>
    <s v="Miller"/>
    <n v="705"/>
    <x v="0"/>
    <x v="0"/>
    <n v="31"/>
    <n v="3"/>
    <n v="119794.67"/>
    <n v="1"/>
    <x v="1"/>
    <x v="1"/>
    <n v="182528.44"/>
    <n v="0"/>
    <x v="0"/>
    <x v="1"/>
    <x v="2"/>
    <x v="1"/>
  </r>
  <r>
    <n v="15602572"/>
    <s v="Hsing"/>
    <n v="720"/>
    <x v="0"/>
    <x v="1"/>
    <n v="33"/>
    <n v="9"/>
    <n v="0"/>
    <n v="2"/>
    <x v="0"/>
    <x v="0"/>
    <n v="142956.48000000001"/>
    <n v="0"/>
    <x v="0"/>
    <x v="1"/>
    <x v="0"/>
    <x v="1"/>
  </r>
  <r>
    <n v="15674765"/>
    <s v="Mitchell"/>
    <n v="553"/>
    <x v="1"/>
    <x v="1"/>
    <n v="44"/>
    <n v="4"/>
    <n v="0"/>
    <n v="1"/>
    <x v="0"/>
    <x v="1"/>
    <n v="10789.3"/>
    <n v="0"/>
    <x v="0"/>
    <x v="0"/>
    <x v="0"/>
    <x v="1"/>
  </r>
  <r>
    <n v="15678725"/>
    <s v="Chamberlin"/>
    <n v="658"/>
    <x v="0"/>
    <x v="0"/>
    <n v="29"/>
    <n v="8"/>
    <n v="0"/>
    <n v="2"/>
    <x v="1"/>
    <x v="0"/>
    <n v="130461.09"/>
    <n v="0"/>
    <x v="2"/>
    <x v="0"/>
    <x v="0"/>
    <x v="1"/>
  </r>
  <r>
    <n v="15694444"/>
    <s v="Buttenshaw"/>
    <n v="648"/>
    <x v="2"/>
    <x v="0"/>
    <n v="32"/>
    <n v="8"/>
    <n v="157138.99"/>
    <n v="3"/>
    <x v="0"/>
    <x v="1"/>
    <n v="190994.48"/>
    <n v="1"/>
    <x v="0"/>
    <x v="0"/>
    <x v="2"/>
    <x v="0"/>
  </r>
  <r>
    <n v="15795878"/>
    <s v="Anayochukwu"/>
    <n v="636"/>
    <x v="1"/>
    <x v="1"/>
    <n v="45"/>
    <n v="3"/>
    <n v="0"/>
    <n v="2"/>
    <x v="0"/>
    <x v="0"/>
    <n v="159463.79999999999"/>
    <n v="0"/>
    <x v="0"/>
    <x v="0"/>
    <x v="0"/>
    <x v="1"/>
  </r>
  <r>
    <n v="15735346"/>
    <s v="Wallace"/>
    <n v="527"/>
    <x v="2"/>
    <x v="0"/>
    <n v="41"/>
    <n v="10"/>
    <n v="136733.24"/>
    <n v="1"/>
    <x v="0"/>
    <x v="0"/>
    <n v="57589.29"/>
    <n v="0"/>
    <x v="0"/>
    <x v="0"/>
    <x v="2"/>
    <x v="1"/>
  </r>
  <r>
    <n v="15687094"/>
    <s v="Calabresi"/>
    <n v="717"/>
    <x v="2"/>
    <x v="0"/>
    <n v="28"/>
    <n v="9"/>
    <n v="82498.14"/>
    <n v="2"/>
    <x v="1"/>
    <x v="1"/>
    <n v="40437.67"/>
    <n v="0"/>
    <x v="2"/>
    <x v="1"/>
    <x v="1"/>
    <x v="1"/>
  </r>
  <r>
    <n v="15790067"/>
    <s v="Sun"/>
    <n v="614"/>
    <x v="1"/>
    <x v="1"/>
    <n v="39"/>
    <n v="3"/>
    <n v="151914.93"/>
    <n v="1"/>
    <x v="1"/>
    <x v="1"/>
    <n v="56459.45"/>
    <n v="0"/>
    <x v="0"/>
    <x v="0"/>
    <x v="2"/>
    <x v="1"/>
  </r>
  <r>
    <n v="15605742"/>
    <s v="Tuan"/>
    <n v="737"/>
    <x v="0"/>
    <x v="1"/>
    <n v="43"/>
    <n v="0"/>
    <n v="80090.929999999993"/>
    <n v="1"/>
    <x v="0"/>
    <x v="1"/>
    <n v="39920"/>
    <n v="1"/>
    <x v="0"/>
    <x v="1"/>
    <x v="1"/>
    <x v="0"/>
  </r>
  <r>
    <n v="15566740"/>
    <s v="Nazarova"/>
    <n v="587"/>
    <x v="1"/>
    <x v="1"/>
    <n v="51"/>
    <n v="3"/>
    <n v="83739.320000000007"/>
    <n v="1"/>
    <x v="1"/>
    <x v="0"/>
    <n v="148798.45000000001"/>
    <n v="0"/>
    <x v="1"/>
    <x v="0"/>
    <x v="1"/>
    <x v="1"/>
  </r>
  <r>
    <n v="15664897"/>
    <s v="Bryant"/>
    <n v="682"/>
    <x v="0"/>
    <x v="0"/>
    <n v="35"/>
    <n v="2"/>
    <n v="181166.44"/>
    <n v="1"/>
    <x v="0"/>
    <x v="0"/>
    <n v="63737.19"/>
    <n v="1"/>
    <x v="0"/>
    <x v="0"/>
    <x v="2"/>
    <x v="0"/>
  </r>
  <r>
    <n v="15585777"/>
    <s v="Pai"/>
    <n v="710"/>
    <x v="0"/>
    <x v="1"/>
    <n v="38"/>
    <n v="3"/>
    <n v="130588.82"/>
    <n v="1"/>
    <x v="0"/>
    <x v="0"/>
    <n v="154997.64000000001"/>
    <n v="0"/>
    <x v="0"/>
    <x v="1"/>
    <x v="2"/>
    <x v="1"/>
  </r>
  <r>
    <n v="15650864"/>
    <s v="Power"/>
    <n v="507"/>
    <x v="0"/>
    <x v="1"/>
    <n v="42"/>
    <n v="6"/>
    <n v="0"/>
    <n v="2"/>
    <x v="0"/>
    <x v="1"/>
    <n v="34777.230000000003"/>
    <n v="0"/>
    <x v="0"/>
    <x v="0"/>
    <x v="0"/>
    <x v="1"/>
  </r>
  <r>
    <n v="15806709"/>
    <s v="Hao"/>
    <n v="609"/>
    <x v="2"/>
    <x v="1"/>
    <n v="33"/>
    <n v="6"/>
    <n v="94126.67"/>
    <n v="1"/>
    <x v="1"/>
    <x v="1"/>
    <n v="93718.16"/>
    <n v="0"/>
    <x v="0"/>
    <x v="0"/>
    <x v="1"/>
    <x v="1"/>
  </r>
  <r>
    <n v="15633818"/>
    <s v="McMillan"/>
    <n v="786"/>
    <x v="0"/>
    <x v="1"/>
    <n v="32"/>
    <n v="9"/>
    <n v="0"/>
    <n v="2"/>
    <x v="0"/>
    <x v="1"/>
    <n v="133112.41"/>
    <n v="0"/>
    <x v="0"/>
    <x v="1"/>
    <x v="0"/>
    <x v="1"/>
  </r>
  <r>
    <n v="15713845"/>
    <s v="Merrett"/>
    <n v="688"/>
    <x v="0"/>
    <x v="1"/>
    <n v="38"/>
    <n v="7"/>
    <n v="148045.68"/>
    <n v="1"/>
    <x v="0"/>
    <x v="1"/>
    <n v="175479.92"/>
    <n v="1"/>
    <x v="0"/>
    <x v="0"/>
    <x v="2"/>
    <x v="0"/>
  </r>
  <r>
    <n v="15639662"/>
    <s v="Phillips"/>
    <n v="710"/>
    <x v="0"/>
    <x v="1"/>
    <n v="38"/>
    <n v="2"/>
    <n v="0"/>
    <n v="2"/>
    <x v="0"/>
    <x v="1"/>
    <n v="96.27"/>
    <n v="0"/>
    <x v="0"/>
    <x v="1"/>
    <x v="0"/>
    <x v="1"/>
  </r>
  <r>
    <n v="15567013"/>
    <s v="De Luca"/>
    <n v="779"/>
    <x v="1"/>
    <x v="1"/>
    <n v="33"/>
    <n v="3"/>
    <n v="0"/>
    <n v="2"/>
    <x v="0"/>
    <x v="1"/>
    <n v="30804.68"/>
    <n v="0"/>
    <x v="0"/>
    <x v="1"/>
    <x v="0"/>
    <x v="1"/>
  </r>
  <r>
    <n v="15777784"/>
    <s v="Tu"/>
    <n v="733"/>
    <x v="0"/>
    <x v="0"/>
    <n v="44"/>
    <n v="6"/>
    <n v="168165.84"/>
    <n v="1"/>
    <x v="1"/>
    <x v="0"/>
    <n v="197193.49"/>
    <n v="0"/>
    <x v="0"/>
    <x v="1"/>
    <x v="2"/>
    <x v="1"/>
  </r>
  <r>
    <n v="15800251"/>
    <s v="Elder"/>
    <n v="583"/>
    <x v="2"/>
    <x v="0"/>
    <n v="26"/>
    <n v="10"/>
    <n v="72835.56"/>
    <n v="2"/>
    <x v="0"/>
    <x v="1"/>
    <n v="96792.15"/>
    <n v="0"/>
    <x v="2"/>
    <x v="0"/>
    <x v="1"/>
    <x v="1"/>
  </r>
  <r>
    <n v="15651315"/>
    <s v="Dilke"/>
    <n v="627"/>
    <x v="0"/>
    <x v="1"/>
    <n v="41"/>
    <n v="3"/>
    <n v="0"/>
    <n v="2"/>
    <x v="0"/>
    <x v="1"/>
    <n v="132719.79999999999"/>
    <n v="0"/>
    <x v="0"/>
    <x v="0"/>
    <x v="0"/>
    <x v="1"/>
  </r>
  <r>
    <n v="15651450"/>
    <s v="Panicucci"/>
    <n v="666"/>
    <x v="2"/>
    <x v="1"/>
    <n v="31"/>
    <n v="3"/>
    <n v="123212.08"/>
    <n v="2"/>
    <x v="0"/>
    <x v="0"/>
    <n v="112157.31"/>
    <n v="0"/>
    <x v="0"/>
    <x v="0"/>
    <x v="2"/>
    <x v="1"/>
  </r>
  <r>
    <n v="15784218"/>
    <s v="Mason"/>
    <n v="620"/>
    <x v="1"/>
    <x v="1"/>
    <n v="38"/>
    <n v="0"/>
    <n v="0"/>
    <n v="2"/>
    <x v="0"/>
    <x v="0"/>
    <n v="38015.339999999997"/>
    <n v="0"/>
    <x v="0"/>
    <x v="0"/>
    <x v="0"/>
    <x v="1"/>
  </r>
  <r>
    <n v="15572398"/>
    <s v="Townsend"/>
    <n v="614"/>
    <x v="1"/>
    <x v="0"/>
    <n v="39"/>
    <n v="6"/>
    <n v="0"/>
    <n v="2"/>
    <x v="0"/>
    <x v="0"/>
    <n v="164018.98000000001"/>
    <n v="0"/>
    <x v="0"/>
    <x v="0"/>
    <x v="0"/>
    <x v="1"/>
  </r>
  <r>
    <n v="15707962"/>
    <s v="Gunson"/>
    <n v="606"/>
    <x v="0"/>
    <x v="1"/>
    <n v="40"/>
    <n v="6"/>
    <n v="119501.88"/>
    <n v="2"/>
    <x v="0"/>
    <x v="1"/>
    <n v="46774.94"/>
    <n v="0"/>
    <x v="0"/>
    <x v="0"/>
    <x v="2"/>
    <x v="1"/>
  </r>
  <r>
    <n v="15705663"/>
    <s v="Milano"/>
    <n v="700"/>
    <x v="2"/>
    <x v="0"/>
    <n v="39"/>
    <n v="5"/>
    <n v="144550.82999999999"/>
    <n v="2"/>
    <x v="0"/>
    <x v="0"/>
    <n v="189664.43"/>
    <n v="0"/>
    <x v="0"/>
    <x v="1"/>
    <x v="2"/>
    <x v="1"/>
  </r>
  <r>
    <n v="15645355"/>
    <s v="Macleod"/>
    <n v="677"/>
    <x v="2"/>
    <x v="1"/>
    <n v="34"/>
    <n v="3"/>
    <n v="126729.41"/>
    <n v="1"/>
    <x v="0"/>
    <x v="0"/>
    <n v="26106.39"/>
    <n v="1"/>
    <x v="0"/>
    <x v="0"/>
    <x v="2"/>
    <x v="0"/>
  </r>
  <r>
    <n v="15729557"/>
    <s v="Olisaemeka"/>
    <n v="850"/>
    <x v="2"/>
    <x v="1"/>
    <n v="36"/>
    <n v="5"/>
    <n v="119984.07"/>
    <n v="1"/>
    <x v="0"/>
    <x v="1"/>
    <n v="191535.11"/>
    <n v="1"/>
    <x v="0"/>
    <x v="1"/>
    <x v="2"/>
    <x v="0"/>
  </r>
  <r>
    <n v="15631436"/>
    <s v="Gleeson"/>
    <n v="564"/>
    <x v="0"/>
    <x v="1"/>
    <n v="35"/>
    <n v="4"/>
    <n v="0"/>
    <n v="1"/>
    <x v="0"/>
    <x v="1"/>
    <n v="158937.54999999999"/>
    <n v="0"/>
    <x v="0"/>
    <x v="0"/>
    <x v="0"/>
    <x v="1"/>
  </r>
  <r>
    <n v="15583073"/>
    <s v="Martin"/>
    <n v="771"/>
    <x v="1"/>
    <x v="0"/>
    <n v="56"/>
    <n v="2"/>
    <n v="0"/>
    <n v="1"/>
    <x v="0"/>
    <x v="0"/>
    <n v="25222.6"/>
    <n v="1"/>
    <x v="1"/>
    <x v="1"/>
    <x v="0"/>
    <x v="0"/>
  </r>
  <r>
    <n v="15614361"/>
    <s v="Liao"/>
    <n v="620"/>
    <x v="1"/>
    <x v="1"/>
    <n v="42"/>
    <n v="9"/>
    <n v="121490.05"/>
    <n v="1"/>
    <x v="0"/>
    <x v="0"/>
    <n v="29296.74"/>
    <n v="0"/>
    <x v="0"/>
    <x v="0"/>
    <x v="2"/>
    <x v="1"/>
  </r>
  <r>
    <n v="15724684"/>
    <s v="Sung"/>
    <n v="610"/>
    <x v="1"/>
    <x v="1"/>
    <n v="46"/>
    <n v="5"/>
    <n v="91897.8"/>
    <n v="1"/>
    <x v="0"/>
    <x v="1"/>
    <n v="54394.28"/>
    <n v="0"/>
    <x v="0"/>
    <x v="0"/>
    <x v="1"/>
    <x v="1"/>
  </r>
  <r>
    <n v="15700083"/>
    <s v="Lai"/>
    <n v="609"/>
    <x v="1"/>
    <x v="1"/>
    <n v="39"/>
    <n v="2"/>
    <n v="139443.75"/>
    <n v="2"/>
    <x v="0"/>
    <x v="1"/>
    <n v="9234.06"/>
    <n v="0"/>
    <x v="0"/>
    <x v="0"/>
    <x v="2"/>
    <x v="1"/>
  </r>
  <r>
    <n v="15636541"/>
    <s v="Cartwright"/>
    <n v="683"/>
    <x v="2"/>
    <x v="1"/>
    <n v="35"/>
    <n v="5"/>
    <n v="144961.97"/>
    <n v="1"/>
    <x v="1"/>
    <x v="0"/>
    <n v="26796.73"/>
    <n v="0"/>
    <x v="0"/>
    <x v="0"/>
    <x v="2"/>
    <x v="1"/>
  </r>
  <r>
    <n v="15796015"/>
    <s v="Wu"/>
    <n v="633"/>
    <x v="2"/>
    <x v="1"/>
    <n v="42"/>
    <n v="3"/>
    <n v="126041.02"/>
    <n v="1"/>
    <x v="1"/>
    <x v="0"/>
    <n v="11796.89"/>
    <n v="0"/>
    <x v="0"/>
    <x v="0"/>
    <x v="2"/>
    <x v="1"/>
  </r>
  <r>
    <n v="15787222"/>
    <s v="Ch'in"/>
    <n v="676"/>
    <x v="2"/>
    <x v="1"/>
    <n v="28"/>
    <n v="1"/>
    <n v="69459.05"/>
    <n v="2"/>
    <x v="0"/>
    <x v="0"/>
    <n v="128461.29"/>
    <n v="0"/>
    <x v="2"/>
    <x v="0"/>
    <x v="1"/>
    <x v="1"/>
  </r>
  <r>
    <n v="15594270"/>
    <s v="Biryukov"/>
    <n v="693"/>
    <x v="0"/>
    <x v="1"/>
    <n v="38"/>
    <n v="7"/>
    <n v="198338.77"/>
    <n v="2"/>
    <x v="0"/>
    <x v="0"/>
    <n v="14278.18"/>
    <n v="0"/>
    <x v="0"/>
    <x v="0"/>
    <x v="2"/>
    <x v="1"/>
  </r>
  <r>
    <n v="15701524"/>
    <s v="Ting"/>
    <n v="709"/>
    <x v="0"/>
    <x v="1"/>
    <n v="36"/>
    <n v="0"/>
    <n v="0"/>
    <n v="2"/>
    <x v="0"/>
    <x v="1"/>
    <n v="46811.77"/>
    <n v="0"/>
    <x v="0"/>
    <x v="1"/>
    <x v="0"/>
    <x v="1"/>
  </r>
  <r>
    <n v="15645847"/>
    <s v="P'eng"/>
    <n v="569"/>
    <x v="2"/>
    <x v="1"/>
    <n v="35"/>
    <n v="2"/>
    <n v="109196.66"/>
    <n v="3"/>
    <x v="0"/>
    <x v="1"/>
    <n v="109393.19"/>
    <n v="1"/>
    <x v="0"/>
    <x v="0"/>
    <x v="2"/>
    <x v="0"/>
  </r>
  <r>
    <n v="15708867"/>
    <s v="Niu"/>
    <n v="684"/>
    <x v="1"/>
    <x v="0"/>
    <n v="38"/>
    <n v="3"/>
    <n v="134168.5"/>
    <n v="3"/>
    <x v="0"/>
    <x v="1"/>
    <n v="3966.5"/>
    <n v="1"/>
    <x v="0"/>
    <x v="0"/>
    <x v="2"/>
    <x v="0"/>
  </r>
  <r>
    <n v="15613140"/>
    <s v="Mellor"/>
    <n v="565"/>
    <x v="0"/>
    <x v="1"/>
    <n v="34"/>
    <n v="6"/>
    <n v="0"/>
    <n v="1"/>
    <x v="0"/>
    <x v="0"/>
    <n v="63173.64"/>
    <n v="0"/>
    <x v="0"/>
    <x v="0"/>
    <x v="0"/>
    <x v="1"/>
  </r>
  <r>
    <n v="15628893"/>
    <s v="Power"/>
    <n v="681"/>
    <x v="0"/>
    <x v="1"/>
    <n v="29"/>
    <n v="8"/>
    <n v="0"/>
    <n v="1"/>
    <x v="0"/>
    <x v="1"/>
    <n v="66367.33"/>
    <n v="0"/>
    <x v="2"/>
    <x v="0"/>
    <x v="0"/>
    <x v="1"/>
  </r>
  <r>
    <n v="15764073"/>
    <s v="Arcuri"/>
    <n v="503"/>
    <x v="1"/>
    <x v="0"/>
    <n v="36"/>
    <n v="9"/>
    <n v="0"/>
    <n v="2"/>
    <x v="0"/>
    <x v="0"/>
    <n v="16274.67"/>
    <n v="0"/>
    <x v="0"/>
    <x v="0"/>
    <x v="0"/>
    <x v="1"/>
  </r>
  <r>
    <n v="15782879"/>
    <s v="Lang"/>
    <n v="656"/>
    <x v="0"/>
    <x v="1"/>
    <n v="40"/>
    <n v="2"/>
    <n v="0"/>
    <n v="2"/>
    <x v="0"/>
    <x v="0"/>
    <n v="180553.48"/>
    <n v="0"/>
    <x v="0"/>
    <x v="0"/>
    <x v="0"/>
    <x v="1"/>
  </r>
  <r>
    <n v="15635964"/>
    <s v="Eve"/>
    <n v="566"/>
    <x v="2"/>
    <x v="1"/>
    <n v="65"/>
    <n v="4"/>
    <n v="120100.41"/>
    <n v="1"/>
    <x v="0"/>
    <x v="1"/>
    <n v="107563.16"/>
    <n v="1"/>
    <x v="1"/>
    <x v="0"/>
    <x v="2"/>
    <x v="0"/>
  </r>
  <r>
    <n v="15726087"/>
    <s v="Ch'in"/>
    <n v="592"/>
    <x v="0"/>
    <x v="0"/>
    <n v="62"/>
    <n v="5"/>
    <n v="0"/>
    <n v="1"/>
    <x v="0"/>
    <x v="0"/>
    <n v="100941.57"/>
    <n v="0"/>
    <x v="1"/>
    <x v="0"/>
    <x v="0"/>
    <x v="1"/>
  </r>
  <r>
    <n v="15726313"/>
    <s v="Napolitani"/>
    <n v="687"/>
    <x v="1"/>
    <x v="0"/>
    <n v="50"/>
    <n v="5"/>
    <n v="0"/>
    <n v="2"/>
    <x v="0"/>
    <x v="1"/>
    <n v="110230.39999999999"/>
    <n v="0"/>
    <x v="1"/>
    <x v="0"/>
    <x v="0"/>
    <x v="1"/>
  </r>
  <r>
    <n v="15578073"/>
    <s v="Barker"/>
    <n v="686"/>
    <x v="1"/>
    <x v="1"/>
    <n v="22"/>
    <n v="8"/>
    <n v="0"/>
    <n v="2"/>
    <x v="1"/>
    <x v="1"/>
    <n v="142331.85"/>
    <n v="0"/>
    <x v="2"/>
    <x v="0"/>
    <x v="0"/>
    <x v="1"/>
  </r>
  <r>
    <n v="15786249"/>
    <s v="Whitfield"/>
    <n v="616"/>
    <x v="1"/>
    <x v="1"/>
    <n v="30"/>
    <n v="2"/>
    <n v="0"/>
    <n v="2"/>
    <x v="0"/>
    <x v="1"/>
    <n v="199099.51"/>
    <n v="0"/>
    <x v="0"/>
    <x v="0"/>
    <x v="0"/>
    <x v="1"/>
  </r>
  <r>
    <n v="15812850"/>
    <s v="Stradford"/>
    <n v="494"/>
    <x v="1"/>
    <x v="1"/>
    <n v="67"/>
    <n v="5"/>
    <n v="0"/>
    <n v="2"/>
    <x v="0"/>
    <x v="0"/>
    <n v="85890.16"/>
    <n v="0"/>
    <x v="1"/>
    <x v="2"/>
    <x v="0"/>
    <x v="1"/>
  </r>
  <r>
    <n v="15596972"/>
    <s v="Brownlow"/>
    <n v="534"/>
    <x v="0"/>
    <x v="1"/>
    <n v="38"/>
    <n v="3"/>
    <n v="0"/>
    <n v="1"/>
    <x v="1"/>
    <x v="1"/>
    <n v="143938.26999999999"/>
    <n v="0"/>
    <x v="0"/>
    <x v="0"/>
    <x v="0"/>
    <x v="1"/>
  </r>
  <r>
    <n v="15620579"/>
    <s v="Dunn"/>
    <n v="695"/>
    <x v="1"/>
    <x v="0"/>
    <n v="31"/>
    <n v="8"/>
    <n v="0"/>
    <n v="2"/>
    <x v="1"/>
    <x v="0"/>
    <n v="131644.41"/>
    <n v="0"/>
    <x v="0"/>
    <x v="0"/>
    <x v="0"/>
    <x v="1"/>
  </r>
  <r>
    <n v="15768270"/>
    <s v="DeRose"/>
    <n v="579"/>
    <x v="1"/>
    <x v="0"/>
    <n v="31"/>
    <n v="9"/>
    <n v="0"/>
    <n v="2"/>
    <x v="0"/>
    <x v="1"/>
    <n v="112395.98"/>
    <n v="0"/>
    <x v="0"/>
    <x v="0"/>
    <x v="0"/>
    <x v="1"/>
  </r>
  <r>
    <n v="15656597"/>
    <s v="Wang"/>
    <n v="432"/>
    <x v="2"/>
    <x v="1"/>
    <n v="38"/>
    <n v="2"/>
    <n v="135559.79999999999"/>
    <n v="2"/>
    <x v="0"/>
    <x v="0"/>
    <n v="71856.3"/>
    <n v="0"/>
    <x v="0"/>
    <x v="2"/>
    <x v="2"/>
    <x v="1"/>
  </r>
  <r>
    <n v="15699446"/>
    <s v="Hobbs"/>
    <n v="816"/>
    <x v="2"/>
    <x v="0"/>
    <n v="25"/>
    <n v="2"/>
    <n v="150355.35"/>
    <n v="2"/>
    <x v="0"/>
    <x v="0"/>
    <n v="35770.839999999997"/>
    <n v="0"/>
    <x v="2"/>
    <x v="1"/>
    <x v="2"/>
    <x v="1"/>
  </r>
  <r>
    <n v="15615004"/>
    <s v="Anderson"/>
    <n v="730"/>
    <x v="0"/>
    <x v="0"/>
    <n v="37"/>
    <n v="1"/>
    <n v="0"/>
    <n v="2"/>
    <x v="0"/>
    <x v="0"/>
    <n v="124364.63"/>
    <n v="0"/>
    <x v="0"/>
    <x v="1"/>
    <x v="0"/>
    <x v="1"/>
  </r>
  <r>
    <n v="15704771"/>
    <s v="Ugochukwu"/>
    <n v="593"/>
    <x v="0"/>
    <x v="0"/>
    <n v="35"/>
    <n v="6"/>
    <n v="133489.12"/>
    <n v="2"/>
    <x v="0"/>
    <x v="0"/>
    <n v="78101.289999999994"/>
    <n v="0"/>
    <x v="0"/>
    <x v="0"/>
    <x v="2"/>
    <x v="1"/>
  </r>
  <r>
    <n v="15588372"/>
    <s v="Kirsova"/>
    <n v="715"/>
    <x v="2"/>
    <x v="0"/>
    <n v="37"/>
    <n v="9"/>
    <n v="105489.31"/>
    <n v="1"/>
    <x v="1"/>
    <x v="1"/>
    <n v="143096.49"/>
    <n v="1"/>
    <x v="0"/>
    <x v="1"/>
    <x v="2"/>
    <x v="0"/>
  </r>
  <r>
    <n v="15681439"/>
    <s v="Tsou"/>
    <n v="775"/>
    <x v="2"/>
    <x v="1"/>
    <n v="25"/>
    <n v="10"/>
    <n v="60205.2"/>
    <n v="2"/>
    <x v="0"/>
    <x v="1"/>
    <n v="14073.11"/>
    <n v="0"/>
    <x v="2"/>
    <x v="1"/>
    <x v="1"/>
    <x v="1"/>
  </r>
  <r>
    <n v="15607509"/>
    <s v="Ozerova"/>
    <n v="539"/>
    <x v="0"/>
    <x v="1"/>
    <n v="38"/>
    <n v="5"/>
    <n v="0"/>
    <n v="2"/>
    <x v="0"/>
    <x v="1"/>
    <n v="47388.41"/>
    <n v="0"/>
    <x v="0"/>
    <x v="0"/>
    <x v="0"/>
    <x v="1"/>
  </r>
  <r>
    <n v="15670343"/>
    <s v="Li"/>
    <n v="576"/>
    <x v="1"/>
    <x v="1"/>
    <n v="19"/>
    <n v="6"/>
    <n v="0"/>
    <n v="2"/>
    <x v="1"/>
    <x v="1"/>
    <n v="72306.070000000007"/>
    <n v="0"/>
    <x v="2"/>
    <x v="0"/>
    <x v="0"/>
    <x v="1"/>
  </r>
  <r>
    <n v="15597968"/>
    <s v="Fyans"/>
    <n v="617"/>
    <x v="1"/>
    <x v="1"/>
    <n v="50"/>
    <n v="7"/>
    <n v="0"/>
    <n v="1"/>
    <x v="0"/>
    <x v="1"/>
    <n v="184839.7"/>
    <n v="1"/>
    <x v="1"/>
    <x v="0"/>
    <x v="0"/>
    <x v="0"/>
  </r>
  <r>
    <n v="15658432"/>
    <s v="Freeman"/>
    <n v="688"/>
    <x v="0"/>
    <x v="1"/>
    <n v="40"/>
    <n v="6"/>
    <n v="0"/>
    <n v="1"/>
    <x v="0"/>
    <x v="0"/>
    <n v="47886.44"/>
    <n v="0"/>
    <x v="0"/>
    <x v="0"/>
    <x v="0"/>
    <x v="1"/>
  </r>
  <r>
    <n v="15616431"/>
    <s v="Chiu"/>
    <n v="608"/>
    <x v="0"/>
    <x v="1"/>
    <n v="33"/>
    <n v="4"/>
    <n v="0"/>
    <n v="1"/>
    <x v="1"/>
    <x v="0"/>
    <n v="130474.03"/>
    <n v="0"/>
    <x v="0"/>
    <x v="0"/>
    <x v="0"/>
    <x v="1"/>
  </r>
  <r>
    <n v="15796957"/>
    <s v="Iadanza"/>
    <n v="597"/>
    <x v="1"/>
    <x v="1"/>
    <n v="35"/>
    <n v="9"/>
    <n v="0"/>
    <n v="3"/>
    <x v="1"/>
    <x v="0"/>
    <n v="73181.39"/>
    <n v="1"/>
    <x v="0"/>
    <x v="0"/>
    <x v="0"/>
    <x v="0"/>
  </r>
  <r>
    <n v="15815552"/>
    <s v="Ferguson"/>
    <n v="670"/>
    <x v="0"/>
    <x v="0"/>
    <n v="42"/>
    <n v="6"/>
    <n v="112333.63"/>
    <n v="1"/>
    <x v="0"/>
    <x v="0"/>
    <n v="65706.86"/>
    <n v="0"/>
    <x v="0"/>
    <x v="0"/>
    <x v="2"/>
    <x v="1"/>
  </r>
  <r>
    <n v="15631871"/>
    <s v="Kelly"/>
    <n v="616"/>
    <x v="2"/>
    <x v="0"/>
    <n v="57"/>
    <n v="7"/>
    <n v="116936.81"/>
    <n v="1"/>
    <x v="0"/>
    <x v="0"/>
    <n v="104379.36"/>
    <n v="0"/>
    <x v="1"/>
    <x v="0"/>
    <x v="2"/>
    <x v="1"/>
  </r>
  <r>
    <n v="15635870"/>
    <s v="She"/>
    <n v="579"/>
    <x v="2"/>
    <x v="0"/>
    <n v="50"/>
    <n v="5"/>
    <n v="117721.02"/>
    <n v="1"/>
    <x v="1"/>
    <x v="0"/>
    <n v="192146.63"/>
    <n v="1"/>
    <x v="1"/>
    <x v="0"/>
    <x v="2"/>
    <x v="0"/>
  </r>
  <r>
    <n v="15596713"/>
    <s v="Christie"/>
    <n v="786"/>
    <x v="0"/>
    <x v="1"/>
    <n v="37"/>
    <n v="7"/>
    <n v="165896.22"/>
    <n v="2"/>
    <x v="0"/>
    <x v="0"/>
    <n v="66977.679999999993"/>
    <n v="0"/>
    <x v="0"/>
    <x v="1"/>
    <x v="2"/>
    <x v="1"/>
  </r>
  <r>
    <n v="15684211"/>
    <s v="Creel"/>
    <n v="704"/>
    <x v="1"/>
    <x v="0"/>
    <n v="44"/>
    <n v="9"/>
    <n v="153656.85"/>
    <n v="1"/>
    <x v="0"/>
    <x v="1"/>
    <n v="158742.81"/>
    <n v="0"/>
    <x v="0"/>
    <x v="1"/>
    <x v="2"/>
    <x v="1"/>
  </r>
  <r>
    <n v="15760521"/>
    <s v="Thompson"/>
    <n v="796"/>
    <x v="0"/>
    <x v="0"/>
    <n v="50"/>
    <n v="1"/>
    <n v="94164"/>
    <n v="1"/>
    <x v="0"/>
    <x v="0"/>
    <n v="189414.74"/>
    <n v="0"/>
    <x v="1"/>
    <x v="1"/>
    <x v="1"/>
    <x v="1"/>
  </r>
  <r>
    <n v="15608408"/>
    <s v="Lazareva"/>
    <n v="598"/>
    <x v="1"/>
    <x v="1"/>
    <n v="39"/>
    <n v="1"/>
    <n v="0"/>
    <n v="2"/>
    <x v="0"/>
    <x v="1"/>
    <n v="159130.32"/>
    <n v="0"/>
    <x v="0"/>
    <x v="0"/>
    <x v="0"/>
    <x v="1"/>
  </r>
  <r>
    <n v="15804721"/>
    <s v="Boni"/>
    <n v="602"/>
    <x v="0"/>
    <x v="1"/>
    <n v="49"/>
    <n v="0"/>
    <n v="191808.73"/>
    <n v="1"/>
    <x v="1"/>
    <x v="1"/>
    <n v="97640.2"/>
    <n v="0"/>
    <x v="0"/>
    <x v="0"/>
    <x v="2"/>
    <x v="1"/>
  </r>
  <r>
    <n v="15730272"/>
    <s v="Evseev"/>
    <n v="619"/>
    <x v="0"/>
    <x v="1"/>
    <n v="58"/>
    <n v="5"/>
    <n v="152199.32999999999"/>
    <n v="1"/>
    <x v="0"/>
    <x v="0"/>
    <n v="86022.09"/>
    <n v="0"/>
    <x v="1"/>
    <x v="0"/>
    <x v="2"/>
    <x v="1"/>
  </r>
  <r>
    <n v="15741988"/>
    <s v="Marino"/>
    <n v="492"/>
    <x v="2"/>
    <x v="0"/>
    <n v="52"/>
    <n v="8"/>
    <n v="125396.24"/>
    <n v="1"/>
    <x v="0"/>
    <x v="1"/>
    <n v="10014.719999999999"/>
    <n v="1"/>
    <x v="1"/>
    <x v="2"/>
    <x v="2"/>
    <x v="0"/>
  </r>
  <r>
    <n v="15771728"/>
    <s v="Mackenzie"/>
    <n v="641"/>
    <x v="2"/>
    <x v="1"/>
    <n v="41"/>
    <n v="7"/>
    <n v="104405.54"/>
    <n v="3"/>
    <x v="0"/>
    <x v="1"/>
    <n v="17384.21"/>
    <n v="0"/>
    <x v="0"/>
    <x v="0"/>
    <x v="2"/>
    <x v="1"/>
  </r>
  <r>
    <n v="15605113"/>
    <s v="Sutherland"/>
    <n v="518"/>
    <x v="0"/>
    <x v="0"/>
    <n v="27"/>
    <n v="1"/>
    <n v="133801.49"/>
    <n v="1"/>
    <x v="0"/>
    <x v="0"/>
    <n v="143315.57"/>
    <n v="0"/>
    <x v="2"/>
    <x v="0"/>
    <x v="2"/>
    <x v="1"/>
  </r>
  <r>
    <n v="15661945"/>
    <s v="Nicolay"/>
    <n v="623"/>
    <x v="1"/>
    <x v="0"/>
    <n v="40"/>
    <n v="4"/>
    <n v="0"/>
    <n v="3"/>
    <x v="0"/>
    <x v="1"/>
    <n v="31669.18"/>
    <n v="0"/>
    <x v="0"/>
    <x v="0"/>
    <x v="0"/>
    <x v="1"/>
  </r>
  <r>
    <n v="15783816"/>
    <s v="Lori"/>
    <n v="733"/>
    <x v="0"/>
    <x v="0"/>
    <n v="28"/>
    <n v="5"/>
    <n v="0"/>
    <n v="2"/>
    <x v="1"/>
    <x v="1"/>
    <n v="12761.16"/>
    <n v="0"/>
    <x v="2"/>
    <x v="1"/>
    <x v="0"/>
    <x v="1"/>
  </r>
  <r>
    <n v="15721207"/>
    <s v="Piazza"/>
    <n v="625"/>
    <x v="2"/>
    <x v="1"/>
    <n v="42"/>
    <n v="6"/>
    <n v="100047.33"/>
    <n v="1"/>
    <x v="0"/>
    <x v="1"/>
    <n v="93429.95"/>
    <n v="0"/>
    <x v="0"/>
    <x v="0"/>
    <x v="2"/>
    <x v="1"/>
  </r>
  <r>
    <n v="15764072"/>
    <s v="Somerville"/>
    <n v="759"/>
    <x v="0"/>
    <x v="0"/>
    <n v="31"/>
    <n v="1"/>
    <n v="109848.6"/>
    <n v="1"/>
    <x v="0"/>
    <x v="0"/>
    <n v="42012.55"/>
    <n v="0"/>
    <x v="0"/>
    <x v="1"/>
    <x v="2"/>
    <x v="1"/>
  </r>
  <r>
    <n v="15689412"/>
    <s v="Christie"/>
    <n v="604"/>
    <x v="0"/>
    <x v="0"/>
    <n v="32"/>
    <n v="7"/>
    <n v="127849.38"/>
    <n v="1"/>
    <x v="0"/>
    <x v="1"/>
    <n v="15798.7"/>
    <n v="0"/>
    <x v="0"/>
    <x v="0"/>
    <x v="2"/>
    <x v="1"/>
  </r>
  <r>
    <n v="15798385"/>
    <s v="Grave"/>
    <n v="512"/>
    <x v="1"/>
    <x v="0"/>
    <n v="46"/>
    <n v="3"/>
    <n v="0"/>
    <n v="2"/>
    <x v="0"/>
    <x v="0"/>
    <n v="56408.14"/>
    <n v="0"/>
    <x v="0"/>
    <x v="0"/>
    <x v="0"/>
    <x v="1"/>
  </r>
  <r>
    <n v="15775339"/>
    <s v="Lori"/>
    <n v="520"/>
    <x v="0"/>
    <x v="0"/>
    <n v="29"/>
    <n v="8"/>
    <n v="95947.76"/>
    <n v="1"/>
    <x v="0"/>
    <x v="1"/>
    <n v="4696.4399999999996"/>
    <n v="0"/>
    <x v="2"/>
    <x v="0"/>
    <x v="1"/>
    <x v="1"/>
  </r>
  <r>
    <n v="15585256"/>
    <s v="Iloerika"/>
    <n v="805"/>
    <x v="1"/>
    <x v="1"/>
    <n v="26"/>
    <n v="2"/>
    <n v="0"/>
    <n v="2"/>
    <x v="0"/>
    <x v="0"/>
    <n v="25042.1"/>
    <n v="0"/>
    <x v="2"/>
    <x v="1"/>
    <x v="0"/>
    <x v="1"/>
  </r>
  <r>
    <n v="15797329"/>
    <s v="Muir"/>
    <n v="626"/>
    <x v="0"/>
    <x v="1"/>
    <n v="43"/>
    <n v="4"/>
    <n v="137638.69"/>
    <n v="1"/>
    <x v="0"/>
    <x v="1"/>
    <n v="130442.08"/>
    <n v="1"/>
    <x v="0"/>
    <x v="0"/>
    <x v="2"/>
    <x v="0"/>
  </r>
  <r>
    <n v="15780220"/>
    <s v="Pauley"/>
    <n v="656"/>
    <x v="0"/>
    <x v="1"/>
    <n v="38"/>
    <n v="10"/>
    <n v="0"/>
    <n v="1"/>
    <x v="0"/>
    <x v="0"/>
    <n v="136521.82"/>
    <n v="0"/>
    <x v="0"/>
    <x v="0"/>
    <x v="0"/>
    <x v="1"/>
  </r>
  <r>
    <n v="15648951"/>
    <s v="Kao"/>
    <n v="785"/>
    <x v="1"/>
    <x v="1"/>
    <n v="41"/>
    <n v="7"/>
    <n v="0"/>
    <n v="2"/>
    <x v="0"/>
    <x v="0"/>
    <n v="199108.88"/>
    <n v="0"/>
    <x v="0"/>
    <x v="1"/>
    <x v="0"/>
    <x v="1"/>
  </r>
  <r>
    <n v="15752409"/>
    <s v="Grant"/>
    <n v="553"/>
    <x v="0"/>
    <x v="1"/>
    <n v="31"/>
    <n v="6"/>
    <n v="0"/>
    <n v="2"/>
    <x v="1"/>
    <x v="1"/>
    <n v="124596.63"/>
    <n v="0"/>
    <x v="0"/>
    <x v="0"/>
    <x v="0"/>
    <x v="1"/>
  </r>
  <r>
    <n v="15807524"/>
    <s v="Chukwuma"/>
    <n v="569"/>
    <x v="0"/>
    <x v="0"/>
    <n v="44"/>
    <n v="4"/>
    <n v="0"/>
    <n v="2"/>
    <x v="1"/>
    <x v="1"/>
    <n v="134394.78"/>
    <n v="0"/>
    <x v="0"/>
    <x v="0"/>
    <x v="0"/>
    <x v="1"/>
  </r>
  <r>
    <n v="15766649"/>
    <s v="Vincent"/>
    <n v="670"/>
    <x v="0"/>
    <x v="1"/>
    <n v="38"/>
    <n v="10"/>
    <n v="89416.99"/>
    <n v="1"/>
    <x v="1"/>
    <x v="1"/>
    <n v="144275.39000000001"/>
    <n v="0"/>
    <x v="0"/>
    <x v="0"/>
    <x v="1"/>
    <x v="1"/>
  </r>
  <r>
    <n v="15696812"/>
    <s v="Lazareva"/>
    <n v="586"/>
    <x v="1"/>
    <x v="1"/>
    <n v="42"/>
    <n v="6"/>
    <n v="0"/>
    <n v="2"/>
    <x v="0"/>
    <x v="0"/>
    <n v="123410.23"/>
    <n v="0"/>
    <x v="0"/>
    <x v="0"/>
    <x v="0"/>
    <x v="1"/>
  </r>
  <r>
    <n v="15581295"/>
    <s v="Ch'ien"/>
    <n v="617"/>
    <x v="1"/>
    <x v="0"/>
    <n v="45"/>
    <n v="1"/>
    <n v="0"/>
    <n v="1"/>
    <x v="0"/>
    <x v="1"/>
    <n v="143298.06"/>
    <n v="0"/>
    <x v="0"/>
    <x v="0"/>
    <x v="0"/>
    <x v="1"/>
  </r>
  <r>
    <n v="15663234"/>
    <s v="Bishop"/>
    <n v="508"/>
    <x v="0"/>
    <x v="0"/>
    <n v="60"/>
    <n v="7"/>
    <n v="143262.04"/>
    <n v="1"/>
    <x v="0"/>
    <x v="0"/>
    <n v="129562.74"/>
    <n v="0"/>
    <x v="1"/>
    <x v="0"/>
    <x v="2"/>
    <x v="1"/>
  </r>
  <r>
    <n v="15741417"/>
    <s v="Chibuzo"/>
    <n v="624"/>
    <x v="1"/>
    <x v="0"/>
    <n v="35"/>
    <n v="7"/>
    <n v="119656.45"/>
    <n v="2"/>
    <x v="0"/>
    <x v="0"/>
    <n v="4595.05"/>
    <n v="0"/>
    <x v="0"/>
    <x v="0"/>
    <x v="2"/>
    <x v="1"/>
  </r>
  <r>
    <n v="15695174"/>
    <s v="Chang"/>
    <n v="654"/>
    <x v="0"/>
    <x v="1"/>
    <n v="29"/>
    <n v="4"/>
    <n v="132954.64000000001"/>
    <n v="1"/>
    <x v="0"/>
    <x v="0"/>
    <n v="146715.07"/>
    <n v="0"/>
    <x v="2"/>
    <x v="0"/>
    <x v="2"/>
    <x v="1"/>
  </r>
  <r>
    <n v="15665168"/>
    <s v="Calabrese"/>
    <n v="681"/>
    <x v="2"/>
    <x v="0"/>
    <n v="44"/>
    <n v="3"/>
    <n v="105206.7"/>
    <n v="2"/>
    <x v="0"/>
    <x v="0"/>
    <n v="163558.35999999999"/>
    <n v="0"/>
    <x v="0"/>
    <x v="0"/>
    <x v="2"/>
    <x v="1"/>
  </r>
  <r>
    <n v="15601503"/>
    <s v="Tokaryev"/>
    <n v="578"/>
    <x v="1"/>
    <x v="1"/>
    <n v="28"/>
    <n v="4"/>
    <n v="0"/>
    <n v="2"/>
    <x v="1"/>
    <x v="1"/>
    <n v="6947.09"/>
    <n v="0"/>
    <x v="2"/>
    <x v="0"/>
    <x v="0"/>
    <x v="1"/>
  </r>
  <r>
    <n v="15706131"/>
    <s v="Logan"/>
    <n v="621"/>
    <x v="1"/>
    <x v="0"/>
    <n v="37"/>
    <n v="9"/>
    <n v="83061.259999999995"/>
    <n v="2"/>
    <x v="0"/>
    <x v="1"/>
    <n v="9170.5400000000009"/>
    <n v="0"/>
    <x v="0"/>
    <x v="0"/>
    <x v="1"/>
    <x v="1"/>
  </r>
  <r>
    <n v="15782758"/>
    <s v="Ozerova"/>
    <n v="632"/>
    <x v="0"/>
    <x v="1"/>
    <n v="40"/>
    <n v="5"/>
    <n v="147650.68"/>
    <n v="1"/>
    <x v="0"/>
    <x v="0"/>
    <n v="199674.83"/>
    <n v="0"/>
    <x v="0"/>
    <x v="0"/>
    <x v="2"/>
    <x v="1"/>
  </r>
  <r>
    <n v="15591091"/>
    <s v="Goering"/>
    <n v="644"/>
    <x v="0"/>
    <x v="1"/>
    <n v="44"/>
    <n v="5"/>
    <n v="73348.56"/>
    <n v="1"/>
    <x v="0"/>
    <x v="1"/>
    <n v="157166.79"/>
    <n v="1"/>
    <x v="0"/>
    <x v="0"/>
    <x v="1"/>
    <x v="0"/>
  </r>
  <r>
    <n v="15715877"/>
    <s v="Lo"/>
    <n v="821"/>
    <x v="0"/>
    <x v="1"/>
    <n v="28"/>
    <n v="2"/>
    <n v="0"/>
    <n v="2"/>
    <x v="0"/>
    <x v="1"/>
    <n v="46072.52"/>
    <n v="0"/>
    <x v="2"/>
    <x v="1"/>
    <x v="0"/>
    <x v="1"/>
  </r>
  <r>
    <n v="15756918"/>
    <s v="Simmons"/>
    <n v="754"/>
    <x v="0"/>
    <x v="0"/>
    <n v="38"/>
    <n v="2"/>
    <n v="0"/>
    <n v="2"/>
    <x v="1"/>
    <x v="1"/>
    <n v="3524.69"/>
    <n v="0"/>
    <x v="0"/>
    <x v="1"/>
    <x v="0"/>
    <x v="1"/>
  </r>
  <r>
    <n v="15746662"/>
    <s v="Maduabuchim"/>
    <n v="568"/>
    <x v="1"/>
    <x v="0"/>
    <n v="27"/>
    <n v="1"/>
    <n v="116320.68"/>
    <n v="1"/>
    <x v="1"/>
    <x v="0"/>
    <n v="45563.94"/>
    <n v="0"/>
    <x v="2"/>
    <x v="0"/>
    <x v="2"/>
    <x v="1"/>
  </r>
  <r>
    <n v="15626679"/>
    <s v="Linger"/>
    <n v="584"/>
    <x v="0"/>
    <x v="1"/>
    <n v="33"/>
    <n v="3"/>
    <n v="0"/>
    <n v="2"/>
    <x v="1"/>
    <x v="0"/>
    <n v="59103.13"/>
    <n v="0"/>
    <x v="0"/>
    <x v="0"/>
    <x v="0"/>
    <x v="1"/>
  </r>
  <r>
    <n v="15793343"/>
    <s v="Yeh"/>
    <n v="549"/>
    <x v="0"/>
    <x v="0"/>
    <n v="29"/>
    <n v="8"/>
    <n v="0"/>
    <n v="2"/>
    <x v="0"/>
    <x v="0"/>
    <n v="189558.44"/>
    <n v="0"/>
    <x v="2"/>
    <x v="0"/>
    <x v="0"/>
    <x v="1"/>
  </r>
  <r>
    <n v="15576774"/>
    <s v="Stevenson"/>
    <n v="729"/>
    <x v="0"/>
    <x v="0"/>
    <n v="38"/>
    <n v="7"/>
    <n v="0"/>
    <n v="2"/>
    <x v="1"/>
    <x v="1"/>
    <n v="45779.9"/>
    <n v="0"/>
    <x v="0"/>
    <x v="1"/>
    <x v="0"/>
    <x v="1"/>
  </r>
  <r>
    <n v="15801316"/>
    <s v="Ifeatu"/>
    <n v="523"/>
    <x v="0"/>
    <x v="1"/>
    <n v="61"/>
    <n v="8"/>
    <n v="66250.710000000006"/>
    <n v="1"/>
    <x v="0"/>
    <x v="0"/>
    <n v="21859.06"/>
    <n v="0"/>
    <x v="1"/>
    <x v="0"/>
    <x v="1"/>
    <x v="1"/>
  </r>
  <r>
    <n v="15800514"/>
    <s v="Kenechukwu"/>
    <n v="477"/>
    <x v="2"/>
    <x v="0"/>
    <n v="24"/>
    <n v="2"/>
    <n v="95675.62"/>
    <n v="2"/>
    <x v="1"/>
    <x v="1"/>
    <n v="162699.70000000001"/>
    <n v="1"/>
    <x v="2"/>
    <x v="2"/>
    <x v="1"/>
    <x v="0"/>
  </r>
  <r>
    <n v="15662232"/>
    <s v="Learmonth"/>
    <n v="675"/>
    <x v="2"/>
    <x v="1"/>
    <n v="42"/>
    <n v="2"/>
    <n v="92616.639999999999"/>
    <n v="2"/>
    <x v="0"/>
    <x v="1"/>
    <n v="8567.18"/>
    <n v="0"/>
    <x v="0"/>
    <x v="0"/>
    <x v="1"/>
    <x v="1"/>
  </r>
  <r>
    <n v="15737778"/>
    <s v="Dickson"/>
    <n v="782"/>
    <x v="1"/>
    <x v="0"/>
    <n v="41"/>
    <n v="4"/>
    <n v="0"/>
    <n v="1"/>
    <x v="0"/>
    <x v="1"/>
    <n v="132943.88"/>
    <n v="0"/>
    <x v="0"/>
    <x v="1"/>
    <x v="0"/>
    <x v="1"/>
  </r>
  <r>
    <n v="15782096"/>
    <s v="Volkova"/>
    <n v="616"/>
    <x v="1"/>
    <x v="0"/>
    <n v="36"/>
    <n v="6"/>
    <n v="0"/>
    <n v="1"/>
    <x v="0"/>
    <x v="0"/>
    <n v="12916.32"/>
    <n v="1"/>
    <x v="0"/>
    <x v="0"/>
    <x v="0"/>
    <x v="0"/>
  </r>
  <r>
    <n v="15783522"/>
    <s v="Mitchell"/>
    <n v="738"/>
    <x v="1"/>
    <x v="0"/>
    <n v="37"/>
    <n v="8"/>
    <n v="100565.94"/>
    <n v="1"/>
    <x v="0"/>
    <x v="0"/>
    <n v="128799.86"/>
    <n v="0"/>
    <x v="0"/>
    <x v="1"/>
    <x v="2"/>
    <x v="1"/>
  </r>
  <r>
    <n v="15785373"/>
    <s v="Wong"/>
    <n v="717"/>
    <x v="1"/>
    <x v="0"/>
    <n v="42"/>
    <n v="5"/>
    <n v="190305.78"/>
    <n v="1"/>
    <x v="0"/>
    <x v="1"/>
    <n v="99347.8"/>
    <n v="1"/>
    <x v="0"/>
    <x v="1"/>
    <x v="2"/>
    <x v="0"/>
  </r>
  <r>
    <n v="15756272"/>
    <s v="James"/>
    <n v="526"/>
    <x v="2"/>
    <x v="0"/>
    <n v="35"/>
    <n v="9"/>
    <n v="118536.4"/>
    <n v="1"/>
    <x v="0"/>
    <x v="1"/>
    <n v="40980.870000000003"/>
    <n v="1"/>
    <x v="0"/>
    <x v="0"/>
    <x v="2"/>
    <x v="0"/>
  </r>
  <r>
    <n v="15615245"/>
    <s v="Shao"/>
    <n v="660"/>
    <x v="0"/>
    <x v="1"/>
    <n v="19"/>
    <n v="5"/>
    <n v="127649.64"/>
    <n v="1"/>
    <x v="0"/>
    <x v="0"/>
    <n v="40368.65"/>
    <n v="0"/>
    <x v="2"/>
    <x v="0"/>
    <x v="2"/>
    <x v="1"/>
  </r>
  <r>
    <n v="15600174"/>
    <s v="Walton"/>
    <n v="525"/>
    <x v="0"/>
    <x v="1"/>
    <n v="35"/>
    <n v="7"/>
    <n v="165358.76999999999"/>
    <n v="1"/>
    <x v="1"/>
    <x v="0"/>
    <n v="94738.54"/>
    <n v="0"/>
    <x v="0"/>
    <x v="0"/>
    <x v="2"/>
    <x v="1"/>
  </r>
  <r>
    <n v="15752956"/>
    <s v="Stanley"/>
    <n v="629"/>
    <x v="1"/>
    <x v="1"/>
    <n v="29"/>
    <n v="6"/>
    <n v="0"/>
    <n v="2"/>
    <x v="0"/>
    <x v="0"/>
    <n v="88842.8"/>
    <n v="0"/>
    <x v="2"/>
    <x v="0"/>
    <x v="0"/>
    <x v="1"/>
  </r>
  <r>
    <n v="15644882"/>
    <s v="Watson"/>
    <n v="616"/>
    <x v="2"/>
    <x v="0"/>
    <n v="36"/>
    <n v="10"/>
    <n v="78249.53"/>
    <n v="1"/>
    <x v="0"/>
    <x v="1"/>
    <n v="136934.91"/>
    <n v="0"/>
    <x v="0"/>
    <x v="0"/>
    <x v="1"/>
    <x v="1"/>
  </r>
  <r>
    <n v="15766272"/>
    <s v="Folliero"/>
    <n v="521"/>
    <x v="2"/>
    <x v="0"/>
    <n v="61"/>
    <n v="0"/>
    <n v="125193.96"/>
    <n v="1"/>
    <x v="0"/>
    <x v="0"/>
    <n v="109356.53"/>
    <n v="0"/>
    <x v="1"/>
    <x v="0"/>
    <x v="2"/>
    <x v="1"/>
  </r>
  <r>
    <n v="15800620"/>
    <s v="Fitzgerald"/>
    <n v="691"/>
    <x v="0"/>
    <x v="0"/>
    <n v="29"/>
    <n v="9"/>
    <n v="0"/>
    <n v="2"/>
    <x v="1"/>
    <x v="1"/>
    <n v="199635.93"/>
    <n v="0"/>
    <x v="2"/>
    <x v="0"/>
    <x v="0"/>
    <x v="1"/>
  </r>
  <r>
    <n v="15569764"/>
    <s v="Garner"/>
    <n v="687"/>
    <x v="2"/>
    <x v="0"/>
    <n v="41"/>
    <n v="2"/>
    <n v="154007.21"/>
    <n v="1"/>
    <x v="0"/>
    <x v="1"/>
    <n v="158408.23000000001"/>
    <n v="0"/>
    <x v="0"/>
    <x v="0"/>
    <x v="2"/>
    <x v="1"/>
  </r>
  <r>
    <n v="15747458"/>
    <s v="Folliero"/>
    <n v="677"/>
    <x v="1"/>
    <x v="0"/>
    <n v="43"/>
    <n v="3"/>
    <n v="133214.88"/>
    <n v="2"/>
    <x v="0"/>
    <x v="0"/>
    <n v="95936.84"/>
    <n v="0"/>
    <x v="0"/>
    <x v="0"/>
    <x v="2"/>
    <x v="1"/>
  </r>
  <r>
    <n v="15573171"/>
    <s v="Liao"/>
    <n v="695"/>
    <x v="1"/>
    <x v="1"/>
    <n v="63"/>
    <n v="1"/>
    <n v="146202.93"/>
    <n v="1"/>
    <x v="0"/>
    <x v="0"/>
    <n v="126688.83"/>
    <n v="1"/>
    <x v="1"/>
    <x v="0"/>
    <x v="2"/>
    <x v="0"/>
  </r>
  <r>
    <n v="15736769"/>
    <s v="Lucchesi"/>
    <n v="663"/>
    <x v="0"/>
    <x v="0"/>
    <n v="27"/>
    <n v="9"/>
    <n v="0"/>
    <n v="2"/>
    <x v="0"/>
    <x v="1"/>
    <n v="150850.29"/>
    <n v="0"/>
    <x v="2"/>
    <x v="0"/>
    <x v="0"/>
    <x v="1"/>
  </r>
  <r>
    <n v="15763381"/>
    <s v="Chan"/>
    <n v="496"/>
    <x v="0"/>
    <x v="1"/>
    <n v="30"/>
    <n v="0"/>
    <n v="90963.49"/>
    <n v="1"/>
    <x v="1"/>
    <x v="0"/>
    <n v="27802"/>
    <n v="0"/>
    <x v="0"/>
    <x v="2"/>
    <x v="1"/>
    <x v="1"/>
  </r>
  <r>
    <n v="15814430"/>
    <s v="Ma"/>
    <n v="747"/>
    <x v="1"/>
    <x v="1"/>
    <n v="41"/>
    <n v="9"/>
    <n v="0"/>
    <n v="1"/>
    <x v="0"/>
    <x v="1"/>
    <n v="32430.94"/>
    <n v="1"/>
    <x v="0"/>
    <x v="1"/>
    <x v="0"/>
    <x v="0"/>
  </r>
  <r>
    <n v="15638607"/>
    <s v="Nwabugwu"/>
    <n v="546"/>
    <x v="0"/>
    <x v="0"/>
    <n v="52"/>
    <n v="2"/>
    <n v="0"/>
    <n v="1"/>
    <x v="0"/>
    <x v="1"/>
    <n v="137332.37"/>
    <n v="1"/>
    <x v="1"/>
    <x v="0"/>
    <x v="0"/>
    <x v="0"/>
  </r>
  <r>
    <n v="15737133"/>
    <s v="P'eng"/>
    <n v="706"/>
    <x v="1"/>
    <x v="1"/>
    <n v="68"/>
    <n v="4"/>
    <n v="114386.85"/>
    <n v="1"/>
    <x v="0"/>
    <x v="0"/>
    <n v="28601.68"/>
    <n v="0"/>
    <x v="1"/>
    <x v="1"/>
    <x v="2"/>
    <x v="1"/>
  </r>
  <r>
    <n v="15613945"/>
    <s v="Andrews"/>
    <n v="472"/>
    <x v="0"/>
    <x v="0"/>
    <n v="26"/>
    <n v="5"/>
    <n v="0"/>
    <n v="2"/>
    <x v="0"/>
    <x v="1"/>
    <n v="108411.66"/>
    <n v="0"/>
    <x v="2"/>
    <x v="2"/>
    <x v="0"/>
    <x v="1"/>
  </r>
  <r>
    <n v="15659937"/>
    <s v="Otutodilinna"/>
    <n v="703"/>
    <x v="0"/>
    <x v="0"/>
    <n v="40"/>
    <n v="7"/>
    <n v="0"/>
    <n v="2"/>
    <x v="1"/>
    <x v="0"/>
    <n v="122518.5"/>
    <n v="0"/>
    <x v="0"/>
    <x v="1"/>
    <x v="0"/>
    <x v="1"/>
  </r>
  <r>
    <n v="15765287"/>
    <s v="Grant"/>
    <n v="850"/>
    <x v="0"/>
    <x v="0"/>
    <n v="38"/>
    <n v="2"/>
    <n v="0"/>
    <n v="2"/>
    <x v="0"/>
    <x v="1"/>
    <n v="9015.07"/>
    <n v="0"/>
    <x v="0"/>
    <x v="1"/>
    <x v="0"/>
    <x v="1"/>
  </r>
  <r>
    <n v="15661723"/>
    <s v="Abramovich"/>
    <n v="667"/>
    <x v="1"/>
    <x v="1"/>
    <n v="71"/>
    <n v="4"/>
    <n v="137260.78"/>
    <n v="1"/>
    <x v="1"/>
    <x v="0"/>
    <n v="94433.08"/>
    <n v="1"/>
    <x v="1"/>
    <x v="0"/>
    <x v="2"/>
    <x v="0"/>
  </r>
  <r>
    <n v="15766064"/>
    <s v="Komarova"/>
    <n v="559"/>
    <x v="0"/>
    <x v="1"/>
    <n v="33"/>
    <n v="9"/>
    <n v="111060.05"/>
    <n v="2"/>
    <x v="0"/>
    <x v="1"/>
    <n v="110371.84"/>
    <n v="0"/>
    <x v="0"/>
    <x v="0"/>
    <x v="2"/>
    <x v="1"/>
  </r>
  <r>
    <n v="15649616"/>
    <s v="Otutodilichukwu"/>
    <n v="636"/>
    <x v="1"/>
    <x v="1"/>
    <n v="60"/>
    <n v="7"/>
    <n v="124447.73"/>
    <n v="1"/>
    <x v="0"/>
    <x v="0"/>
    <n v="141364.62"/>
    <n v="1"/>
    <x v="1"/>
    <x v="0"/>
    <x v="2"/>
    <x v="0"/>
  </r>
  <r>
    <n v="15719017"/>
    <s v="Donaldson"/>
    <n v="672"/>
    <x v="0"/>
    <x v="0"/>
    <n v="34"/>
    <n v="8"/>
    <n v="0"/>
    <n v="2"/>
    <x v="0"/>
    <x v="0"/>
    <n v="16245.25"/>
    <n v="0"/>
    <x v="0"/>
    <x v="0"/>
    <x v="0"/>
    <x v="1"/>
  </r>
  <r>
    <n v="15720919"/>
    <s v="Duggan"/>
    <n v="667"/>
    <x v="0"/>
    <x v="1"/>
    <n v="42"/>
    <n v="7"/>
    <n v="0"/>
    <n v="1"/>
    <x v="1"/>
    <x v="0"/>
    <n v="108348.94"/>
    <n v="1"/>
    <x v="0"/>
    <x v="0"/>
    <x v="0"/>
    <x v="0"/>
  </r>
  <r>
    <n v="15706706"/>
    <s v="Chinwendu"/>
    <n v="648"/>
    <x v="2"/>
    <x v="1"/>
    <n v="33"/>
    <n v="7"/>
    <n v="135310.41"/>
    <n v="2"/>
    <x v="1"/>
    <x v="0"/>
    <n v="171668.2"/>
    <n v="0"/>
    <x v="0"/>
    <x v="0"/>
    <x v="2"/>
    <x v="1"/>
  </r>
  <r>
    <n v="15709653"/>
    <s v="Hamilton"/>
    <n v="497"/>
    <x v="0"/>
    <x v="1"/>
    <n v="32"/>
    <n v="8"/>
    <n v="0"/>
    <n v="2"/>
    <x v="0"/>
    <x v="1"/>
    <n v="67364.42"/>
    <n v="0"/>
    <x v="0"/>
    <x v="2"/>
    <x v="0"/>
    <x v="1"/>
  </r>
  <r>
    <n v="15805104"/>
    <s v="Smith"/>
    <n v="743"/>
    <x v="0"/>
    <x v="0"/>
    <n v="73"/>
    <n v="6"/>
    <n v="0"/>
    <n v="2"/>
    <x v="1"/>
    <x v="0"/>
    <n v="107867.38"/>
    <n v="0"/>
    <x v="1"/>
    <x v="1"/>
    <x v="0"/>
    <x v="1"/>
  </r>
  <r>
    <n v="15622442"/>
    <s v="Mazzi"/>
    <n v="619"/>
    <x v="0"/>
    <x v="1"/>
    <n v="29"/>
    <n v="5"/>
    <n v="0"/>
    <n v="2"/>
    <x v="0"/>
    <x v="1"/>
    <n v="194310.1"/>
    <n v="0"/>
    <x v="2"/>
    <x v="0"/>
    <x v="0"/>
    <x v="1"/>
  </r>
  <r>
    <n v="15572801"/>
    <s v="Krischock"/>
    <n v="639"/>
    <x v="1"/>
    <x v="1"/>
    <n v="34"/>
    <n v="5"/>
    <n v="139393.19"/>
    <n v="2"/>
    <x v="1"/>
    <x v="1"/>
    <n v="33950.080000000002"/>
    <n v="0"/>
    <x v="0"/>
    <x v="0"/>
    <x v="2"/>
    <x v="1"/>
  </r>
  <r>
    <n v="15767598"/>
    <s v="Kent"/>
    <n v="540"/>
    <x v="1"/>
    <x v="1"/>
    <n v="28"/>
    <n v="8"/>
    <n v="0"/>
    <n v="2"/>
    <x v="1"/>
    <x v="1"/>
    <n v="197588.32"/>
    <n v="0"/>
    <x v="2"/>
    <x v="0"/>
    <x v="0"/>
    <x v="1"/>
  </r>
  <r>
    <n v="15757897"/>
    <s v="Binder"/>
    <n v="766"/>
    <x v="0"/>
    <x v="0"/>
    <n v="26"/>
    <n v="3"/>
    <n v="104258.8"/>
    <n v="1"/>
    <x v="0"/>
    <x v="0"/>
    <n v="428.23"/>
    <n v="0"/>
    <x v="2"/>
    <x v="1"/>
    <x v="2"/>
    <x v="1"/>
  </r>
  <r>
    <n v="15568104"/>
    <s v="Zubarev"/>
    <n v="749"/>
    <x v="0"/>
    <x v="0"/>
    <n v="26"/>
    <n v="6"/>
    <n v="0"/>
    <n v="2"/>
    <x v="1"/>
    <x v="0"/>
    <n v="34948.769999999997"/>
    <n v="0"/>
    <x v="2"/>
    <x v="1"/>
    <x v="0"/>
    <x v="1"/>
  </r>
  <r>
    <n v="15763414"/>
    <s v="Degtyarev"/>
    <n v="655"/>
    <x v="2"/>
    <x v="1"/>
    <n v="32"/>
    <n v="9"/>
    <n v="113447.01"/>
    <n v="1"/>
    <x v="0"/>
    <x v="1"/>
    <n v="82084.3"/>
    <n v="0"/>
    <x v="0"/>
    <x v="0"/>
    <x v="2"/>
    <x v="1"/>
  </r>
  <r>
    <n v="15732265"/>
    <s v="Obialo"/>
    <n v="630"/>
    <x v="0"/>
    <x v="1"/>
    <n v="33"/>
    <n v="9"/>
    <n v="0"/>
    <n v="2"/>
    <x v="0"/>
    <x v="1"/>
    <n v="64804.59"/>
    <n v="0"/>
    <x v="0"/>
    <x v="0"/>
    <x v="0"/>
    <x v="1"/>
  </r>
  <r>
    <n v="15621974"/>
    <s v="Davydova"/>
    <n v="778"/>
    <x v="2"/>
    <x v="0"/>
    <n v="33"/>
    <n v="4"/>
    <n v="111063.73"/>
    <n v="2"/>
    <x v="0"/>
    <x v="1"/>
    <n v="83556.649999999994"/>
    <n v="0"/>
    <x v="0"/>
    <x v="1"/>
    <x v="2"/>
    <x v="1"/>
  </r>
  <r>
    <n v="15803947"/>
    <s v="Teng"/>
    <n v="757"/>
    <x v="2"/>
    <x v="0"/>
    <n v="30"/>
    <n v="6"/>
    <n v="161378.01999999999"/>
    <n v="1"/>
    <x v="1"/>
    <x v="1"/>
    <n v="71926.28"/>
    <n v="1"/>
    <x v="0"/>
    <x v="1"/>
    <x v="2"/>
    <x v="0"/>
  </r>
  <r>
    <n v="15720706"/>
    <s v="Hsing"/>
    <n v="529"/>
    <x v="1"/>
    <x v="0"/>
    <n v="39"/>
    <n v="2"/>
    <n v="82766.429999999993"/>
    <n v="1"/>
    <x v="0"/>
    <x v="0"/>
    <n v="122925.44"/>
    <n v="0"/>
    <x v="0"/>
    <x v="0"/>
    <x v="1"/>
    <x v="1"/>
  </r>
  <r>
    <n v="15759290"/>
    <s v="Coleman"/>
    <n v="620"/>
    <x v="1"/>
    <x v="1"/>
    <n v="29"/>
    <n v="9"/>
    <n v="0"/>
    <n v="2"/>
    <x v="0"/>
    <x v="1"/>
    <n v="13133.88"/>
    <n v="0"/>
    <x v="2"/>
    <x v="0"/>
    <x v="0"/>
    <x v="1"/>
  </r>
  <r>
    <n v="15651664"/>
    <s v="Wilder"/>
    <n v="615"/>
    <x v="0"/>
    <x v="0"/>
    <n v="61"/>
    <n v="1"/>
    <n v="104267.7"/>
    <n v="1"/>
    <x v="0"/>
    <x v="1"/>
    <n v="62845.64"/>
    <n v="1"/>
    <x v="1"/>
    <x v="0"/>
    <x v="2"/>
    <x v="0"/>
  </r>
  <r>
    <n v="15795132"/>
    <s v="Molineux"/>
    <n v="735"/>
    <x v="0"/>
    <x v="0"/>
    <n v="25"/>
    <n v="3"/>
    <n v="91718.8"/>
    <n v="1"/>
    <x v="1"/>
    <x v="1"/>
    <n v="28411.23"/>
    <n v="0"/>
    <x v="2"/>
    <x v="1"/>
    <x v="1"/>
    <x v="1"/>
  </r>
  <r>
    <n v="15811565"/>
    <s v="Cocci"/>
    <n v="705"/>
    <x v="1"/>
    <x v="0"/>
    <n v="47"/>
    <n v="3"/>
    <n v="63488.7"/>
    <n v="1"/>
    <x v="1"/>
    <x v="0"/>
    <n v="28640.92"/>
    <n v="1"/>
    <x v="0"/>
    <x v="1"/>
    <x v="1"/>
    <x v="0"/>
  </r>
  <r>
    <n v="15713774"/>
    <s v="Chikwendu"/>
    <n v="644"/>
    <x v="1"/>
    <x v="0"/>
    <n v="46"/>
    <n v="6"/>
    <n v="12459.19"/>
    <n v="1"/>
    <x v="1"/>
    <x v="1"/>
    <n v="156787.34"/>
    <n v="1"/>
    <x v="0"/>
    <x v="0"/>
    <x v="3"/>
    <x v="0"/>
  </r>
  <r>
    <n v="15691840"/>
    <s v="Fraser"/>
    <n v="505"/>
    <x v="2"/>
    <x v="0"/>
    <n v="37"/>
    <n v="6"/>
    <n v="159863.9"/>
    <n v="2"/>
    <x v="1"/>
    <x v="0"/>
    <n v="125307.87"/>
    <n v="0"/>
    <x v="0"/>
    <x v="0"/>
    <x v="2"/>
    <x v="1"/>
  </r>
  <r>
    <n v="15682021"/>
    <s v="Lai"/>
    <n v="471"/>
    <x v="2"/>
    <x v="1"/>
    <n v="23"/>
    <n v="6"/>
    <n v="104592.55"/>
    <n v="2"/>
    <x v="0"/>
    <x v="1"/>
    <n v="131736.23000000001"/>
    <n v="0"/>
    <x v="2"/>
    <x v="2"/>
    <x v="2"/>
    <x v="1"/>
  </r>
  <r>
    <n v="15612931"/>
    <s v="Korovin"/>
    <n v="722"/>
    <x v="1"/>
    <x v="0"/>
    <n v="50"/>
    <n v="4"/>
    <n v="132088.59"/>
    <n v="1"/>
    <x v="0"/>
    <x v="0"/>
    <n v="128262.14"/>
    <n v="0"/>
    <x v="1"/>
    <x v="1"/>
    <x v="2"/>
    <x v="1"/>
  </r>
  <r>
    <n v="15676707"/>
    <s v="Sidorov"/>
    <n v="577"/>
    <x v="1"/>
    <x v="0"/>
    <n v="39"/>
    <n v="4"/>
    <n v="0"/>
    <n v="2"/>
    <x v="0"/>
    <x v="1"/>
    <n v="91366.42"/>
    <n v="0"/>
    <x v="0"/>
    <x v="0"/>
    <x v="0"/>
    <x v="1"/>
  </r>
  <r>
    <n v="15601383"/>
    <s v="Ibrahimova"/>
    <n v="744"/>
    <x v="1"/>
    <x v="1"/>
    <n v="44"/>
    <n v="5"/>
    <n v="120654.68"/>
    <n v="1"/>
    <x v="0"/>
    <x v="1"/>
    <n v="82290.81"/>
    <n v="0"/>
    <x v="0"/>
    <x v="1"/>
    <x v="2"/>
    <x v="1"/>
  </r>
  <r>
    <n v="15662662"/>
    <s v="Duigan"/>
    <n v="573"/>
    <x v="0"/>
    <x v="0"/>
    <n v="30"/>
    <n v="6"/>
    <n v="0"/>
    <n v="2"/>
    <x v="0"/>
    <x v="1"/>
    <n v="66190.210000000006"/>
    <n v="0"/>
    <x v="0"/>
    <x v="0"/>
    <x v="0"/>
    <x v="1"/>
  </r>
  <r>
    <n v="15752694"/>
    <s v="Taylor"/>
    <n v="653"/>
    <x v="0"/>
    <x v="0"/>
    <n v="32"/>
    <n v="4"/>
    <n v="83772.95"/>
    <n v="1"/>
    <x v="1"/>
    <x v="0"/>
    <n v="23920.65"/>
    <n v="0"/>
    <x v="0"/>
    <x v="0"/>
    <x v="1"/>
    <x v="1"/>
  </r>
  <r>
    <n v="15590683"/>
    <s v="Donaldson"/>
    <n v="660"/>
    <x v="0"/>
    <x v="0"/>
    <n v="31"/>
    <n v="6"/>
    <n v="172325.67"/>
    <n v="1"/>
    <x v="1"/>
    <x v="0"/>
    <n v="45438.38"/>
    <n v="0"/>
    <x v="0"/>
    <x v="0"/>
    <x v="2"/>
    <x v="1"/>
  </r>
  <r>
    <n v="15773591"/>
    <s v="Jobson"/>
    <n v="787"/>
    <x v="0"/>
    <x v="1"/>
    <n v="46"/>
    <n v="7"/>
    <n v="117685.31"/>
    <n v="2"/>
    <x v="0"/>
    <x v="0"/>
    <n v="93360.35"/>
    <n v="0"/>
    <x v="0"/>
    <x v="1"/>
    <x v="2"/>
    <x v="1"/>
  </r>
  <r>
    <n v="15723620"/>
    <s v="Lu"/>
    <n v="617"/>
    <x v="0"/>
    <x v="1"/>
    <n v="41"/>
    <n v="7"/>
    <n v="0"/>
    <n v="2"/>
    <x v="1"/>
    <x v="0"/>
    <n v="14496.67"/>
    <n v="0"/>
    <x v="0"/>
    <x v="0"/>
    <x v="0"/>
    <x v="1"/>
  </r>
  <r>
    <n v="15671779"/>
    <s v="Nebechi"/>
    <n v="567"/>
    <x v="0"/>
    <x v="1"/>
    <n v="39"/>
    <n v="5"/>
    <n v="0"/>
    <n v="2"/>
    <x v="1"/>
    <x v="1"/>
    <n v="168521.72"/>
    <n v="0"/>
    <x v="0"/>
    <x v="0"/>
    <x v="0"/>
    <x v="1"/>
  </r>
  <r>
    <n v="15672966"/>
    <s v="Cross"/>
    <n v="682"/>
    <x v="1"/>
    <x v="0"/>
    <n v="64"/>
    <n v="9"/>
    <n v="0"/>
    <n v="2"/>
    <x v="0"/>
    <x v="0"/>
    <n v="103318.44"/>
    <n v="0"/>
    <x v="1"/>
    <x v="0"/>
    <x v="0"/>
    <x v="1"/>
  </r>
  <r>
    <n v="15624667"/>
    <s v="Wallace"/>
    <n v="684"/>
    <x v="0"/>
    <x v="1"/>
    <n v="35"/>
    <n v="6"/>
    <n v="135871.5"/>
    <n v="1"/>
    <x v="0"/>
    <x v="0"/>
    <n v="87219.41"/>
    <n v="0"/>
    <x v="0"/>
    <x v="0"/>
    <x v="2"/>
    <x v="1"/>
  </r>
  <r>
    <n v="15812888"/>
    <s v="Perreault"/>
    <n v="447"/>
    <x v="0"/>
    <x v="1"/>
    <n v="41"/>
    <n v="3"/>
    <n v="0"/>
    <n v="4"/>
    <x v="0"/>
    <x v="0"/>
    <n v="197490.39"/>
    <n v="1"/>
    <x v="0"/>
    <x v="2"/>
    <x v="0"/>
    <x v="0"/>
  </r>
  <r>
    <n v="15724154"/>
    <s v="Manna"/>
    <n v="625"/>
    <x v="2"/>
    <x v="0"/>
    <n v="49"/>
    <n v="4"/>
    <n v="128504.76"/>
    <n v="1"/>
    <x v="0"/>
    <x v="1"/>
    <n v="126812.63"/>
    <n v="1"/>
    <x v="0"/>
    <x v="0"/>
    <x v="2"/>
    <x v="0"/>
  </r>
  <r>
    <n v="15749540"/>
    <s v="Hsiung"/>
    <n v="585"/>
    <x v="0"/>
    <x v="1"/>
    <n v="36"/>
    <n v="7"/>
    <n v="0"/>
    <n v="2"/>
    <x v="0"/>
    <x v="1"/>
    <n v="94283.09"/>
    <n v="0"/>
    <x v="0"/>
    <x v="0"/>
    <x v="0"/>
    <x v="1"/>
  </r>
  <r>
    <n v="15621063"/>
    <s v="Gibbons"/>
    <n v="516"/>
    <x v="0"/>
    <x v="0"/>
    <n v="42"/>
    <n v="8"/>
    <n v="56228.25"/>
    <n v="1"/>
    <x v="0"/>
    <x v="1"/>
    <n v="46857.52"/>
    <n v="0"/>
    <x v="0"/>
    <x v="0"/>
    <x v="1"/>
    <x v="1"/>
  </r>
  <r>
    <n v="15661626"/>
    <s v="Algeranoff"/>
    <n v="732"/>
    <x v="2"/>
    <x v="0"/>
    <n v="45"/>
    <n v="6"/>
    <n v="98792.4"/>
    <n v="1"/>
    <x v="0"/>
    <x v="1"/>
    <n v="81491.7"/>
    <n v="1"/>
    <x v="0"/>
    <x v="1"/>
    <x v="1"/>
    <x v="0"/>
  </r>
  <r>
    <n v="15698703"/>
    <s v="Doherty"/>
    <n v="628"/>
    <x v="2"/>
    <x v="1"/>
    <n v="40"/>
    <n v="5"/>
    <n v="181768.32000000001"/>
    <n v="2"/>
    <x v="0"/>
    <x v="0"/>
    <n v="129107.97"/>
    <n v="0"/>
    <x v="0"/>
    <x v="0"/>
    <x v="2"/>
    <x v="1"/>
  </r>
  <r>
    <n v="15801431"/>
    <s v="Rowe"/>
    <n v="682"/>
    <x v="1"/>
    <x v="0"/>
    <n v="48"/>
    <n v="9"/>
    <n v="101198.01"/>
    <n v="1"/>
    <x v="0"/>
    <x v="0"/>
    <n v="49732.9"/>
    <n v="0"/>
    <x v="0"/>
    <x v="0"/>
    <x v="2"/>
    <x v="1"/>
  </r>
  <r>
    <n v="15649451"/>
    <s v="Yates"/>
    <n v="746"/>
    <x v="0"/>
    <x v="1"/>
    <n v="25"/>
    <n v="9"/>
    <n v="0"/>
    <n v="2"/>
    <x v="1"/>
    <x v="0"/>
    <n v="88728.47"/>
    <n v="0"/>
    <x v="2"/>
    <x v="1"/>
    <x v="0"/>
    <x v="1"/>
  </r>
  <r>
    <n v="15626156"/>
    <s v="Galloway"/>
    <n v="655"/>
    <x v="0"/>
    <x v="0"/>
    <n v="60"/>
    <n v="3"/>
    <n v="0"/>
    <n v="2"/>
    <x v="0"/>
    <x v="0"/>
    <n v="86981.45"/>
    <n v="0"/>
    <x v="1"/>
    <x v="0"/>
    <x v="0"/>
    <x v="1"/>
  </r>
  <r>
    <n v="15606158"/>
    <s v="Genovese"/>
    <n v="644"/>
    <x v="0"/>
    <x v="0"/>
    <n v="39"/>
    <n v="9"/>
    <n v="0"/>
    <n v="1"/>
    <x v="0"/>
    <x v="1"/>
    <n v="3740.93"/>
    <n v="0"/>
    <x v="0"/>
    <x v="0"/>
    <x v="0"/>
    <x v="1"/>
  </r>
  <r>
    <n v="15589496"/>
    <s v="Arrington"/>
    <n v="778"/>
    <x v="0"/>
    <x v="1"/>
    <n v="34"/>
    <n v="5"/>
    <n v="139064.06"/>
    <n v="2"/>
    <x v="1"/>
    <x v="1"/>
    <n v="67949.320000000007"/>
    <n v="0"/>
    <x v="0"/>
    <x v="1"/>
    <x v="2"/>
    <x v="1"/>
  </r>
  <r>
    <n v="15730345"/>
    <s v="Miah"/>
    <n v="617"/>
    <x v="0"/>
    <x v="0"/>
    <n v="35"/>
    <n v="2"/>
    <n v="104508.1"/>
    <n v="1"/>
    <x v="0"/>
    <x v="0"/>
    <n v="147636.46"/>
    <n v="0"/>
    <x v="0"/>
    <x v="0"/>
    <x v="2"/>
    <x v="1"/>
  </r>
  <r>
    <n v="15572038"/>
    <s v="Chijindum"/>
    <n v="660"/>
    <x v="2"/>
    <x v="1"/>
    <n v="35"/>
    <n v="9"/>
    <n v="113948.58"/>
    <n v="1"/>
    <x v="0"/>
    <x v="1"/>
    <n v="188891.96"/>
    <n v="1"/>
    <x v="0"/>
    <x v="0"/>
    <x v="2"/>
    <x v="0"/>
  </r>
  <r>
    <n v="15643439"/>
    <s v="Ferguson"/>
    <n v="537"/>
    <x v="0"/>
    <x v="1"/>
    <n v="47"/>
    <n v="10"/>
    <n v="0"/>
    <n v="2"/>
    <x v="1"/>
    <x v="0"/>
    <n v="25482.62"/>
    <n v="0"/>
    <x v="0"/>
    <x v="0"/>
    <x v="0"/>
    <x v="1"/>
  </r>
  <r>
    <n v="15604158"/>
    <s v="Smith"/>
    <n v="554"/>
    <x v="0"/>
    <x v="0"/>
    <n v="39"/>
    <n v="10"/>
    <n v="0"/>
    <n v="2"/>
    <x v="0"/>
    <x v="0"/>
    <n v="18391.93"/>
    <n v="0"/>
    <x v="0"/>
    <x v="0"/>
    <x v="0"/>
    <x v="1"/>
  </r>
  <r>
    <n v="15657396"/>
    <s v="Marshall"/>
    <n v="806"/>
    <x v="0"/>
    <x v="1"/>
    <n v="31"/>
    <n v="9"/>
    <n v="0"/>
    <n v="2"/>
    <x v="1"/>
    <x v="0"/>
    <n v="140168.35999999999"/>
    <n v="0"/>
    <x v="0"/>
    <x v="1"/>
    <x v="0"/>
    <x v="1"/>
  </r>
  <r>
    <n v="15709478"/>
    <s v="P'an"/>
    <n v="611"/>
    <x v="2"/>
    <x v="1"/>
    <n v="37"/>
    <n v="1"/>
    <n v="117524.72"/>
    <n v="2"/>
    <x v="1"/>
    <x v="0"/>
    <n v="161064.29"/>
    <n v="0"/>
    <x v="0"/>
    <x v="0"/>
    <x v="2"/>
    <x v="1"/>
  </r>
  <r>
    <n v="15628824"/>
    <s v="Burton"/>
    <n v="665"/>
    <x v="0"/>
    <x v="0"/>
    <n v="37"/>
    <n v="5"/>
    <n v="160389.82"/>
    <n v="1"/>
    <x v="1"/>
    <x v="0"/>
    <n v="183542.08"/>
    <n v="0"/>
    <x v="0"/>
    <x v="0"/>
    <x v="2"/>
    <x v="1"/>
  </r>
  <r>
    <n v="15814519"/>
    <s v="Kamdibe"/>
    <n v="648"/>
    <x v="0"/>
    <x v="0"/>
    <n v="37"/>
    <n v="7"/>
    <n v="0"/>
    <n v="2"/>
    <x v="0"/>
    <x v="1"/>
    <n v="194238.92"/>
    <n v="0"/>
    <x v="0"/>
    <x v="0"/>
    <x v="0"/>
    <x v="1"/>
  </r>
  <r>
    <n v="15636520"/>
    <s v="Milani"/>
    <n v="692"/>
    <x v="0"/>
    <x v="1"/>
    <n v="27"/>
    <n v="1"/>
    <n v="125547.53"/>
    <n v="1"/>
    <x v="1"/>
    <x v="1"/>
    <n v="7900.46"/>
    <n v="0"/>
    <x v="2"/>
    <x v="0"/>
    <x v="2"/>
    <x v="1"/>
  </r>
  <r>
    <n v="15794414"/>
    <s v="Forbes"/>
    <n v="507"/>
    <x v="1"/>
    <x v="1"/>
    <n v="46"/>
    <n v="6"/>
    <n v="92783.679999999993"/>
    <n v="1"/>
    <x v="0"/>
    <x v="0"/>
    <n v="51424.29"/>
    <n v="0"/>
    <x v="0"/>
    <x v="0"/>
    <x v="1"/>
    <x v="1"/>
  </r>
  <r>
    <n v="15643671"/>
    <s v="Chiekwugo"/>
    <n v="696"/>
    <x v="2"/>
    <x v="1"/>
    <n v="49"/>
    <n v="5"/>
    <n v="97036.22"/>
    <n v="2"/>
    <x v="0"/>
    <x v="1"/>
    <n v="152450.84"/>
    <n v="1"/>
    <x v="0"/>
    <x v="0"/>
    <x v="1"/>
    <x v="0"/>
  </r>
  <r>
    <n v="15700650"/>
    <s v="Cousens"/>
    <n v="681"/>
    <x v="0"/>
    <x v="1"/>
    <n v="34"/>
    <n v="3"/>
    <n v="0"/>
    <n v="2"/>
    <x v="1"/>
    <x v="1"/>
    <n v="55816.2"/>
    <n v="0"/>
    <x v="0"/>
    <x v="0"/>
    <x v="0"/>
    <x v="1"/>
  </r>
  <r>
    <n v="15680224"/>
    <s v="Ross"/>
    <n v="687"/>
    <x v="0"/>
    <x v="0"/>
    <n v="26"/>
    <n v="6"/>
    <n v="0"/>
    <n v="2"/>
    <x v="0"/>
    <x v="0"/>
    <n v="32909.129999999997"/>
    <n v="0"/>
    <x v="2"/>
    <x v="0"/>
    <x v="0"/>
    <x v="1"/>
  </r>
  <r>
    <n v="15784286"/>
    <s v="Wood"/>
    <n v="641"/>
    <x v="1"/>
    <x v="1"/>
    <n v="40"/>
    <n v="5"/>
    <n v="102145.13"/>
    <n v="1"/>
    <x v="0"/>
    <x v="0"/>
    <n v="100637.07"/>
    <n v="0"/>
    <x v="0"/>
    <x v="0"/>
    <x v="2"/>
    <x v="1"/>
  </r>
  <r>
    <n v="15693996"/>
    <s v="Hawks"/>
    <n v="507"/>
    <x v="0"/>
    <x v="0"/>
    <n v="33"/>
    <n v="1"/>
    <n v="113452.66"/>
    <n v="1"/>
    <x v="1"/>
    <x v="1"/>
    <n v="142911.99"/>
    <n v="0"/>
    <x v="0"/>
    <x v="0"/>
    <x v="2"/>
    <x v="1"/>
  </r>
  <r>
    <n v="15764343"/>
    <s v="T'ien"/>
    <n v="688"/>
    <x v="1"/>
    <x v="0"/>
    <n v="46"/>
    <n v="8"/>
    <n v="155681.72"/>
    <n v="1"/>
    <x v="0"/>
    <x v="1"/>
    <n v="26287.21"/>
    <n v="0"/>
    <x v="0"/>
    <x v="0"/>
    <x v="2"/>
    <x v="1"/>
  </r>
  <r>
    <n v="15704168"/>
    <s v="Ting"/>
    <n v="535"/>
    <x v="2"/>
    <x v="1"/>
    <n v="38"/>
    <n v="8"/>
    <n v="127475.24"/>
    <n v="1"/>
    <x v="1"/>
    <x v="1"/>
    <n v="60775.76"/>
    <n v="1"/>
    <x v="0"/>
    <x v="0"/>
    <x v="2"/>
    <x v="0"/>
  </r>
  <r>
    <n v="15680197"/>
    <s v="Thynne"/>
    <n v="701"/>
    <x v="0"/>
    <x v="1"/>
    <n v="41"/>
    <n v="10"/>
    <n v="0"/>
    <n v="2"/>
    <x v="0"/>
    <x v="0"/>
    <n v="146257.76999999999"/>
    <n v="0"/>
    <x v="0"/>
    <x v="1"/>
    <x v="0"/>
    <x v="1"/>
  </r>
  <r>
    <n v="15633729"/>
    <s v="Wang"/>
    <n v="488"/>
    <x v="0"/>
    <x v="1"/>
    <n v="43"/>
    <n v="10"/>
    <n v="112751.13"/>
    <n v="1"/>
    <x v="0"/>
    <x v="0"/>
    <n v="28332"/>
    <n v="0"/>
    <x v="0"/>
    <x v="2"/>
    <x v="2"/>
    <x v="1"/>
  </r>
  <r>
    <n v="15577683"/>
    <s v="Maclean"/>
    <n v="539"/>
    <x v="0"/>
    <x v="0"/>
    <n v="29"/>
    <n v="4"/>
    <n v="0"/>
    <n v="2"/>
    <x v="0"/>
    <x v="0"/>
    <n v="100919.19"/>
    <n v="0"/>
    <x v="2"/>
    <x v="0"/>
    <x v="0"/>
    <x v="1"/>
  </r>
  <r>
    <n v="15800746"/>
    <s v="Watson"/>
    <n v="674"/>
    <x v="0"/>
    <x v="1"/>
    <n v="45"/>
    <n v="7"/>
    <n v="144889.18"/>
    <n v="1"/>
    <x v="0"/>
    <x v="0"/>
    <n v="102591.9"/>
    <n v="1"/>
    <x v="0"/>
    <x v="0"/>
    <x v="2"/>
    <x v="0"/>
  </r>
  <r>
    <n v="15788686"/>
    <s v="Gibson"/>
    <n v="538"/>
    <x v="1"/>
    <x v="1"/>
    <n v="40"/>
    <n v="8"/>
    <n v="0"/>
    <n v="2"/>
    <x v="0"/>
    <x v="0"/>
    <n v="25554.400000000001"/>
    <n v="0"/>
    <x v="0"/>
    <x v="0"/>
    <x v="0"/>
    <x v="1"/>
  </r>
  <r>
    <n v="15742798"/>
    <s v="French"/>
    <n v="829"/>
    <x v="0"/>
    <x v="0"/>
    <n v="22"/>
    <n v="7"/>
    <n v="150126.44"/>
    <n v="1"/>
    <x v="0"/>
    <x v="1"/>
    <n v="152107.93"/>
    <n v="1"/>
    <x v="2"/>
    <x v="1"/>
    <x v="2"/>
    <x v="0"/>
  </r>
  <r>
    <n v="15596647"/>
    <s v="Henderson"/>
    <n v="768"/>
    <x v="0"/>
    <x v="1"/>
    <n v="54"/>
    <n v="8"/>
    <n v="69712.740000000005"/>
    <n v="1"/>
    <x v="0"/>
    <x v="0"/>
    <n v="69381.05"/>
    <n v="0"/>
    <x v="1"/>
    <x v="1"/>
    <x v="1"/>
    <x v="1"/>
  </r>
  <r>
    <n v="15756070"/>
    <s v="Greenwood"/>
    <n v="585"/>
    <x v="1"/>
    <x v="0"/>
    <n v="44"/>
    <n v="4"/>
    <n v="0"/>
    <n v="2"/>
    <x v="1"/>
    <x v="0"/>
    <n v="101728.46"/>
    <n v="0"/>
    <x v="0"/>
    <x v="0"/>
    <x v="0"/>
    <x v="1"/>
  </r>
  <r>
    <n v="15775116"/>
    <s v="Anderson"/>
    <n v="581"/>
    <x v="0"/>
    <x v="1"/>
    <n v="31"/>
    <n v="3"/>
    <n v="0"/>
    <n v="2"/>
    <x v="1"/>
    <x v="1"/>
    <n v="89040.61"/>
    <n v="0"/>
    <x v="0"/>
    <x v="0"/>
    <x v="0"/>
    <x v="1"/>
  </r>
  <r>
    <n v="15575428"/>
    <s v="Mistry"/>
    <n v="682"/>
    <x v="2"/>
    <x v="0"/>
    <n v="35"/>
    <n v="2"/>
    <n v="117438.92"/>
    <n v="2"/>
    <x v="0"/>
    <x v="0"/>
    <n v="16910.98"/>
    <n v="0"/>
    <x v="0"/>
    <x v="0"/>
    <x v="2"/>
    <x v="1"/>
  </r>
  <r>
    <n v="15654074"/>
    <s v="Tuan"/>
    <n v="653"/>
    <x v="0"/>
    <x v="1"/>
    <n v="38"/>
    <n v="8"/>
    <n v="119315.75"/>
    <n v="1"/>
    <x v="0"/>
    <x v="1"/>
    <n v="150468.35"/>
    <n v="0"/>
    <x v="0"/>
    <x v="0"/>
    <x v="2"/>
    <x v="1"/>
  </r>
  <r>
    <n v="15695872"/>
    <s v="Fiorentini"/>
    <n v="712"/>
    <x v="0"/>
    <x v="0"/>
    <n v="30"/>
    <n v="1"/>
    <n v="89571.59"/>
    <n v="1"/>
    <x v="0"/>
    <x v="0"/>
    <n v="177613.19"/>
    <n v="0"/>
    <x v="0"/>
    <x v="1"/>
    <x v="1"/>
    <x v="1"/>
  </r>
  <r>
    <n v="15568885"/>
    <s v="Scott"/>
    <n v="620"/>
    <x v="2"/>
    <x v="0"/>
    <n v="34"/>
    <n v="8"/>
    <n v="102251.57"/>
    <n v="1"/>
    <x v="0"/>
    <x v="1"/>
    <n v="120672.09"/>
    <n v="0"/>
    <x v="0"/>
    <x v="0"/>
    <x v="2"/>
    <x v="1"/>
  </r>
  <r>
    <n v="15725036"/>
    <s v="Jideofor"/>
    <n v="709"/>
    <x v="0"/>
    <x v="1"/>
    <n v="42"/>
    <n v="9"/>
    <n v="118546.71"/>
    <n v="1"/>
    <x v="1"/>
    <x v="0"/>
    <n v="77142.850000000006"/>
    <n v="0"/>
    <x v="0"/>
    <x v="1"/>
    <x v="2"/>
    <x v="1"/>
  </r>
  <r>
    <n v="15632665"/>
    <s v="Yevseyev"/>
    <n v="832"/>
    <x v="0"/>
    <x v="1"/>
    <n v="61"/>
    <n v="2"/>
    <n v="0"/>
    <n v="1"/>
    <x v="1"/>
    <x v="0"/>
    <n v="127804.66"/>
    <n v="1"/>
    <x v="1"/>
    <x v="1"/>
    <x v="0"/>
    <x v="0"/>
  </r>
  <r>
    <n v="15571476"/>
    <s v="Kelly"/>
    <n v="635"/>
    <x v="1"/>
    <x v="1"/>
    <n v="38"/>
    <n v="0"/>
    <n v="103257.14"/>
    <n v="1"/>
    <x v="1"/>
    <x v="1"/>
    <n v="158344.63"/>
    <n v="0"/>
    <x v="0"/>
    <x v="0"/>
    <x v="2"/>
    <x v="1"/>
  </r>
  <r>
    <n v="15776850"/>
    <s v="Smith"/>
    <n v="749"/>
    <x v="1"/>
    <x v="0"/>
    <n v="43"/>
    <n v="1"/>
    <n v="124209.02"/>
    <n v="1"/>
    <x v="0"/>
    <x v="0"/>
    <n v="167179.48000000001"/>
    <n v="0"/>
    <x v="0"/>
    <x v="1"/>
    <x v="2"/>
    <x v="1"/>
  </r>
  <r>
    <n v="15623649"/>
    <s v="Ogle"/>
    <n v="629"/>
    <x v="1"/>
    <x v="1"/>
    <n v="32"/>
    <n v="3"/>
    <n v="0"/>
    <n v="2"/>
    <x v="0"/>
    <x v="0"/>
    <n v="15404.64"/>
    <n v="0"/>
    <x v="0"/>
    <x v="0"/>
    <x v="0"/>
    <x v="1"/>
  </r>
  <r>
    <n v="15751131"/>
    <s v="Moss"/>
    <n v="836"/>
    <x v="1"/>
    <x v="0"/>
    <n v="41"/>
    <n v="7"/>
    <n v="150302.84"/>
    <n v="1"/>
    <x v="0"/>
    <x v="0"/>
    <n v="156036.19"/>
    <n v="0"/>
    <x v="0"/>
    <x v="1"/>
    <x v="2"/>
    <x v="1"/>
  </r>
  <r>
    <n v="15688128"/>
    <s v="Loggia"/>
    <n v="542"/>
    <x v="1"/>
    <x v="1"/>
    <n v="34"/>
    <n v="8"/>
    <n v="108653.93"/>
    <n v="1"/>
    <x v="1"/>
    <x v="0"/>
    <n v="144725.14000000001"/>
    <n v="0"/>
    <x v="0"/>
    <x v="0"/>
    <x v="2"/>
    <x v="1"/>
  </r>
  <r>
    <n v="15678412"/>
    <s v="Nwankwo"/>
    <n v="645"/>
    <x v="0"/>
    <x v="0"/>
    <n v="45"/>
    <n v="8"/>
    <n v="85325.93"/>
    <n v="1"/>
    <x v="1"/>
    <x v="1"/>
    <n v="22558.74"/>
    <n v="0"/>
    <x v="0"/>
    <x v="0"/>
    <x v="1"/>
    <x v="1"/>
  </r>
  <r>
    <n v="15770291"/>
    <s v="Allan"/>
    <n v="844"/>
    <x v="0"/>
    <x v="0"/>
    <n v="29"/>
    <n v="8"/>
    <n v="0"/>
    <n v="2"/>
    <x v="1"/>
    <x v="1"/>
    <n v="147342.03"/>
    <n v="0"/>
    <x v="2"/>
    <x v="1"/>
    <x v="0"/>
    <x v="1"/>
  </r>
  <r>
    <n v="15583392"/>
    <s v="Woronoff"/>
    <n v="747"/>
    <x v="2"/>
    <x v="1"/>
    <n v="37"/>
    <n v="9"/>
    <n v="135776.35999999999"/>
    <n v="3"/>
    <x v="0"/>
    <x v="1"/>
    <n v="85470.45"/>
    <n v="1"/>
    <x v="0"/>
    <x v="1"/>
    <x v="2"/>
    <x v="0"/>
  </r>
  <r>
    <n v="15690731"/>
    <s v="Wolfe"/>
    <n v="645"/>
    <x v="0"/>
    <x v="1"/>
    <n v="40"/>
    <n v="6"/>
    <n v="131411.24"/>
    <n v="1"/>
    <x v="0"/>
    <x v="0"/>
    <n v="194656.11"/>
    <n v="0"/>
    <x v="0"/>
    <x v="0"/>
    <x v="2"/>
    <x v="1"/>
  </r>
  <r>
    <n v="15697948"/>
    <s v="Henderson"/>
    <n v="752"/>
    <x v="1"/>
    <x v="0"/>
    <n v="36"/>
    <n v="3"/>
    <n v="0"/>
    <n v="2"/>
    <x v="0"/>
    <x v="0"/>
    <n v="48505.1"/>
    <n v="0"/>
    <x v="0"/>
    <x v="1"/>
    <x v="0"/>
    <x v="1"/>
  </r>
  <r>
    <n v="15608328"/>
    <s v="Sutherland"/>
    <n v="760"/>
    <x v="1"/>
    <x v="0"/>
    <n v="41"/>
    <n v="6"/>
    <n v="0"/>
    <n v="2"/>
    <x v="1"/>
    <x v="1"/>
    <n v="101491.23"/>
    <n v="0"/>
    <x v="0"/>
    <x v="1"/>
    <x v="0"/>
    <x v="1"/>
  </r>
  <r>
    <n v="15766378"/>
    <s v="Marsden"/>
    <n v="714"/>
    <x v="2"/>
    <x v="0"/>
    <n v="45"/>
    <n v="9"/>
    <n v="106431.97"/>
    <n v="2"/>
    <x v="0"/>
    <x v="0"/>
    <n v="164117.69"/>
    <n v="0"/>
    <x v="0"/>
    <x v="1"/>
    <x v="2"/>
    <x v="1"/>
  </r>
  <r>
    <n v="15600813"/>
    <s v="Hyde"/>
    <n v="717"/>
    <x v="0"/>
    <x v="1"/>
    <n v="50"/>
    <n v="9"/>
    <n v="90305.76"/>
    <n v="1"/>
    <x v="0"/>
    <x v="0"/>
    <n v="124626.57"/>
    <n v="0"/>
    <x v="1"/>
    <x v="1"/>
    <x v="1"/>
    <x v="1"/>
  </r>
  <r>
    <n v="15706217"/>
    <s v="Kao"/>
    <n v="645"/>
    <x v="2"/>
    <x v="1"/>
    <n v="28"/>
    <n v="7"/>
    <n v="117466.03"/>
    <n v="2"/>
    <x v="0"/>
    <x v="0"/>
    <n v="34490.06"/>
    <n v="0"/>
    <x v="2"/>
    <x v="0"/>
    <x v="2"/>
    <x v="1"/>
  </r>
  <r>
    <n v="15601417"/>
    <s v="T'ang"/>
    <n v="681"/>
    <x v="0"/>
    <x v="1"/>
    <n v="32"/>
    <n v="3"/>
    <n v="148884.47"/>
    <n v="2"/>
    <x v="0"/>
    <x v="0"/>
    <n v="90967.37"/>
    <n v="0"/>
    <x v="0"/>
    <x v="0"/>
    <x v="2"/>
    <x v="1"/>
  </r>
  <r>
    <n v="15610972"/>
    <s v="Crawford"/>
    <n v="681"/>
    <x v="2"/>
    <x v="0"/>
    <n v="44"/>
    <n v="4"/>
    <n v="91115.76"/>
    <n v="2"/>
    <x v="1"/>
    <x v="1"/>
    <n v="24208.84"/>
    <n v="1"/>
    <x v="0"/>
    <x v="0"/>
    <x v="1"/>
    <x v="0"/>
  </r>
  <r>
    <n v="15674620"/>
    <s v="Dilibe"/>
    <n v="679"/>
    <x v="2"/>
    <x v="0"/>
    <n v="37"/>
    <n v="8"/>
    <n v="77373.87"/>
    <n v="2"/>
    <x v="1"/>
    <x v="0"/>
    <n v="174873.09"/>
    <n v="0"/>
    <x v="0"/>
    <x v="0"/>
    <x v="1"/>
    <x v="1"/>
  </r>
  <r>
    <n v="15785350"/>
    <s v="Austin"/>
    <n v="528"/>
    <x v="1"/>
    <x v="1"/>
    <n v="23"/>
    <n v="7"/>
    <n v="104744.89"/>
    <n v="1"/>
    <x v="0"/>
    <x v="1"/>
    <n v="170262.97"/>
    <n v="0"/>
    <x v="2"/>
    <x v="0"/>
    <x v="2"/>
    <x v="1"/>
  </r>
  <r>
    <n v="15749119"/>
    <s v="Santiago"/>
    <n v="710"/>
    <x v="0"/>
    <x v="0"/>
    <n v="31"/>
    <n v="3"/>
    <n v="0"/>
    <n v="2"/>
    <x v="0"/>
    <x v="0"/>
    <n v="112289.06"/>
    <n v="0"/>
    <x v="0"/>
    <x v="1"/>
    <x v="0"/>
    <x v="1"/>
  </r>
  <r>
    <n v="15756535"/>
    <s v="Chibugo"/>
    <n v="733"/>
    <x v="2"/>
    <x v="1"/>
    <n v="39"/>
    <n v="5"/>
    <n v="91538.51"/>
    <n v="1"/>
    <x v="0"/>
    <x v="0"/>
    <n v="93783"/>
    <n v="0"/>
    <x v="0"/>
    <x v="1"/>
    <x v="1"/>
    <x v="1"/>
  </r>
  <r>
    <n v="15700965"/>
    <s v="Toscano"/>
    <n v="724"/>
    <x v="0"/>
    <x v="0"/>
    <n v="32"/>
    <n v="6"/>
    <n v="0"/>
    <n v="2"/>
    <x v="0"/>
    <x v="0"/>
    <n v="150026.79"/>
    <n v="0"/>
    <x v="0"/>
    <x v="1"/>
    <x v="0"/>
    <x v="1"/>
  </r>
  <r>
    <n v="15791851"/>
    <s v="Afanasyeva"/>
    <n v="726"/>
    <x v="0"/>
    <x v="0"/>
    <n v="34"/>
    <n v="0"/>
    <n v="185734.75"/>
    <n v="1"/>
    <x v="0"/>
    <x v="0"/>
    <n v="102036.82"/>
    <n v="0"/>
    <x v="0"/>
    <x v="1"/>
    <x v="2"/>
    <x v="1"/>
  </r>
  <r>
    <n v="15717156"/>
    <s v="Sokolov"/>
    <n v="520"/>
    <x v="0"/>
    <x v="1"/>
    <n v="30"/>
    <n v="3"/>
    <n v="143396.54"/>
    <n v="2"/>
    <x v="0"/>
    <x v="0"/>
    <n v="898.51"/>
    <n v="0"/>
    <x v="0"/>
    <x v="0"/>
    <x v="2"/>
    <x v="1"/>
  </r>
  <r>
    <n v="15740846"/>
    <s v="Wei"/>
    <n v="556"/>
    <x v="0"/>
    <x v="1"/>
    <n v="40"/>
    <n v="5"/>
    <n v="125909.85"/>
    <n v="1"/>
    <x v="0"/>
    <x v="0"/>
    <n v="95124.4"/>
    <n v="0"/>
    <x v="0"/>
    <x v="0"/>
    <x v="2"/>
    <x v="1"/>
  </r>
  <r>
    <n v="15573284"/>
    <s v="Olisanugo"/>
    <n v="579"/>
    <x v="0"/>
    <x v="0"/>
    <n v="45"/>
    <n v="2"/>
    <n v="0"/>
    <n v="2"/>
    <x v="1"/>
    <x v="1"/>
    <n v="11514.39"/>
    <n v="0"/>
    <x v="0"/>
    <x v="0"/>
    <x v="0"/>
    <x v="1"/>
  </r>
  <r>
    <n v="15729083"/>
    <s v="Gorman"/>
    <n v="674"/>
    <x v="0"/>
    <x v="1"/>
    <n v="36"/>
    <n v="2"/>
    <n v="154525.70000000001"/>
    <n v="1"/>
    <x v="1"/>
    <x v="0"/>
    <n v="27468.720000000001"/>
    <n v="0"/>
    <x v="0"/>
    <x v="0"/>
    <x v="2"/>
    <x v="1"/>
  </r>
  <r>
    <n v="15611612"/>
    <s v="Priestley"/>
    <n v="570"/>
    <x v="0"/>
    <x v="0"/>
    <n v="29"/>
    <n v="0"/>
    <n v="0"/>
    <n v="1"/>
    <x v="0"/>
    <x v="1"/>
    <n v="37092.43"/>
    <n v="0"/>
    <x v="2"/>
    <x v="0"/>
    <x v="0"/>
    <x v="1"/>
  </r>
  <r>
    <n v="15694381"/>
    <s v="Lloyd"/>
    <n v="631"/>
    <x v="0"/>
    <x v="1"/>
    <n v="51"/>
    <n v="8"/>
    <n v="100654.8"/>
    <n v="1"/>
    <x v="0"/>
    <x v="1"/>
    <n v="171587.9"/>
    <n v="0"/>
    <x v="1"/>
    <x v="0"/>
    <x v="2"/>
    <x v="1"/>
  </r>
  <r>
    <n v="15651737"/>
    <s v="Salmond"/>
    <n v="623"/>
    <x v="1"/>
    <x v="1"/>
    <n v="44"/>
    <n v="1"/>
    <n v="83325.77"/>
    <n v="1"/>
    <x v="1"/>
    <x v="0"/>
    <n v="80828.78"/>
    <n v="0"/>
    <x v="0"/>
    <x v="0"/>
    <x v="1"/>
    <x v="1"/>
  </r>
  <r>
    <n v="15663168"/>
    <s v="MacDonald"/>
    <n v="665"/>
    <x v="0"/>
    <x v="1"/>
    <n v="35"/>
    <n v="8"/>
    <n v="110934.54"/>
    <n v="1"/>
    <x v="0"/>
    <x v="1"/>
    <n v="169287.99"/>
    <n v="0"/>
    <x v="0"/>
    <x v="0"/>
    <x v="2"/>
    <x v="1"/>
  </r>
  <r>
    <n v="15643426"/>
    <s v="Robertson"/>
    <n v="523"/>
    <x v="1"/>
    <x v="0"/>
    <n v="36"/>
    <n v="8"/>
    <n v="113680.54"/>
    <n v="1"/>
    <x v="1"/>
    <x v="1"/>
    <n v="13197.44"/>
    <n v="0"/>
    <x v="0"/>
    <x v="0"/>
    <x v="2"/>
    <x v="1"/>
  </r>
  <r>
    <n v="15618245"/>
    <s v="Chukwumaobim"/>
    <n v="706"/>
    <x v="2"/>
    <x v="1"/>
    <n v="31"/>
    <n v="1"/>
    <n v="117020.08"/>
    <n v="2"/>
    <x v="0"/>
    <x v="1"/>
    <n v="54439.53"/>
    <n v="0"/>
    <x v="0"/>
    <x v="1"/>
    <x v="2"/>
    <x v="1"/>
  </r>
  <r>
    <n v="15717527"/>
    <s v="Ifeanacho"/>
    <n v="619"/>
    <x v="0"/>
    <x v="0"/>
    <n v="49"/>
    <n v="9"/>
    <n v="145359.99"/>
    <n v="1"/>
    <x v="0"/>
    <x v="1"/>
    <n v="38186.85"/>
    <n v="0"/>
    <x v="0"/>
    <x v="0"/>
    <x v="2"/>
    <x v="1"/>
  </r>
  <r>
    <n v="15793478"/>
    <s v="Li Fonti"/>
    <n v="593"/>
    <x v="2"/>
    <x v="0"/>
    <n v="39"/>
    <n v="8"/>
    <n v="151391.67999999999"/>
    <n v="1"/>
    <x v="0"/>
    <x v="1"/>
    <n v="27274.6"/>
    <n v="1"/>
    <x v="0"/>
    <x v="0"/>
    <x v="2"/>
    <x v="0"/>
  </r>
  <r>
    <n v="15642248"/>
    <s v="Ko"/>
    <n v="608"/>
    <x v="1"/>
    <x v="1"/>
    <n v="66"/>
    <n v="8"/>
    <n v="123935.35"/>
    <n v="1"/>
    <x v="0"/>
    <x v="0"/>
    <n v="65758.19"/>
    <n v="0"/>
    <x v="1"/>
    <x v="0"/>
    <x v="2"/>
    <x v="1"/>
  </r>
  <r>
    <n v="15640377"/>
    <s v="Goloubev"/>
    <n v="526"/>
    <x v="0"/>
    <x v="0"/>
    <n v="36"/>
    <n v="0"/>
    <n v="0"/>
    <n v="2"/>
    <x v="0"/>
    <x v="1"/>
    <n v="97767.63"/>
    <n v="0"/>
    <x v="0"/>
    <x v="0"/>
    <x v="0"/>
    <x v="1"/>
  </r>
  <r>
    <n v="15723950"/>
    <s v="Kruglov"/>
    <n v="684"/>
    <x v="1"/>
    <x v="1"/>
    <n v="40"/>
    <n v="2"/>
    <n v="70291.02"/>
    <n v="1"/>
    <x v="0"/>
    <x v="0"/>
    <n v="115468.84"/>
    <n v="1"/>
    <x v="0"/>
    <x v="0"/>
    <x v="1"/>
    <x v="0"/>
  </r>
  <r>
    <n v="15590327"/>
    <s v="Liao"/>
    <n v="604"/>
    <x v="2"/>
    <x v="0"/>
    <n v="42"/>
    <n v="10"/>
    <n v="166031.45000000001"/>
    <n v="1"/>
    <x v="0"/>
    <x v="1"/>
    <n v="98293.14"/>
    <n v="0"/>
    <x v="0"/>
    <x v="0"/>
    <x v="2"/>
    <x v="1"/>
  </r>
  <r>
    <n v="15706199"/>
    <s v="White"/>
    <n v="636"/>
    <x v="2"/>
    <x v="1"/>
    <n v="36"/>
    <n v="6"/>
    <n v="96643.32"/>
    <n v="1"/>
    <x v="1"/>
    <x v="1"/>
    <n v="182059.28"/>
    <n v="0"/>
    <x v="0"/>
    <x v="0"/>
    <x v="1"/>
    <x v="1"/>
  </r>
  <r>
    <n v="15671514"/>
    <s v="Sinclair"/>
    <n v="669"/>
    <x v="1"/>
    <x v="0"/>
    <n v="33"/>
    <n v="8"/>
    <n v="0"/>
    <n v="2"/>
    <x v="1"/>
    <x v="0"/>
    <n v="128538.05"/>
    <n v="0"/>
    <x v="0"/>
    <x v="0"/>
    <x v="0"/>
    <x v="1"/>
  </r>
  <r>
    <n v="15727041"/>
    <s v="Fiorentini"/>
    <n v="624"/>
    <x v="0"/>
    <x v="1"/>
    <n v="71"/>
    <n v="7"/>
    <n v="0"/>
    <n v="2"/>
    <x v="0"/>
    <x v="0"/>
    <n v="108841.83"/>
    <n v="0"/>
    <x v="1"/>
    <x v="0"/>
    <x v="0"/>
    <x v="1"/>
  </r>
  <r>
    <n v="15738063"/>
    <s v="Shen"/>
    <n v="631"/>
    <x v="0"/>
    <x v="1"/>
    <n v="29"/>
    <n v="2"/>
    <n v="0"/>
    <n v="2"/>
    <x v="0"/>
    <x v="0"/>
    <n v="18581.84"/>
    <n v="0"/>
    <x v="2"/>
    <x v="0"/>
    <x v="0"/>
    <x v="1"/>
  </r>
  <r>
    <n v="15711733"/>
    <s v="Rapuokwu"/>
    <n v="753"/>
    <x v="0"/>
    <x v="1"/>
    <n v="48"/>
    <n v="4"/>
    <n v="0"/>
    <n v="2"/>
    <x v="1"/>
    <x v="0"/>
    <n v="146821.42000000001"/>
    <n v="0"/>
    <x v="0"/>
    <x v="1"/>
    <x v="0"/>
    <x v="1"/>
  </r>
  <r>
    <n v="15652320"/>
    <s v="Woronoff"/>
    <n v="588"/>
    <x v="0"/>
    <x v="1"/>
    <n v="40"/>
    <n v="5"/>
    <n v="0"/>
    <n v="2"/>
    <x v="1"/>
    <x v="1"/>
    <n v="100727.67999999999"/>
    <n v="0"/>
    <x v="0"/>
    <x v="0"/>
    <x v="0"/>
    <x v="1"/>
  </r>
  <r>
    <n v="15634180"/>
    <s v="Holden"/>
    <n v="729"/>
    <x v="2"/>
    <x v="1"/>
    <n v="26"/>
    <n v="4"/>
    <n v="97268.1"/>
    <n v="2"/>
    <x v="0"/>
    <x v="1"/>
    <n v="39356.379999999997"/>
    <n v="0"/>
    <x v="2"/>
    <x v="1"/>
    <x v="1"/>
    <x v="1"/>
  </r>
  <r>
    <n v="15694566"/>
    <s v="Roberts"/>
    <n v="602"/>
    <x v="0"/>
    <x v="0"/>
    <n v="42"/>
    <n v="10"/>
    <n v="0"/>
    <n v="2"/>
    <x v="1"/>
    <x v="1"/>
    <n v="169921.11"/>
    <n v="1"/>
    <x v="0"/>
    <x v="0"/>
    <x v="0"/>
    <x v="0"/>
  </r>
  <r>
    <n v="15726103"/>
    <s v="Tsou"/>
    <n v="689"/>
    <x v="2"/>
    <x v="0"/>
    <n v="55"/>
    <n v="1"/>
    <n v="76296.81"/>
    <n v="1"/>
    <x v="0"/>
    <x v="1"/>
    <n v="42364.75"/>
    <n v="1"/>
    <x v="1"/>
    <x v="0"/>
    <x v="1"/>
    <x v="0"/>
  </r>
  <r>
    <n v="15646351"/>
    <s v="Somerville"/>
    <n v="486"/>
    <x v="1"/>
    <x v="1"/>
    <n v="27"/>
    <n v="7"/>
    <n v="0"/>
    <n v="2"/>
    <x v="0"/>
    <x v="1"/>
    <n v="28823.040000000001"/>
    <n v="0"/>
    <x v="2"/>
    <x v="2"/>
    <x v="0"/>
    <x v="1"/>
  </r>
  <r>
    <n v="15730044"/>
    <s v="Greco"/>
    <n v="809"/>
    <x v="2"/>
    <x v="0"/>
    <n v="42"/>
    <n v="6"/>
    <n v="64497.94"/>
    <n v="3"/>
    <x v="1"/>
    <x v="0"/>
    <n v="182436.81"/>
    <n v="1"/>
    <x v="0"/>
    <x v="1"/>
    <x v="1"/>
    <x v="0"/>
  </r>
  <r>
    <n v="15795186"/>
    <s v="Leonard"/>
    <n v="562"/>
    <x v="0"/>
    <x v="1"/>
    <n v="38"/>
    <n v="5"/>
    <n v="0"/>
    <n v="1"/>
    <x v="0"/>
    <x v="1"/>
    <n v="115700.2"/>
    <n v="0"/>
    <x v="0"/>
    <x v="0"/>
    <x v="0"/>
    <x v="1"/>
  </r>
  <r>
    <n v="15784890"/>
    <s v="McKenzie"/>
    <n v="763"/>
    <x v="1"/>
    <x v="0"/>
    <n v="32"/>
    <n v="8"/>
    <n v="0"/>
    <n v="2"/>
    <x v="0"/>
    <x v="1"/>
    <n v="16725.53"/>
    <n v="0"/>
    <x v="0"/>
    <x v="1"/>
    <x v="0"/>
    <x v="1"/>
  </r>
  <r>
    <n v="15694125"/>
    <s v="McElhone"/>
    <n v="669"/>
    <x v="0"/>
    <x v="1"/>
    <n v="57"/>
    <n v="5"/>
    <n v="0"/>
    <n v="2"/>
    <x v="0"/>
    <x v="0"/>
    <n v="56875.76"/>
    <n v="0"/>
    <x v="1"/>
    <x v="0"/>
    <x v="0"/>
    <x v="1"/>
  </r>
  <r>
    <n v="15565891"/>
    <s v="Dipietro"/>
    <n v="709"/>
    <x v="0"/>
    <x v="1"/>
    <n v="39"/>
    <n v="8"/>
    <n v="0"/>
    <n v="2"/>
    <x v="0"/>
    <x v="1"/>
    <n v="56214.09"/>
    <n v="0"/>
    <x v="0"/>
    <x v="1"/>
    <x v="0"/>
    <x v="1"/>
  </r>
  <r>
    <n v="15674254"/>
    <s v="Kerr"/>
    <n v="554"/>
    <x v="1"/>
    <x v="0"/>
    <n v="45"/>
    <n v="4"/>
    <n v="0"/>
    <n v="2"/>
    <x v="0"/>
    <x v="0"/>
    <n v="193412.05"/>
    <n v="0"/>
    <x v="0"/>
    <x v="0"/>
    <x v="0"/>
    <x v="1"/>
  </r>
  <r>
    <n v="15775206"/>
    <s v="Hunter"/>
    <n v="699"/>
    <x v="0"/>
    <x v="1"/>
    <n v="37"/>
    <n v="10"/>
    <n v="0"/>
    <n v="2"/>
    <x v="1"/>
    <x v="1"/>
    <n v="83263.039999999994"/>
    <n v="0"/>
    <x v="0"/>
    <x v="0"/>
    <x v="0"/>
    <x v="1"/>
  </r>
  <r>
    <n v="15797627"/>
    <s v="Niehaus"/>
    <n v="732"/>
    <x v="1"/>
    <x v="1"/>
    <n v="54"/>
    <n v="0"/>
    <n v="134249.70000000001"/>
    <n v="1"/>
    <x v="1"/>
    <x v="0"/>
    <n v="13404.4"/>
    <n v="0"/>
    <x v="1"/>
    <x v="1"/>
    <x v="2"/>
    <x v="1"/>
  </r>
  <r>
    <n v="15649853"/>
    <s v="Craig"/>
    <n v="625"/>
    <x v="0"/>
    <x v="0"/>
    <n v="45"/>
    <n v="3"/>
    <n v="0"/>
    <n v="1"/>
    <x v="0"/>
    <x v="0"/>
    <n v="184474.15"/>
    <n v="1"/>
    <x v="0"/>
    <x v="0"/>
    <x v="0"/>
    <x v="0"/>
  </r>
  <r>
    <n v="15610379"/>
    <s v="Barclay-Harvey"/>
    <n v="599"/>
    <x v="0"/>
    <x v="1"/>
    <n v="30"/>
    <n v="9"/>
    <n v="105443.68"/>
    <n v="1"/>
    <x v="0"/>
    <x v="0"/>
    <n v="121124.53"/>
    <n v="0"/>
    <x v="0"/>
    <x v="0"/>
    <x v="2"/>
    <x v="1"/>
  </r>
  <r>
    <n v="15659800"/>
    <s v="Teng"/>
    <n v="584"/>
    <x v="1"/>
    <x v="0"/>
    <n v="50"/>
    <n v="1"/>
    <n v="0"/>
    <n v="1"/>
    <x v="1"/>
    <x v="0"/>
    <n v="152567.75"/>
    <n v="1"/>
    <x v="1"/>
    <x v="0"/>
    <x v="0"/>
    <x v="0"/>
  </r>
  <r>
    <n v="15716236"/>
    <s v="Milani"/>
    <n v="499"/>
    <x v="0"/>
    <x v="1"/>
    <n v="35"/>
    <n v="10"/>
    <n v="0"/>
    <n v="2"/>
    <x v="0"/>
    <x v="1"/>
    <n v="10722.54"/>
    <n v="0"/>
    <x v="0"/>
    <x v="2"/>
    <x v="0"/>
    <x v="1"/>
  </r>
  <r>
    <n v="15672053"/>
    <s v="Mistry"/>
    <n v="526"/>
    <x v="1"/>
    <x v="1"/>
    <n v="38"/>
    <n v="2"/>
    <n v="0"/>
    <n v="2"/>
    <x v="1"/>
    <x v="1"/>
    <n v="58010.98"/>
    <n v="0"/>
    <x v="0"/>
    <x v="0"/>
    <x v="0"/>
    <x v="1"/>
  </r>
  <r>
    <n v="15663933"/>
    <s v="Jamieson"/>
    <n v="625"/>
    <x v="2"/>
    <x v="0"/>
    <n v="35"/>
    <n v="5"/>
    <n v="86147.46"/>
    <n v="2"/>
    <x v="0"/>
    <x v="1"/>
    <n v="163440.79999999999"/>
    <n v="1"/>
    <x v="0"/>
    <x v="0"/>
    <x v="1"/>
    <x v="0"/>
  </r>
  <r>
    <n v="15814236"/>
    <s v="Kay"/>
    <n v="537"/>
    <x v="1"/>
    <x v="0"/>
    <n v="38"/>
    <n v="1"/>
    <n v="96939.06"/>
    <n v="1"/>
    <x v="0"/>
    <x v="0"/>
    <n v="102606.92"/>
    <n v="0"/>
    <x v="0"/>
    <x v="0"/>
    <x v="1"/>
    <x v="1"/>
  </r>
  <r>
    <n v="15583597"/>
    <s v="Ikedinachukwu"/>
    <n v="696"/>
    <x v="1"/>
    <x v="1"/>
    <n v="47"/>
    <n v="1"/>
    <n v="106758.6"/>
    <n v="1"/>
    <x v="0"/>
    <x v="0"/>
    <n v="80591.179999999993"/>
    <n v="0"/>
    <x v="0"/>
    <x v="0"/>
    <x v="2"/>
    <x v="1"/>
  </r>
  <r>
    <n v="15607395"/>
    <s v="Holt"/>
    <n v="679"/>
    <x v="0"/>
    <x v="0"/>
    <n v="33"/>
    <n v="9"/>
    <n v="112528.65"/>
    <n v="2"/>
    <x v="0"/>
    <x v="1"/>
    <n v="177362.45"/>
    <n v="0"/>
    <x v="0"/>
    <x v="0"/>
    <x v="2"/>
    <x v="1"/>
  </r>
  <r>
    <n v="15694556"/>
    <s v="Nkemakolam"/>
    <n v="684"/>
    <x v="0"/>
    <x v="1"/>
    <n v="60"/>
    <n v="2"/>
    <n v="116563.58"/>
    <n v="1"/>
    <x v="0"/>
    <x v="1"/>
    <n v="120257.7"/>
    <n v="1"/>
    <x v="1"/>
    <x v="0"/>
    <x v="2"/>
    <x v="0"/>
  </r>
  <r>
    <n v="15744109"/>
    <s v="Hartung"/>
    <n v="850"/>
    <x v="0"/>
    <x v="1"/>
    <n v="32"/>
    <n v="4"/>
    <n v="0"/>
    <n v="1"/>
    <x v="0"/>
    <x v="0"/>
    <n v="180622.02"/>
    <n v="0"/>
    <x v="0"/>
    <x v="1"/>
    <x v="0"/>
    <x v="1"/>
  </r>
  <r>
    <n v="15800688"/>
    <s v="Ch'en"/>
    <n v="495"/>
    <x v="1"/>
    <x v="0"/>
    <n v="42"/>
    <n v="7"/>
    <n v="0"/>
    <n v="2"/>
    <x v="1"/>
    <x v="1"/>
    <n v="130404.53"/>
    <n v="0"/>
    <x v="0"/>
    <x v="2"/>
    <x v="0"/>
    <x v="1"/>
  </r>
  <r>
    <n v="15810878"/>
    <s v="Baker"/>
    <n v="537"/>
    <x v="1"/>
    <x v="0"/>
    <n v="38"/>
    <n v="6"/>
    <n v="141786.78"/>
    <n v="1"/>
    <x v="1"/>
    <x v="0"/>
    <n v="147797.54"/>
    <n v="0"/>
    <x v="0"/>
    <x v="0"/>
    <x v="2"/>
    <x v="1"/>
  </r>
  <r>
    <n v="15587835"/>
    <s v="Osinachi"/>
    <n v="850"/>
    <x v="0"/>
    <x v="1"/>
    <n v="41"/>
    <n v="3"/>
    <n v="136416.82"/>
    <n v="1"/>
    <x v="1"/>
    <x v="0"/>
    <n v="57844.26"/>
    <n v="0"/>
    <x v="0"/>
    <x v="1"/>
    <x v="2"/>
    <x v="1"/>
  </r>
  <r>
    <n v="15763515"/>
    <s v="Shih"/>
    <n v="513"/>
    <x v="0"/>
    <x v="1"/>
    <n v="30"/>
    <n v="5"/>
    <n v="0"/>
    <n v="2"/>
    <x v="0"/>
    <x v="1"/>
    <n v="162523.66"/>
    <n v="0"/>
    <x v="0"/>
    <x v="0"/>
    <x v="0"/>
    <x v="1"/>
  </r>
  <r>
    <n v="15725882"/>
    <s v="Feng"/>
    <n v="618"/>
    <x v="2"/>
    <x v="0"/>
    <n v="40"/>
    <n v="1"/>
    <n v="133245.51999999999"/>
    <n v="2"/>
    <x v="0"/>
    <x v="0"/>
    <n v="54495.82"/>
    <n v="0"/>
    <x v="0"/>
    <x v="0"/>
    <x v="2"/>
    <x v="1"/>
  </r>
  <r>
    <n v="15788022"/>
    <s v="Sternberg"/>
    <n v="802"/>
    <x v="2"/>
    <x v="0"/>
    <n v="41"/>
    <n v="4"/>
    <n v="90757.64"/>
    <n v="2"/>
    <x v="1"/>
    <x v="0"/>
    <n v="169183.66"/>
    <n v="0"/>
    <x v="0"/>
    <x v="1"/>
    <x v="1"/>
    <x v="1"/>
  </r>
  <r>
    <n v="15663917"/>
    <s v="Adams"/>
    <n v="547"/>
    <x v="0"/>
    <x v="1"/>
    <n v="43"/>
    <n v="1"/>
    <n v="92350.36"/>
    <n v="1"/>
    <x v="1"/>
    <x v="0"/>
    <n v="80262.91"/>
    <n v="0"/>
    <x v="0"/>
    <x v="0"/>
    <x v="1"/>
    <x v="1"/>
  </r>
  <r>
    <n v="15656865"/>
    <s v="Gray"/>
    <n v="613"/>
    <x v="2"/>
    <x v="1"/>
    <n v="69"/>
    <n v="9"/>
    <n v="78778.490000000005"/>
    <n v="1"/>
    <x v="1"/>
    <x v="0"/>
    <n v="8751.59"/>
    <n v="0"/>
    <x v="1"/>
    <x v="0"/>
    <x v="1"/>
    <x v="1"/>
  </r>
  <r>
    <n v="15667971"/>
    <s v="Shepherd"/>
    <n v="592"/>
    <x v="2"/>
    <x v="0"/>
    <n v="34"/>
    <n v="6"/>
    <n v="102143.93"/>
    <n v="2"/>
    <x v="0"/>
    <x v="0"/>
    <n v="102628.98"/>
    <n v="0"/>
    <x v="0"/>
    <x v="0"/>
    <x v="2"/>
    <x v="1"/>
  </r>
  <r>
    <n v="15800366"/>
    <s v="Walton"/>
    <n v="546"/>
    <x v="0"/>
    <x v="1"/>
    <n v="29"/>
    <n v="5"/>
    <n v="0"/>
    <n v="1"/>
    <x v="0"/>
    <x v="0"/>
    <n v="94823.95"/>
    <n v="0"/>
    <x v="2"/>
    <x v="0"/>
    <x v="0"/>
    <x v="1"/>
  </r>
  <r>
    <n v="15717231"/>
    <s v="Yang"/>
    <n v="721"/>
    <x v="2"/>
    <x v="1"/>
    <n v="37"/>
    <n v="4"/>
    <n v="98459.6"/>
    <n v="1"/>
    <x v="1"/>
    <x v="1"/>
    <n v="90821.66"/>
    <n v="0"/>
    <x v="0"/>
    <x v="1"/>
    <x v="1"/>
    <x v="1"/>
  </r>
  <r>
    <n v="15643188"/>
    <s v="Barnett"/>
    <n v="671"/>
    <x v="2"/>
    <x v="0"/>
    <n v="47"/>
    <n v="7"/>
    <n v="114603.76"/>
    <n v="2"/>
    <x v="0"/>
    <x v="1"/>
    <n v="153194.32"/>
    <n v="1"/>
    <x v="0"/>
    <x v="0"/>
    <x v="2"/>
    <x v="0"/>
  </r>
  <r>
    <n v="15671351"/>
    <s v="Romani"/>
    <n v="624"/>
    <x v="1"/>
    <x v="1"/>
    <n v="35"/>
    <n v="2"/>
    <n v="0"/>
    <n v="2"/>
    <x v="0"/>
    <x v="1"/>
    <n v="87310.59"/>
    <n v="0"/>
    <x v="0"/>
    <x v="0"/>
    <x v="0"/>
    <x v="1"/>
  </r>
  <r>
    <n v="15573628"/>
    <s v="Greene"/>
    <n v="751"/>
    <x v="2"/>
    <x v="0"/>
    <n v="51"/>
    <n v="7"/>
    <n v="148074.79"/>
    <n v="1"/>
    <x v="0"/>
    <x v="1"/>
    <n v="146411.41"/>
    <n v="1"/>
    <x v="1"/>
    <x v="1"/>
    <x v="2"/>
    <x v="0"/>
  </r>
  <r>
    <n v="15698953"/>
    <s v="Hart"/>
    <n v="636"/>
    <x v="1"/>
    <x v="1"/>
    <n v="36"/>
    <n v="1"/>
    <n v="0"/>
    <n v="3"/>
    <x v="0"/>
    <x v="0"/>
    <n v="74048.100000000006"/>
    <n v="1"/>
    <x v="0"/>
    <x v="0"/>
    <x v="0"/>
    <x v="0"/>
  </r>
  <r>
    <n v="15753888"/>
    <s v="Johnston"/>
    <n v="607"/>
    <x v="1"/>
    <x v="0"/>
    <n v="62"/>
    <n v="8"/>
    <n v="108004.64"/>
    <n v="1"/>
    <x v="0"/>
    <x v="0"/>
    <n v="23386.77"/>
    <n v="1"/>
    <x v="1"/>
    <x v="0"/>
    <x v="2"/>
    <x v="0"/>
  </r>
  <r>
    <n v="15737961"/>
    <s v="Miller"/>
    <n v="509"/>
    <x v="2"/>
    <x v="0"/>
    <n v="29"/>
    <n v="0"/>
    <n v="107712.57"/>
    <n v="2"/>
    <x v="0"/>
    <x v="0"/>
    <n v="92898.17"/>
    <n v="0"/>
    <x v="2"/>
    <x v="0"/>
    <x v="2"/>
    <x v="1"/>
  </r>
  <r>
    <n v="15801701"/>
    <s v="Robson"/>
    <n v="653"/>
    <x v="1"/>
    <x v="1"/>
    <n v="35"/>
    <n v="9"/>
    <n v="0"/>
    <n v="2"/>
    <x v="0"/>
    <x v="0"/>
    <n v="45956.05"/>
    <n v="0"/>
    <x v="0"/>
    <x v="0"/>
    <x v="0"/>
    <x v="1"/>
  </r>
  <r>
    <n v="15684419"/>
    <s v="Wallace"/>
    <n v="709"/>
    <x v="1"/>
    <x v="0"/>
    <n v="37"/>
    <n v="8"/>
    <n v="0"/>
    <n v="3"/>
    <x v="0"/>
    <x v="1"/>
    <n v="71738.559999999998"/>
    <n v="0"/>
    <x v="0"/>
    <x v="1"/>
    <x v="0"/>
    <x v="1"/>
  </r>
  <r>
    <n v="15794266"/>
    <s v="Cross"/>
    <n v="559"/>
    <x v="0"/>
    <x v="1"/>
    <n v="32"/>
    <n v="9"/>
    <n v="145303.51999999999"/>
    <n v="1"/>
    <x v="0"/>
    <x v="1"/>
    <n v="103560.98"/>
    <n v="0"/>
    <x v="0"/>
    <x v="0"/>
    <x v="2"/>
    <x v="1"/>
  </r>
  <r>
    <n v="15810711"/>
    <s v="Marcum"/>
    <n v="684"/>
    <x v="2"/>
    <x v="1"/>
    <n v="37"/>
    <n v="4"/>
    <n v="138476.41"/>
    <n v="2"/>
    <x v="0"/>
    <x v="0"/>
    <n v="52367.29"/>
    <n v="0"/>
    <x v="0"/>
    <x v="0"/>
    <x v="2"/>
    <x v="1"/>
  </r>
  <r>
    <n v="15771270"/>
    <s v="North"/>
    <n v="635"/>
    <x v="0"/>
    <x v="0"/>
    <n v="27"/>
    <n v="8"/>
    <n v="127471.56"/>
    <n v="1"/>
    <x v="0"/>
    <x v="0"/>
    <n v="152916.04999999999"/>
    <n v="1"/>
    <x v="2"/>
    <x v="0"/>
    <x v="2"/>
    <x v="0"/>
  </r>
  <r>
    <n v="15607786"/>
    <s v="Mao"/>
    <n v="709"/>
    <x v="0"/>
    <x v="1"/>
    <n v="26"/>
    <n v="6"/>
    <n v="156551.63"/>
    <n v="1"/>
    <x v="1"/>
    <x v="0"/>
    <n v="4410.7700000000004"/>
    <n v="0"/>
    <x v="2"/>
    <x v="1"/>
    <x v="2"/>
    <x v="1"/>
  </r>
  <r>
    <n v="15624519"/>
    <s v="Calabrese"/>
    <n v="656"/>
    <x v="2"/>
    <x v="0"/>
    <n v="49"/>
    <n v="9"/>
    <n v="97092.87"/>
    <n v="1"/>
    <x v="0"/>
    <x v="1"/>
    <n v="74771.22"/>
    <n v="1"/>
    <x v="0"/>
    <x v="0"/>
    <x v="1"/>
    <x v="0"/>
  </r>
  <r>
    <n v="15799910"/>
    <s v="Martin"/>
    <n v="793"/>
    <x v="0"/>
    <x v="1"/>
    <n v="32"/>
    <n v="2"/>
    <n v="0"/>
    <n v="2"/>
    <x v="0"/>
    <x v="1"/>
    <n v="193817.63"/>
    <n v="1"/>
    <x v="0"/>
    <x v="1"/>
    <x v="0"/>
    <x v="0"/>
  </r>
  <r>
    <n v="15602479"/>
    <s v="Fleming"/>
    <n v="609"/>
    <x v="1"/>
    <x v="1"/>
    <n v="37"/>
    <n v="5"/>
    <n v="129312.79"/>
    <n v="1"/>
    <x v="0"/>
    <x v="0"/>
    <n v="26793.82"/>
    <n v="0"/>
    <x v="0"/>
    <x v="0"/>
    <x v="2"/>
    <x v="1"/>
  </r>
  <r>
    <n v="15617419"/>
    <s v="Roberts"/>
    <n v="618"/>
    <x v="2"/>
    <x v="0"/>
    <n v="29"/>
    <n v="10"/>
    <n v="100315.1"/>
    <n v="2"/>
    <x v="0"/>
    <x v="0"/>
    <n v="32526.639999999999"/>
    <n v="0"/>
    <x v="2"/>
    <x v="0"/>
    <x v="2"/>
    <x v="1"/>
  </r>
  <r>
    <n v="15657603"/>
    <s v="Finch"/>
    <n v="850"/>
    <x v="0"/>
    <x v="0"/>
    <n v="35"/>
    <n v="6"/>
    <n v="81684.97"/>
    <n v="1"/>
    <x v="0"/>
    <x v="1"/>
    <n v="824"/>
    <n v="0"/>
    <x v="0"/>
    <x v="1"/>
    <x v="1"/>
    <x v="1"/>
  </r>
  <r>
    <n v="15570379"/>
    <s v="Whitelegge"/>
    <n v="669"/>
    <x v="1"/>
    <x v="1"/>
    <n v="51"/>
    <n v="3"/>
    <n v="88827.53"/>
    <n v="1"/>
    <x v="1"/>
    <x v="1"/>
    <n v="85250.77"/>
    <n v="1"/>
    <x v="1"/>
    <x v="0"/>
    <x v="1"/>
    <x v="0"/>
  </r>
  <r>
    <n v="15772996"/>
    <s v="Rooke"/>
    <n v="594"/>
    <x v="2"/>
    <x v="1"/>
    <n v="40"/>
    <n v="0"/>
    <n v="152092.44"/>
    <n v="2"/>
    <x v="0"/>
    <x v="0"/>
    <n v="83508.929999999993"/>
    <n v="0"/>
    <x v="0"/>
    <x v="0"/>
    <x v="2"/>
    <x v="1"/>
  </r>
  <r>
    <n v="15729574"/>
    <s v="Lu"/>
    <n v="616"/>
    <x v="1"/>
    <x v="1"/>
    <n v="71"/>
    <n v="4"/>
    <n v="0"/>
    <n v="2"/>
    <x v="0"/>
    <x v="0"/>
    <n v="173599.38"/>
    <n v="0"/>
    <x v="1"/>
    <x v="0"/>
    <x v="0"/>
    <x v="1"/>
  </r>
  <r>
    <n v="15737267"/>
    <s v="Marcelo"/>
    <n v="676"/>
    <x v="0"/>
    <x v="0"/>
    <n v="49"/>
    <n v="1"/>
    <n v="0"/>
    <n v="1"/>
    <x v="0"/>
    <x v="1"/>
    <n v="79342.31"/>
    <n v="1"/>
    <x v="0"/>
    <x v="0"/>
    <x v="0"/>
    <x v="0"/>
  </r>
  <r>
    <n v="15799128"/>
    <s v="Matthews"/>
    <n v="608"/>
    <x v="1"/>
    <x v="0"/>
    <n v="38"/>
    <n v="9"/>
    <n v="102406.76"/>
    <n v="1"/>
    <x v="1"/>
    <x v="0"/>
    <n v="57600.66"/>
    <n v="0"/>
    <x v="0"/>
    <x v="0"/>
    <x v="2"/>
    <x v="1"/>
  </r>
  <r>
    <n v="15813327"/>
    <s v="Romani"/>
    <n v="710"/>
    <x v="0"/>
    <x v="1"/>
    <n v="21"/>
    <n v="4"/>
    <n v="109130.96"/>
    <n v="2"/>
    <x v="0"/>
    <x v="0"/>
    <n v="56191.99"/>
    <n v="0"/>
    <x v="2"/>
    <x v="1"/>
    <x v="2"/>
    <x v="1"/>
  </r>
  <r>
    <n v="15711921"/>
    <s v="Scott"/>
    <n v="695"/>
    <x v="0"/>
    <x v="1"/>
    <n v="29"/>
    <n v="5"/>
    <n v="0"/>
    <n v="2"/>
    <x v="0"/>
    <x v="0"/>
    <n v="6770.44"/>
    <n v="0"/>
    <x v="2"/>
    <x v="0"/>
    <x v="0"/>
    <x v="1"/>
  </r>
  <r>
    <n v="15654300"/>
    <s v="Mao"/>
    <n v="530"/>
    <x v="2"/>
    <x v="1"/>
    <n v="33"/>
    <n v="9"/>
    <n v="75242.28"/>
    <n v="1"/>
    <x v="1"/>
    <x v="0"/>
    <n v="101694.67"/>
    <n v="0"/>
    <x v="0"/>
    <x v="0"/>
    <x v="1"/>
    <x v="1"/>
  </r>
  <r>
    <n v="15569945"/>
    <s v="Horsley"/>
    <n v="509"/>
    <x v="1"/>
    <x v="1"/>
    <n v="29"/>
    <n v="1"/>
    <n v="0"/>
    <n v="2"/>
    <x v="0"/>
    <x v="1"/>
    <n v="69113.14"/>
    <n v="0"/>
    <x v="2"/>
    <x v="0"/>
    <x v="0"/>
    <x v="1"/>
  </r>
  <r>
    <n v="15569666"/>
    <s v="Goddard"/>
    <n v="517"/>
    <x v="0"/>
    <x v="0"/>
    <n v="45"/>
    <n v="4"/>
    <n v="0"/>
    <n v="1"/>
    <x v="1"/>
    <x v="1"/>
    <n v="172674.36"/>
    <n v="1"/>
    <x v="0"/>
    <x v="0"/>
    <x v="0"/>
    <x v="0"/>
  </r>
  <r>
    <n v="15681887"/>
    <s v="Eskridge"/>
    <n v="758"/>
    <x v="2"/>
    <x v="1"/>
    <n v="33"/>
    <n v="0"/>
    <n v="129142.54"/>
    <n v="2"/>
    <x v="0"/>
    <x v="0"/>
    <n v="26606.28"/>
    <n v="0"/>
    <x v="0"/>
    <x v="1"/>
    <x v="2"/>
    <x v="1"/>
  </r>
  <r>
    <n v="15608873"/>
    <s v="Smith"/>
    <n v="665"/>
    <x v="0"/>
    <x v="1"/>
    <n v="51"/>
    <n v="2"/>
    <n v="0"/>
    <n v="1"/>
    <x v="1"/>
    <x v="1"/>
    <n v="53353.36"/>
    <n v="0"/>
    <x v="1"/>
    <x v="0"/>
    <x v="0"/>
    <x v="1"/>
  </r>
  <r>
    <n v="15762091"/>
    <s v="Simpson"/>
    <n v="631"/>
    <x v="2"/>
    <x v="0"/>
    <n v="22"/>
    <n v="6"/>
    <n v="139129.92000000001"/>
    <n v="1"/>
    <x v="0"/>
    <x v="0"/>
    <n v="63747.51"/>
    <n v="0"/>
    <x v="2"/>
    <x v="0"/>
    <x v="2"/>
    <x v="1"/>
  </r>
  <r>
    <n v="15722053"/>
    <s v="Oguejiofor"/>
    <n v="576"/>
    <x v="1"/>
    <x v="1"/>
    <n v="33"/>
    <n v="3"/>
    <n v="0"/>
    <n v="2"/>
    <x v="1"/>
    <x v="0"/>
    <n v="190112.05"/>
    <n v="0"/>
    <x v="0"/>
    <x v="0"/>
    <x v="0"/>
    <x v="1"/>
  </r>
  <r>
    <n v="15782100"/>
    <s v="Holloway"/>
    <n v="544"/>
    <x v="1"/>
    <x v="1"/>
    <n v="22"/>
    <n v="3"/>
    <n v="66483.320000000007"/>
    <n v="1"/>
    <x v="1"/>
    <x v="0"/>
    <n v="110317.39"/>
    <n v="0"/>
    <x v="2"/>
    <x v="0"/>
    <x v="1"/>
    <x v="1"/>
  </r>
  <r>
    <n v="15765300"/>
    <s v="L?"/>
    <n v="596"/>
    <x v="2"/>
    <x v="1"/>
    <n v="40"/>
    <n v="5"/>
    <n v="62389.03"/>
    <n v="3"/>
    <x v="0"/>
    <x v="1"/>
    <n v="148623.43"/>
    <n v="1"/>
    <x v="0"/>
    <x v="0"/>
    <x v="1"/>
    <x v="0"/>
  </r>
  <r>
    <n v="15743570"/>
    <s v="Feng"/>
    <n v="481"/>
    <x v="0"/>
    <x v="0"/>
    <n v="34"/>
    <n v="5"/>
    <n v="0"/>
    <n v="2"/>
    <x v="0"/>
    <x v="0"/>
    <n v="125253.46"/>
    <n v="0"/>
    <x v="0"/>
    <x v="2"/>
    <x v="0"/>
    <x v="1"/>
  </r>
  <r>
    <n v="15608541"/>
    <s v="Claiborne"/>
    <n v="498"/>
    <x v="0"/>
    <x v="1"/>
    <n v="46"/>
    <n v="1"/>
    <n v="91857.66"/>
    <n v="1"/>
    <x v="0"/>
    <x v="1"/>
    <n v="101954.78"/>
    <n v="1"/>
    <x v="0"/>
    <x v="2"/>
    <x v="1"/>
    <x v="0"/>
  </r>
  <r>
    <n v="15750671"/>
    <s v="Egobudike"/>
    <n v="512"/>
    <x v="1"/>
    <x v="1"/>
    <n v="31"/>
    <n v="6"/>
    <n v="0"/>
    <n v="2"/>
    <x v="0"/>
    <x v="1"/>
    <n v="168462.26"/>
    <n v="0"/>
    <x v="0"/>
    <x v="0"/>
    <x v="0"/>
    <x v="1"/>
  </r>
  <r>
    <n v="15813659"/>
    <s v="Folliero"/>
    <n v="594"/>
    <x v="0"/>
    <x v="0"/>
    <n v="56"/>
    <n v="7"/>
    <n v="0"/>
    <n v="1"/>
    <x v="0"/>
    <x v="1"/>
    <n v="26215.85"/>
    <n v="1"/>
    <x v="1"/>
    <x v="0"/>
    <x v="0"/>
    <x v="0"/>
  </r>
  <r>
    <n v="15757867"/>
    <s v="Bray"/>
    <n v="570"/>
    <x v="0"/>
    <x v="0"/>
    <n v="30"/>
    <n v="10"/>
    <n v="176173.52"/>
    <n v="1"/>
    <x v="0"/>
    <x v="1"/>
    <n v="97045.32"/>
    <n v="1"/>
    <x v="0"/>
    <x v="0"/>
    <x v="2"/>
    <x v="0"/>
  </r>
  <r>
    <n v="15652914"/>
    <s v="Ibrahimov"/>
    <n v="721"/>
    <x v="1"/>
    <x v="1"/>
    <n v="38"/>
    <n v="7"/>
    <n v="0"/>
    <n v="1"/>
    <x v="1"/>
    <x v="0"/>
    <n v="53534.8"/>
    <n v="0"/>
    <x v="0"/>
    <x v="1"/>
    <x v="0"/>
    <x v="1"/>
  </r>
  <r>
    <n v="15723818"/>
    <s v="Carpenter"/>
    <n v="453"/>
    <x v="0"/>
    <x v="0"/>
    <n v="37"/>
    <n v="4"/>
    <n v="131834.76"/>
    <n v="2"/>
    <x v="0"/>
    <x v="1"/>
    <n v="8949.2000000000007"/>
    <n v="0"/>
    <x v="0"/>
    <x v="2"/>
    <x v="2"/>
    <x v="1"/>
  </r>
  <r>
    <n v="15713819"/>
    <s v="Walsh"/>
    <n v="562"/>
    <x v="0"/>
    <x v="1"/>
    <n v="48"/>
    <n v="3"/>
    <n v="92347.96"/>
    <n v="1"/>
    <x v="0"/>
    <x v="0"/>
    <n v="163116.75"/>
    <n v="0"/>
    <x v="0"/>
    <x v="0"/>
    <x v="1"/>
    <x v="1"/>
  </r>
  <r>
    <n v="15656484"/>
    <s v="Woods"/>
    <n v="682"/>
    <x v="0"/>
    <x v="1"/>
    <n v="40"/>
    <n v="4"/>
    <n v="0"/>
    <n v="2"/>
    <x v="0"/>
    <x v="0"/>
    <n v="140745.91"/>
    <n v="0"/>
    <x v="0"/>
    <x v="0"/>
    <x v="0"/>
    <x v="1"/>
  </r>
  <r>
    <n v="15778515"/>
    <s v="Wu"/>
    <n v="748"/>
    <x v="0"/>
    <x v="1"/>
    <n v="40"/>
    <n v="3"/>
    <n v="95297.11"/>
    <n v="1"/>
    <x v="1"/>
    <x v="1"/>
    <n v="171515.84"/>
    <n v="0"/>
    <x v="0"/>
    <x v="1"/>
    <x v="1"/>
    <x v="1"/>
  </r>
  <r>
    <n v="15803840"/>
    <s v="Forbes"/>
    <n v="729"/>
    <x v="0"/>
    <x v="0"/>
    <n v="32"/>
    <n v="9"/>
    <n v="0"/>
    <n v="2"/>
    <x v="1"/>
    <x v="1"/>
    <n v="150803.44"/>
    <n v="0"/>
    <x v="0"/>
    <x v="1"/>
    <x v="0"/>
    <x v="1"/>
  </r>
  <r>
    <n v="15735339"/>
    <s v="Lynch"/>
    <n v="663"/>
    <x v="0"/>
    <x v="1"/>
    <n v="39"/>
    <n v="4"/>
    <n v="0"/>
    <n v="1"/>
    <x v="0"/>
    <x v="1"/>
    <n v="76884.05"/>
    <n v="0"/>
    <x v="0"/>
    <x v="0"/>
    <x v="0"/>
    <x v="1"/>
  </r>
  <r>
    <n v="15600392"/>
    <s v="Amaechi"/>
    <n v="735"/>
    <x v="0"/>
    <x v="0"/>
    <n v="53"/>
    <n v="8"/>
    <n v="123845.36"/>
    <n v="2"/>
    <x v="1"/>
    <x v="0"/>
    <n v="170454.93"/>
    <n v="1"/>
    <x v="1"/>
    <x v="1"/>
    <x v="2"/>
    <x v="0"/>
  </r>
  <r>
    <n v="15625740"/>
    <s v="Enriquez"/>
    <n v="627"/>
    <x v="2"/>
    <x v="1"/>
    <n v="62"/>
    <n v="3"/>
    <n v="143426.34"/>
    <n v="2"/>
    <x v="0"/>
    <x v="0"/>
    <n v="143104.29999999999"/>
    <n v="0"/>
    <x v="1"/>
    <x v="0"/>
    <x v="2"/>
    <x v="1"/>
  </r>
  <r>
    <n v="15663817"/>
    <s v="Y?an"/>
    <n v="713"/>
    <x v="0"/>
    <x v="1"/>
    <n v="46"/>
    <n v="5"/>
    <n v="0"/>
    <n v="1"/>
    <x v="0"/>
    <x v="0"/>
    <n v="55701.62"/>
    <n v="0"/>
    <x v="0"/>
    <x v="1"/>
    <x v="0"/>
    <x v="1"/>
  </r>
  <r>
    <n v="15734461"/>
    <s v="Brooks"/>
    <n v="562"/>
    <x v="2"/>
    <x v="1"/>
    <n v="31"/>
    <n v="2"/>
    <n v="112708.2"/>
    <n v="1"/>
    <x v="1"/>
    <x v="0"/>
    <n v="186370.3"/>
    <n v="0"/>
    <x v="0"/>
    <x v="0"/>
    <x v="2"/>
    <x v="1"/>
  </r>
  <r>
    <n v="15780142"/>
    <s v="Wang"/>
    <n v="632"/>
    <x v="0"/>
    <x v="1"/>
    <n v="43"/>
    <n v="2"/>
    <n v="100013.51"/>
    <n v="1"/>
    <x v="0"/>
    <x v="1"/>
    <n v="24275.32"/>
    <n v="0"/>
    <x v="0"/>
    <x v="0"/>
    <x v="2"/>
    <x v="1"/>
  </r>
  <r>
    <n v="15709920"/>
    <s v="Burke"/>
    <n v="479"/>
    <x v="0"/>
    <x v="0"/>
    <n v="33"/>
    <n v="2"/>
    <n v="208165.53"/>
    <n v="1"/>
    <x v="1"/>
    <x v="1"/>
    <n v="50774.81"/>
    <n v="1"/>
    <x v="0"/>
    <x v="2"/>
    <x v="2"/>
    <x v="0"/>
  </r>
  <r>
    <n v="15684248"/>
    <s v="Meng"/>
    <n v="658"/>
    <x v="1"/>
    <x v="1"/>
    <n v="21"/>
    <n v="7"/>
    <n v="0"/>
    <n v="2"/>
    <x v="1"/>
    <x v="0"/>
    <n v="154279.87"/>
    <n v="0"/>
    <x v="2"/>
    <x v="0"/>
    <x v="0"/>
    <x v="1"/>
  </r>
  <r>
    <n v="15643158"/>
    <s v="Chiganu"/>
    <n v="598"/>
    <x v="0"/>
    <x v="0"/>
    <n v="40"/>
    <n v="9"/>
    <n v="0"/>
    <n v="1"/>
    <x v="0"/>
    <x v="1"/>
    <n v="68462.59"/>
    <n v="1"/>
    <x v="0"/>
    <x v="0"/>
    <x v="0"/>
    <x v="0"/>
  </r>
  <r>
    <n v="15693902"/>
    <s v="Hunt"/>
    <n v="597"/>
    <x v="0"/>
    <x v="1"/>
    <n v="19"/>
    <n v="2"/>
    <n v="0"/>
    <n v="2"/>
    <x v="0"/>
    <x v="0"/>
    <n v="91036.74"/>
    <n v="0"/>
    <x v="2"/>
    <x v="0"/>
    <x v="0"/>
    <x v="1"/>
  </r>
  <r>
    <n v="15578307"/>
    <s v="Lucchese"/>
    <n v="512"/>
    <x v="0"/>
    <x v="0"/>
    <n v="33"/>
    <n v="6"/>
    <n v="121685.31"/>
    <n v="2"/>
    <x v="0"/>
    <x v="0"/>
    <n v="83681.97"/>
    <n v="0"/>
    <x v="0"/>
    <x v="0"/>
    <x v="2"/>
    <x v="1"/>
  </r>
  <r>
    <n v="15585379"/>
    <s v="Humphries"/>
    <n v="704"/>
    <x v="0"/>
    <x v="1"/>
    <n v="39"/>
    <n v="2"/>
    <n v="111525.02"/>
    <n v="1"/>
    <x v="0"/>
    <x v="1"/>
    <n v="199484.96"/>
    <n v="0"/>
    <x v="0"/>
    <x v="1"/>
    <x v="2"/>
    <x v="1"/>
  </r>
  <r>
    <n v="15758510"/>
    <s v="Frolova"/>
    <n v="474"/>
    <x v="0"/>
    <x v="1"/>
    <n v="26"/>
    <n v="6"/>
    <n v="0"/>
    <n v="2"/>
    <x v="1"/>
    <x v="1"/>
    <n v="152491.22"/>
    <n v="0"/>
    <x v="2"/>
    <x v="2"/>
    <x v="0"/>
    <x v="1"/>
  </r>
  <r>
    <n v="15692918"/>
    <s v="Hsing"/>
    <n v="604"/>
    <x v="2"/>
    <x v="1"/>
    <n v="36"/>
    <n v="10"/>
    <n v="113546.3"/>
    <n v="1"/>
    <x v="0"/>
    <x v="0"/>
    <n v="134875.37"/>
    <n v="0"/>
    <x v="0"/>
    <x v="0"/>
    <x v="2"/>
    <x v="1"/>
  </r>
  <r>
    <n v="15705301"/>
    <s v="Parkes"/>
    <n v="683"/>
    <x v="0"/>
    <x v="1"/>
    <n v="41"/>
    <n v="6"/>
    <n v="95696.52"/>
    <n v="2"/>
    <x v="0"/>
    <x v="0"/>
    <n v="184366.14"/>
    <n v="0"/>
    <x v="0"/>
    <x v="0"/>
    <x v="1"/>
    <x v="1"/>
  </r>
  <r>
    <n v="15718231"/>
    <s v="Gregory"/>
    <n v="537"/>
    <x v="0"/>
    <x v="1"/>
    <n v="28"/>
    <n v="0"/>
    <n v="88963.31"/>
    <n v="2"/>
    <x v="0"/>
    <x v="0"/>
    <n v="189839.93"/>
    <n v="0"/>
    <x v="2"/>
    <x v="0"/>
    <x v="1"/>
    <x v="1"/>
  </r>
  <r>
    <n v="15567991"/>
    <s v="Obiuto"/>
    <n v="794"/>
    <x v="1"/>
    <x v="1"/>
    <n v="31"/>
    <n v="0"/>
    <n v="144880.34"/>
    <n v="2"/>
    <x v="1"/>
    <x v="0"/>
    <n v="175643.44"/>
    <n v="0"/>
    <x v="0"/>
    <x v="1"/>
    <x v="2"/>
    <x v="1"/>
  </r>
  <r>
    <n v="15772650"/>
    <s v="Longo"/>
    <n v="732"/>
    <x v="0"/>
    <x v="1"/>
    <n v="55"/>
    <n v="9"/>
    <n v="136576.01999999999"/>
    <n v="1"/>
    <x v="1"/>
    <x v="0"/>
    <n v="3268.17"/>
    <n v="1"/>
    <x v="1"/>
    <x v="1"/>
    <x v="2"/>
    <x v="0"/>
  </r>
  <r>
    <n v="15574795"/>
    <s v="Lombardo"/>
    <n v="495"/>
    <x v="0"/>
    <x v="0"/>
    <n v="38"/>
    <n v="2"/>
    <n v="63093.01"/>
    <n v="1"/>
    <x v="0"/>
    <x v="0"/>
    <n v="47089.72"/>
    <n v="0"/>
    <x v="0"/>
    <x v="2"/>
    <x v="1"/>
    <x v="1"/>
  </r>
  <r>
    <n v="15706036"/>
    <s v="Lombardo"/>
    <n v="552"/>
    <x v="2"/>
    <x v="1"/>
    <n v="38"/>
    <n v="10"/>
    <n v="132271.12"/>
    <n v="2"/>
    <x v="0"/>
    <x v="0"/>
    <n v="46562.02"/>
    <n v="0"/>
    <x v="0"/>
    <x v="0"/>
    <x v="2"/>
    <x v="1"/>
  </r>
  <r>
    <n v="15723856"/>
    <s v="Gonzalez"/>
    <n v="602"/>
    <x v="0"/>
    <x v="0"/>
    <n v="29"/>
    <n v="3"/>
    <n v="88814.399999999994"/>
    <n v="2"/>
    <x v="0"/>
    <x v="0"/>
    <n v="62487.97"/>
    <n v="0"/>
    <x v="2"/>
    <x v="0"/>
    <x v="1"/>
    <x v="1"/>
  </r>
  <r>
    <n v="15812920"/>
    <s v="Nwabugwu"/>
    <n v="607"/>
    <x v="2"/>
    <x v="1"/>
    <n v="40"/>
    <n v="5"/>
    <n v="90594.55"/>
    <n v="1"/>
    <x v="1"/>
    <x v="0"/>
    <n v="181598.25"/>
    <n v="0"/>
    <x v="0"/>
    <x v="0"/>
    <x v="1"/>
    <x v="1"/>
  </r>
  <r>
    <n v="15691287"/>
    <s v="Ford"/>
    <n v="675"/>
    <x v="2"/>
    <x v="0"/>
    <n v="33"/>
    <n v="0"/>
    <n v="141816.25"/>
    <n v="1"/>
    <x v="0"/>
    <x v="1"/>
    <n v="64815.05"/>
    <n v="1"/>
    <x v="0"/>
    <x v="0"/>
    <x v="2"/>
    <x v="0"/>
  </r>
  <r>
    <n v="15804797"/>
    <s v="Gilleland"/>
    <n v="443"/>
    <x v="0"/>
    <x v="0"/>
    <n v="54"/>
    <n v="3"/>
    <n v="138547.97"/>
    <n v="1"/>
    <x v="0"/>
    <x v="0"/>
    <n v="70196.23"/>
    <n v="1"/>
    <x v="1"/>
    <x v="2"/>
    <x v="2"/>
    <x v="0"/>
  </r>
  <r>
    <n v="15708650"/>
    <s v="Fullwood"/>
    <n v="727"/>
    <x v="0"/>
    <x v="0"/>
    <n v="31"/>
    <n v="2"/>
    <n v="52192.08"/>
    <n v="2"/>
    <x v="1"/>
    <x v="0"/>
    <n v="160383.47"/>
    <n v="0"/>
    <x v="0"/>
    <x v="1"/>
    <x v="1"/>
    <x v="1"/>
  </r>
  <r>
    <n v="15712777"/>
    <s v="Kao"/>
    <n v="482"/>
    <x v="0"/>
    <x v="1"/>
    <n v="38"/>
    <n v="4"/>
    <n v="124976.19"/>
    <n v="1"/>
    <x v="0"/>
    <x v="1"/>
    <n v="35848.120000000003"/>
    <n v="0"/>
    <x v="0"/>
    <x v="2"/>
    <x v="2"/>
    <x v="1"/>
  </r>
  <r>
    <n v="15786469"/>
    <s v="Montalvo"/>
    <n v="686"/>
    <x v="0"/>
    <x v="0"/>
    <n v="34"/>
    <n v="1"/>
    <n v="0"/>
    <n v="2"/>
    <x v="0"/>
    <x v="1"/>
    <n v="87278.48"/>
    <n v="0"/>
    <x v="0"/>
    <x v="0"/>
    <x v="0"/>
    <x v="1"/>
  </r>
  <r>
    <n v="15669219"/>
    <s v="Wilson"/>
    <n v="588"/>
    <x v="2"/>
    <x v="1"/>
    <n v="35"/>
    <n v="3"/>
    <n v="104356.38"/>
    <n v="1"/>
    <x v="0"/>
    <x v="1"/>
    <n v="94498.82"/>
    <n v="0"/>
    <x v="0"/>
    <x v="0"/>
    <x v="2"/>
    <x v="1"/>
  </r>
  <r>
    <n v="15641004"/>
    <s v="Doyne"/>
    <n v="605"/>
    <x v="1"/>
    <x v="0"/>
    <n v="48"/>
    <n v="10"/>
    <n v="150315.92000000001"/>
    <n v="1"/>
    <x v="1"/>
    <x v="0"/>
    <n v="133486.35999999999"/>
    <n v="0"/>
    <x v="0"/>
    <x v="0"/>
    <x v="2"/>
    <x v="1"/>
  </r>
  <r>
    <n v="15648067"/>
    <s v="Onwuamaeze"/>
    <n v="583"/>
    <x v="0"/>
    <x v="1"/>
    <n v="39"/>
    <n v="1"/>
    <n v="129299.28"/>
    <n v="2"/>
    <x v="0"/>
    <x v="1"/>
    <n v="73107.600000000006"/>
    <n v="0"/>
    <x v="0"/>
    <x v="0"/>
    <x v="2"/>
    <x v="1"/>
  </r>
  <r>
    <n v="15704014"/>
    <s v="K'ung"/>
    <n v="738"/>
    <x v="2"/>
    <x v="1"/>
    <n v="37"/>
    <n v="7"/>
    <n v="140950.92000000001"/>
    <n v="2"/>
    <x v="0"/>
    <x v="1"/>
    <n v="195333.98"/>
    <n v="0"/>
    <x v="0"/>
    <x v="1"/>
    <x v="2"/>
    <x v="1"/>
  </r>
  <r>
    <n v="15645136"/>
    <s v="O'Donnell"/>
    <n v="744"/>
    <x v="1"/>
    <x v="1"/>
    <n v="30"/>
    <n v="1"/>
    <n v="128065.12"/>
    <n v="1"/>
    <x v="0"/>
    <x v="1"/>
    <n v="121525.48"/>
    <n v="0"/>
    <x v="0"/>
    <x v="1"/>
    <x v="2"/>
    <x v="1"/>
  </r>
  <r>
    <n v="15709604"/>
    <s v="McMillan"/>
    <n v="781"/>
    <x v="0"/>
    <x v="1"/>
    <n v="23"/>
    <n v="2"/>
    <n v="107433.48"/>
    <n v="1"/>
    <x v="0"/>
    <x v="1"/>
    <n v="173843.21"/>
    <n v="0"/>
    <x v="2"/>
    <x v="1"/>
    <x v="2"/>
    <x v="1"/>
  </r>
  <r>
    <n v="15713637"/>
    <s v="Chinedum"/>
    <n v="699"/>
    <x v="0"/>
    <x v="1"/>
    <n v="34"/>
    <n v="2"/>
    <n v="117468.67"/>
    <n v="1"/>
    <x v="0"/>
    <x v="1"/>
    <n v="185227.42"/>
    <n v="0"/>
    <x v="0"/>
    <x v="0"/>
    <x v="2"/>
    <x v="1"/>
  </r>
  <r>
    <n v="15793901"/>
    <s v="Capon"/>
    <n v="639"/>
    <x v="0"/>
    <x v="0"/>
    <n v="27"/>
    <n v="2"/>
    <n v="0"/>
    <n v="2"/>
    <x v="1"/>
    <x v="1"/>
    <n v="125244.18"/>
    <n v="0"/>
    <x v="2"/>
    <x v="0"/>
    <x v="0"/>
    <x v="1"/>
  </r>
  <r>
    <n v="15569759"/>
    <s v="Rawling"/>
    <n v="583"/>
    <x v="0"/>
    <x v="0"/>
    <n v="27"/>
    <n v="4"/>
    <n v="0"/>
    <n v="3"/>
    <x v="0"/>
    <x v="1"/>
    <n v="163113.41"/>
    <n v="0"/>
    <x v="2"/>
    <x v="0"/>
    <x v="0"/>
    <x v="1"/>
  </r>
  <r>
    <n v="15712930"/>
    <s v="Duncan"/>
    <n v="587"/>
    <x v="0"/>
    <x v="1"/>
    <n v="42"/>
    <n v="1"/>
    <n v="0"/>
    <n v="1"/>
    <x v="1"/>
    <x v="1"/>
    <n v="123006.91"/>
    <n v="0"/>
    <x v="0"/>
    <x v="0"/>
    <x v="0"/>
    <x v="1"/>
  </r>
  <r>
    <n v="15586504"/>
    <s v="Trevisani"/>
    <n v="694"/>
    <x v="0"/>
    <x v="1"/>
    <n v="40"/>
    <n v="9"/>
    <n v="0"/>
    <n v="2"/>
    <x v="0"/>
    <x v="1"/>
    <n v="40463.03"/>
    <n v="0"/>
    <x v="0"/>
    <x v="0"/>
    <x v="0"/>
    <x v="1"/>
  </r>
  <r>
    <n v="15677317"/>
    <s v="Ankudinova"/>
    <n v="570"/>
    <x v="0"/>
    <x v="0"/>
    <n v="29"/>
    <n v="4"/>
    <n v="153040.03"/>
    <n v="1"/>
    <x v="0"/>
    <x v="0"/>
    <n v="131363.57"/>
    <n v="1"/>
    <x v="2"/>
    <x v="0"/>
    <x v="2"/>
    <x v="0"/>
  </r>
  <r>
    <n v="15664270"/>
    <s v="Balsillie"/>
    <n v="692"/>
    <x v="2"/>
    <x v="1"/>
    <n v="45"/>
    <n v="6"/>
    <n v="142084.04"/>
    <n v="4"/>
    <x v="0"/>
    <x v="1"/>
    <n v="188305.85"/>
    <n v="1"/>
    <x v="0"/>
    <x v="0"/>
    <x v="2"/>
    <x v="0"/>
  </r>
  <r>
    <n v="15731519"/>
    <s v="Kerr"/>
    <n v="511"/>
    <x v="0"/>
    <x v="0"/>
    <n v="30"/>
    <n v="5"/>
    <n v="0"/>
    <n v="2"/>
    <x v="0"/>
    <x v="1"/>
    <n v="143994.85999999999"/>
    <n v="0"/>
    <x v="0"/>
    <x v="0"/>
    <x v="0"/>
    <x v="1"/>
  </r>
  <r>
    <n v="15745623"/>
    <s v="Worsnop"/>
    <n v="788"/>
    <x v="0"/>
    <x v="1"/>
    <n v="32"/>
    <n v="4"/>
    <n v="112079.58"/>
    <n v="1"/>
    <x v="1"/>
    <x v="1"/>
    <n v="89368.59"/>
    <n v="0"/>
    <x v="0"/>
    <x v="1"/>
    <x v="2"/>
    <x v="1"/>
  </r>
  <r>
    <n v="15813862"/>
    <s v="Yevseyev"/>
    <n v="526"/>
    <x v="1"/>
    <x v="1"/>
    <n v="66"/>
    <n v="7"/>
    <n v="132044.6"/>
    <n v="2"/>
    <x v="0"/>
    <x v="0"/>
    <n v="158365.89000000001"/>
    <n v="0"/>
    <x v="1"/>
    <x v="0"/>
    <x v="2"/>
    <x v="1"/>
  </r>
  <r>
    <n v="15641934"/>
    <s v="Manna"/>
    <n v="749"/>
    <x v="1"/>
    <x v="0"/>
    <n v="46"/>
    <n v="9"/>
    <n v="66582.81"/>
    <n v="1"/>
    <x v="0"/>
    <x v="1"/>
    <n v="78753.119999999995"/>
    <n v="1"/>
    <x v="0"/>
    <x v="1"/>
    <x v="1"/>
    <x v="0"/>
  </r>
  <r>
    <n v="15713043"/>
    <s v="Siciliani"/>
    <n v="691"/>
    <x v="0"/>
    <x v="0"/>
    <n v="33"/>
    <n v="6"/>
    <n v="0"/>
    <n v="2"/>
    <x v="0"/>
    <x v="0"/>
    <n v="100408.31"/>
    <n v="0"/>
    <x v="0"/>
    <x v="0"/>
    <x v="0"/>
    <x v="1"/>
  </r>
  <r>
    <n v="15700749"/>
    <s v="Powell"/>
    <n v="481"/>
    <x v="0"/>
    <x v="0"/>
    <n v="39"/>
    <n v="6"/>
    <n v="0"/>
    <n v="1"/>
    <x v="0"/>
    <x v="0"/>
    <n v="24677.54"/>
    <n v="0"/>
    <x v="0"/>
    <x v="2"/>
    <x v="0"/>
    <x v="1"/>
  </r>
  <r>
    <n v="15697567"/>
    <s v="Bazarova"/>
    <n v="752"/>
    <x v="0"/>
    <x v="1"/>
    <n v="33"/>
    <n v="4"/>
    <n v="0"/>
    <n v="2"/>
    <x v="0"/>
    <x v="0"/>
    <n v="39570.78"/>
    <n v="0"/>
    <x v="0"/>
    <x v="1"/>
    <x v="0"/>
    <x v="1"/>
  </r>
  <r>
    <n v="15715414"/>
    <s v="White"/>
    <n v="658"/>
    <x v="0"/>
    <x v="0"/>
    <n v="38"/>
    <n v="6"/>
    <n v="102895.1"/>
    <n v="1"/>
    <x v="1"/>
    <x v="1"/>
    <n v="155665.76"/>
    <n v="0"/>
    <x v="0"/>
    <x v="0"/>
    <x v="2"/>
    <x v="1"/>
  </r>
  <r>
    <n v="15639530"/>
    <s v="Buda"/>
    <n v="679"/>
    <x v="1"/>
    <x v="1"/>
    <n v="42"/>
    <n v="2"/>
    <n v="0"/>
    <n v="1"/>
    <x v="0"/>
    <x v="0"/>
    <n v="168294.27"/>
    <n v="0"/>
    <x v="0"/>
    <x v="0"/>
    <x v="0"/>
    <x v="1"/>
  </r>
  <r>
    <n v="15726058"/>
    <s v="Cattaneo"/>
    <n v="754"/>
    <x v="2"/>
    <x v="1"/>
    <n v="27"/>
    <n v="7"/>
    <n v="117578.35"/>
    <n v="2"/>
    <x v="1"/>
    <x v="0"/>
    <n v="87908.01"/>
    <n v="0"/>
    <x v="2"/>
    <x v="1"/>
    <x v="2"/>
    <x v="1"/>
  </r>
  <r>
    <n v="15725665"/>
    <s v="Lo"/>
    <n v="679"/>
    <x v="0"/>
    <x v="1"/>
    <n v="47"/>
    <n v="10"/>
    <n v="198546.1"/>
    <n v="2"/>
    <x v="0"/>
    <x v="1"/>
    <n v="191198.92"/>
    <n v="1"/>
    <x v="0"/>
    <x v="0"/>
    <x v="2"/>
    <x v="0"/>
  </r>
  <r>
    <n v="15698872"/>
    <s v="Brown"/>
    <n v="633"/>
    <x v="1"/>
    <x v="0"/>
    <n v="39"/>
    <n v="2"/>
    <n v="0"/>
    <n v="2"/>
    <x v="1"/>
    <x v="1"/>
    <n v="191207.03"/>
    <n v="0"/>
    <x v="0"/>
    <x v="0"/>
    <x v="0"/>
    <x v="1"/>
  </r>
  <r>
    <n v="15812184"/>
    <s v="Rose"/>
    <n v="674"/>
    <x v="0"/>
    <x v="0"/>
    <n v="31"/>
    <n v="1"/>
    <n v="0"/>
    <n v="1"/>
    <x v="0"/>
    <x v="1"/>
    <n v="128954.05"/>
    <n v="0"/>
    <x v="0"/>
    <x v="0"/>
    <x v="0"/>
    <x v="1"/>
  </r>
  <r>
    <n v="15742609"/>
    <s v="Lombardo"/>
    <n v="600"/>
    <x v="2"/>
    <x v="1"/>
    <n v="28"/>
    <n v="2"/>
    <n v="116623.31"/>
    <n v="1"/>
    <x v="1"/>
    <x v="0"/>
    <n v="59905.29"/>
    <n v="0"/>
    <x v="2"/>
    <x v="0"/>
    <x v="2"/>
    <x v="1"/>
  </r>
  <r>
    <n v="15815043"/>
    <s v="McMillan"/>
    <n v="645"/>
    <x v="1"/>
    <x v="1"/>
    <n v="49"/>
    <n v="8"/>
    <n v="0"/>
    <n v="2"/>
    <x v="0"/>
    <x v="1"/>
    <n v="162012.6"/>
    <n v="0"/>
    <x v="0"/>
    <x v="0"/>
    <x v="0"/>
    <x v="1"/>
  </r>
  <r>
    <n v="15640648"/>
    <s v="Howe"/>
    <n v="698"/>
    <x v="0"/>
    <x v="1"/>
    <n v="36"/>
    <n v="6"/>
    <n v="0"/>
    <n v="2"/>
    <x v="1"/>
    <x v="0"/>
    <n v="19231.98"/>
    <n v="0"/>
    <x v="0"/>
    <x v="0"/>
    <x v="0"/>
    <x v="1"/>
  </r>
  <r>
    <n v="15627203"/>
    <s v="Hsu"/>
    <n v="508"/>
    <x v="1"/>
    <x v="1"/>
    <n v="54"/>
    <n v="10"/>
    <n v="0"/>
    <n v="1"/>
    <x v="0"/>
    <x v="0"/>
    <n v="175749.36"/>
    <n v="0"/>
    <x v="1"/>
    <x v="0"/>
    <x v="0"/>
    <x v="1"/>
  </r>
  <r>
    <n v="15786196"/>
    <s v="Han"/>
    <n v="555"/>
    <x v="0"/>
    <x v="0"/>
    <n v="44"/>
    <n v="3"/>
    <n v="105770.7"/>
    <n v="3"/>
    <x v="0"/>
    <x v="1"/>
    <n v="60533.96"/>
    <n v="1"/>
    <x v="0"/>
    <x v="0"/>
    <x v="2"/>
    <x v="0"/>
  </r>
  <r>
    <n v="15612095"/>
    <s v="Calabrese"/>
    <n v="751"/>
    <x v="0"/>
    <x v="0"/>
    <n v="48"/>
    <n v="9"/>
    <n v="0"/>
    <n v="1"/>
    <x v="0"/>
    <x v="1"/>
    <n v="137508.42000000001"/>
    <n v="1"/>
    <x v="0"/>
    <x v="1"/>
    <x v="0"/>
    <x v="0"/>
  </r>
  <r>
    <n v="15674368"/>
    <s v="Riley"/>
    <n v="738"/>
    <x v="0"/>
    <x v="0"/>
    <n v="39"/>
    <n v="1"/>
    <n v="94435.45"/>
    <n v="2"/>
    <x v="1"/>
    <x v="0"/>
    <n v="189430.86"/>
    <n v="0"/>
    <x v="0"/>
    <x v="1"/>
    <x v="1"/>
    <x v="1"/>
  </r>
  <r>
    <n v="15783477"/>
    <s v="Biryukov"/>
    <n v="706"/>
    <x v="2"/>
    <x v="0"/>
    <n v="39"/>
    <n v="8"/>
    <n v="112889.91"/>
    <n v="1"/>
    <x v="1"/>
    <x v="0"/>
    <n v="6723.66"/>
    <n v="0"/>
    <x v="0"/>
    <x v="1"/>
    <x v="2"/>
    <x v="1"/>
  </r>
  <r>
    <n v="15757559"/>
    <s v="Broadhurst"/>
    <n v="595"/>
    <x v="0"/>
    <x v="0"/>
    <n v="53"/>
    <n v="7"/>
    <n v="0"/>
    <n v="2"/>
    <x v="0"/>
    <x v="1"/>
    <n v="41371.68"/>
    <n v="1"/>
    <x v="1"/>
    <x v="0"/>
    <x v="0"/>
    <x v="0"/>
  </r>
  <r>
    <n v="15591036"/>
    <s v="Genovesi"/>
    <n v="577"/>
    <x v="2"/>
    <x v="0"/>
    <n v="43"/>
    <n v="3"/>
    <n v="127940.47"/>
    <n v="1"/>
    <x v="1"/>
    <x v="1"/>
    <n v="125140.72"/>
    <n v="1"/>
    <x v="0"/>
    <x v="0"/>
    <x v="2"/>
    <x v="0"/>
  </r>
  <r>
    <n v="15761241"/>
    <s v="Hsieh"/>
    <n v="578"/>
    <x v="2"/>
    <x v="0"/>
    <n v="36"/>
    <n v="8"/>
    <n v="129745.1"/>
    <n v="1"/>
    <x v="0"/>
    <x v="0"/>
    <n v="143683.75"/>
    <n v="0"/>
    <x v="0"/>
    <x v="0"/>
    <x v="2"/>
    <x v="1"/>
  </r>
  <r>
    <n v="15695078"/>
    <s v="Kemp"/>
    <n v="699"/>
    <x v="0"/>
    <x v="1"/>
    <n v="32"/>
    <n v="3"/>
    <n v="0"/>
    <n v="2"/>
    <x v="0"/>
    <x v="0"/>
    <n v="170770.44"/>
    <n v="0"/>
    <x v="0"/>
    <x v="0"/>
    <x v="0"/>
    <x v="1"/>
  </r>
  <r>
    <n v="15645744"/>
    <s v="Chukwudi"/>
    <n v="826"/>
    <x v="0"/>
    <x v="0"/>
    <n v="30"/>
    <n v="5"/>
    <n v="0"/>
    <n v="2"/>
    <x v="1"/>
    <x v="0"/>
    <n v="157397.57"/>
    <n v="0"/>
    <x v="0"/>
    <x v="1"/>
    <x v="0"/>
    <x v="1"/>
  </r>
  <r>
    <n v="15566988"/>
    <s v="Iqbal"/>
    <n v="656"/>
    <x v="2"/>
    <x v="0"/>
    <n v="46"/>
    <n v="7"/>
    <n v="141535.51999999999"/>
    <n v="1"/>
    <x v="0"/>
    <x v="1"/>
    <n v="50595.15"/>
    <n v="1"/>
    <x v="0"/>
    <x v="0"/>
    <x v="2"/>
    <x v="0"/>
  </r>
  <r>
    <n v="15749300"/>
    <s v="Teng"/>
    <n v="556"/>
    <x v="0"/>
    <x v="0"/>
    <n v="47"/>
    <n v="2"/>
    <n v="139914.26999999999"/>
    <n v="1"/>
    <x v="0"/>
    <x v="0"/>
    <n v="50390.98"/>
    <n v="0"/>
    <x v="0"/>
    <x v="0"/>
    <x v="2"/>
    <x v="1"/>
  </r>
  <r>
    <n v="15594340"/>
    <s v="Tao"/>
    <n v="569"/>
    <x v="0"/>
    <x v="1"/>
    <n v="41"/>
    <n v="4"/>
    <n v="120243.49"/>
    <n v="1"/>
    <x v="0"/>
    <x v="1"/>
    <n v="163150.03"/>
    <n v="1"/>
    <x v="0"/>
    <x v="0"/>
    <x v="2"/>
    <x v="0"/>
  </r>
  <r>
    <n v="15607065"/>
    <s v="Chinedum"/>
    <n v="765"/>
    <x v="0"/>
    <x v="1"/>
    <n v="34"/>
    <n v="9"/>
    <n v="91835.16"/>
    <n v="1"/>
    <x v="1"/>
    <x v="1"/>
    <n v="138280.17000000001"/>
    <n v="0"/>
    <x v="0"/>
    <x v="1"/>
    <x v="1"/>
    <x v="1"/>
  </r>
  <r>
    <n v="15778089"/>
    <s v="Stevenson"/>
    <n v="544"/>
    <x v="1"/>
    <x v="1"/>
    <n v="37"/>
    <n v="2"/>
    <n v="0"/>
    <n v="2"/>
    <x v="1"/>
    <x v="1"/>
    <n v="135067.01999999999"/>
    <n v="0"/>
    <x v="0"/>
    <x v="0"/>
    <x v="0"/>
    <x v="1"/>
  </r>
  <r>
    <n v="15773723"/>
    <s v="Duncan"/>
    <n v="588"/>
    <x v="1"/>
    <x v="0"/>
    <n v="22"/>
    <n v="9"/>
    <n v="67178.19"/>
    <n v="1"/>
    <x v="0"/>
    <x v="0"/>
    <n v="163534.75"/>
    <n v="1"/>
    <x v="2"/>
    <x v="0"/>
    <x v="1"/>
    <x v="0"/>
  </r>
  <r>
    <n v="15697035"/>
    <s v="Garrett"/>
    <n v="740"/>
    <x v="1"/>
    <x v="0"/>
    <n v="31"/>
    <n v="8"/>
    <n v="0"/>
    <n v="2"/>
    <x v="1"/>
    <x v="1"/>
    <n v="86657.48"/>
    <n v="0"/>
    <x v="0"/>
    <x v="1"/>
    <x v="0"/>
    <x v="1"/>
  </r>
  <r>
    <n v="15679668"/>
    <s v="Yao"/>
    <n v="850"/>
    <x v="1"/>
    <x v="1"/>
    <n v="38"/>
    <n v="7"/>
    <n v="115378.94"/>
    <n v="1"/>
    <x v="1"/>
    <x v="0"/>
    <n v="162087.82"/>
    <n v="0"/>
    <x v="0"/>
    <x v="1"/>
    <x v="2"/>
    <x v="1"/>
  </r>
  <r>
    <n v="15709861"/>
    <s v="He"/>
    <n v="766"/>
    <x v="2"/>
    <x v="1"/>
    <n v="30"/>
    <n v="4"/>
    <n v="127786.28"/>
    <n v="2"/>
    <x v="0"/>
    <x v="0"/>
    <n v="28879.3"/>
    <n v="0"/>
    <x v="0"/>
    <x v="1"/>
    <x v="2"/>
    <x v="1"/>
  </r>
  <r>
    <n v="15791958"/>
    <s v="Mazzi"/>
    <n v="849"/>
    <x v="0"/>
    <x v="0"/>
    <n v="41"/>
    <n v="6"/>
    <n v="0"/>
    <n v="2"/>
    <x v="0"/>
    <x v="0"/>
    <n v="169203.51"/>
    <n v="1"/>
    <x v="0"/>
    <x v="1"/>
    <x v="0"/>
    <x v="0"/>
  </r>
  <r>
    <n v="15791030"/>
    <s v="Edwards"/>
    <n v="612"/>
    <x v="0"/>
    <x v="0"/>
    <n v="33"/>
    <n v="0"/>
    <n v="64900.32"/>
    <n v="2"/>
    <x v="0"/>
    <x v="1"/>
    <n v="102426.12"/>
    <n v="0"/>
    <x v="0"/>
    <x v="0"/>
    <x v="1"/>
    <x v="1"/>
  </r>
  <r>
    <n v="15695339"/>
    <s v="Lucchesi"/>
    <n v="517"/>
    <x v="2"/>
    <x v="1"/>
    <n v="53"/>
    <n v="0"/>
    <n v="109172.88"/>
    <n v="1"/>
    <x v="0"/>
    <x v="1"/>
    <n v="54676.1"/>
    <n v="1"/>
    <x v="1"/>
    <x v="0"/>
    <x v="2"/>
    <x v="0"/>
  </r>
  <r>
    <n v="15658813"/>
    <s v="Siciliani"/>
    <n v="645"/>
    <x v="0"/>
    <x v="0"/>
    <n v="55"/>
    <n v="7"/>
    <n v="0"/>
    <n v="2"/>
    <x v="0"/>
    <x v="0"/>
    <n v="18369.330000000002"/>
    <n v="0"/>
    <x v="1"/>
    <x v="0"/>
    <x v="0"/>
    <x v="1"/>
  </r>
  <r>
    <n v="15715709"/>
    <s v="Shih"/>
    <n v="696"/>
    <x v="2"/>
    <x v="1"/>
    <n v="43"/>
    <n v="4"/>
    <n v="114091.38"/>
    <n v="1"/>
    <x v="1"/>
    <x v="0"/>
    <n v="159888.1"/>
    <n v="0"/>
    <x v="0"/>
    <x v="0"/>
    <x v="2"/>
    <x v="1"/>
  </r>
  <r>
    <n v="15722533"/>
    <s v="Logue"/>
    <n v="716"/>
    <x v="0"/>
    <x v="0"/>
    <n v="40"/>
    <n v="3"/>
    <n v="0"/>
    <n v="2"/>
    <x v="1"/>
    <x v="0"/>
    <n v="167636.15"/>
    <n v="0"/>
    <x v="0"/>
    <x v="1"/>
    <x v="0"/>
    <x v="1"/>
  </r>
  <r>
    <n v="15683118"/>
    <s v="Rechner"/>
    <n v="590"/>
    <x v="0"/>
    <x v="1"/>
    <n v="32"/>
    <n v="9"/>
    <n v="0"/>
    <n v="2"/>
    <x v="0"/>
    <x v="1"/>
    <n v="138889.15"/>
    <n v="0"/>
    <x v="0"/>
    <x v="0"/>
    <x v="0"/>
    <x v="1"/>
  </r>
  <r>
    <n v="15672798"/>
    <s v="O'Brien"/>
    <n v="656"/>
    <x v="0"/>
    <x v="0"/>
    <n v="45"/>
    <n v="7"/>
    <n v="145933.26999999999"/>
    <n v="1"/>
    <x v="0"/>
    <x v="0"/>
    <n v="199392.14"/>
    <n v="0"/>
    <x v="0"/>
    <x v="0"/>
    <x v="2"/>
    <x v="1"/>
  </r>
  <r>
    <n v="15680112"/>
    <s v="Stewart"/>
    <n v="473"/>
    <x v="2"/>
    <x v="0"/>
    <n v="35"/>
    <n v="7"/>
    <n v="131504.73000000001"/>
    <n v="1"/>
    <x v="0"/>
    <x v="1"/>
    <n v="189560.43"/>
    <n v="0"/>
    <x v="0"/>
    <x v="2"/>
    <x v="2"/>
    <x v="1"/>
  </r>
  <r>
    <n v="15714575"/>
    <s v="Batt"/>
    <n v="742"/>
    <x v="2"/>
    <x v="0"/>
    <n v="44"/>
    <n v="8"/>
    <n v="107926.02"/>
    <n v="1"/>
    <x v="1"/>
    <x v="0"/>
    <n v="17375.27"/>
    <n v="1"/>
    <x v="0"/>
    <x v="1"/>
    <x v="2"/>
    <x v="0"/>
  </r>
  <r>
    <n v="15806808"/>
    <s v="Hope"/>
    <n v="834"/>
    <x v="2"/>
    <x v="0"/>
    <n v="57"/>
    <n v="8"/>
    <n v="112281.60000000001"/>
    <n v="3"/>
    <x v="0"/>
    <x v="1"/>
    <n v="140225.14000000001"/>
    <n v="1"/>
    <x v="1"/>
    <x v="1"/>
    <x v="2"/>
    <x v="0"/>
  </r>
  <r>
    <n v="15590637"/>
    <s v="Ahmed"/>
    <n v="721"/>
    <x v="0"/>
    <x v="1"/>
    <n v="41"/>
    <n v="7"/>
    <n v="0"/>
    <n v="2"/>
    <x v="1"/>
    <x v="0"/>
    <n v="61018.85"/>
    <n v="0"/>
    <x v="0"/>
    <x v="1"/>
    <x v="0"/>
    <x v="1"/>
  </r>
  <r>
    <n v="15657535"/>
    <s v="Pearson"/>
    <n v="590"/>
    <x v="1"/>
    <x v="1"/>
    <n v="29"/>
    <n v="10"/>
    <n v="0"/>
    <n v="1"/>
    <x v="0"/>
    <x v="0"/>
    <n v="51907.72"/>
    <n v="1"/>
    <x v="2"/>
    <x v="0"/>
    <x v="0"/>
    <x v="0"/>
  </r>
  <r>
    <n v="15696141"/>
    <s v="Kruglov"/>
    <n v="516"/>
    <x v="1"/>
    <x v="0"/>
    <n v="31"/>
    <n v="7"/>
    <n v="0"/>
    <n v="1"/>
    <x v="0"/>
    <x v="1"/>
    <n v="47018.75"/>
    <n v="0"/>
    <x v="0"/>
    <x v="0"/>
    <x v="0"/>
    <x v="1"/>
  </r>
  <r>
    <n v="15811947"/>
    <s v="Gordon"/>
    <n v="850"/>
    <x v="0"/>
    <x v="1"/>
    <n v="33"/>
    <n v="0"/>
    <n v="124781.67"/>
    <n v="1"/>
    <x v="1"/>
    <x v="0"/>
    <n v="33700.519999999997"/>
    <n v="0"/>
    <x v="0"/>
    <x v="1"/>
    <x v="2"/>
    <x v="1"/>
  </r>
  <r>
    <n v="15649024"/>
    <s v="Trujillo"/>
    <n v="748"/>
    <x v="0"/>
    <x v="0"/>
    <n v="39"/>
    <n v="9"/>
    <n v="132865.56"/>
    <n v="1"/>
    <x v="0"/>
    <x v="0"/>
    <n v="59636.43"/>
    <n v="1"/>
    <x v="0"/>
    <x v="1"/>
    <x v="2"/>
    <x v="0"/>
  </r>
  <r>
    <n v="15594928"/>
    <s v="Pagnotto"/>
    <n v="798"/>
    <x v="2"/>
    <x v="0"/>
    <n v="38"/>
    <n v="4"/>
    <n v="129055.13"/>
    <n v="1"/>
    <x v="0"/>
    <x v="1"/>
    <n v="157147.59"/>
    <n v="0"/>
    <x v="0"/>
    <x v="1"/>
    <x v="2"/>
    <x v="1"/>
  </r>
  <r>
    <n v="15765532"/>
    <s v="Horton"/>
    <n v="612"/>
    <x v="2"/>
    <x v="1"/>
    <n v="76"/>
    <n v="6"/>
    <n v="96166.88"/>
    <n v="1"/>
    <x v="0"/>
    <x v="0"/>
    <n v="191393.26"/>
    <n v="0"/>
    <x v="1"/>
    <x v="0"/>
    <x v="1"/>
    <x v="1"/>
  </r>
  <r>
    <n v="15741719"/>
    <s v="DeRose"/>
    <n v="540"/>
    <x v="0"/>
    <x v="0"/>
    <n v="40"/>
    <n v="3"/>
    <n v="165298.12"/>
    <n v="1"/>
    <x v="1"/>
    <x v="0"/>
    <n v="199862.75"/>
    <n v="0"/>
    <x v="0"/>
    <x v="0"/>
    <x v="2"/>
    <x v="1"/>
  </r>
  <r>
    <n v="15665629"/>
    <s v="Chiang"/>
    <n v="719"/>
    <x v="1"/>
    <x v="0"/>
    <n v="33"/>
    <n v="7"/>
    <n v="0"/>
    <n v="2"/>
    <x v="0"/>
    <x v="1"/>
    <n v="20016.59"/>
    <n v="0"/>
    <x v="0"/>
    <x v="1"/>
    <x v="0"/>
    <x v="1"/>
  </r>
  <r>
    <n v="15728917"/>
    <s v="Gill"/>
    <n v="598"/>
    <x v="0"/>
    <x v="1"/>
    <n v="48"/>
    <n v="6"/>
    <n v="120682.53"/>
    <n v="1"/>
    <x v="0"/>
    <x v="1"/>
    <n v="30635.52"/>
    <n v="1"/>
    <x v="0"/>
    <x v="0"/>
    <x v="2"/>
    <x v="0"/>
  </r>
  <r>
    <n v="15762993"/>
    <s v="Trevisano"/>
    <n v="796"/>
    <x v="1"/>
    <x v="1"/>
    <n v="32"/>
    <n v="5"/>
    <n v="102773.15"/>
    <n v="2"/>
    <x v="1"/>
    <x v="0"/>
    <n v="117832.88"/>
    <n v="0"/>
    <x v="0"/>
    <x v="1"/>
    <x v="2"/>
    <x v="1"/>
  </r>
  <r>
    <n v="15571193"/>
    <s v="Morrison"/>
    <n v="579"/>
    <x v="2"/>
    <x v="1"/>
    <n v="42"/>
    <n v="0"/>
    <n v="144386.32"/>
    <n v="1"/>
    <x v="0"/>
    <x v="0"/>
    <n v="22497.1"/>
    <n v="1"/>
    <x v="0"/>
    <x v="0"/>
    <x v="2"/>
    <x v="0"/>
  </r>
  <r>
    <n v="15653521"/>
    <s v="Onuora"/>
    <n v="850"/>
    <x v="2"/>
    <x v="0"/>
    <n v="40"/>
    <n v="7"/>
    <n v="104449.8"/>
    <n v="1"/>
    <x v="0"/>
    <x v="0"/>
    <n v="747.88"/>
    <n v="0"/>
    <x v="0"/>
    <x v="1"/>
    <x v="2"/>
    <x v="1"/>
  </r>
  <r>
    <n v="15802220"/>
    <s v="Ikenna"/>
    <n v="599"/>
    <x v="1"/>
    <x v="1"/>
    <n v="35"/>
    <n v="6"/>
    <n v="137102.65"/>
    <n v="1"/>
    <x v="1"/>
    <x v="1"/>
    <n v="76870.81"/>
    <n v="0"/>
    <x v="0"/>
    <x v="0"/>
    <x v="2"/>
    <x v="1"/>
  </r>
  <r>
    <n v="15644132"/>
    <s v="Mancini"/>
    <n v="724"/>
    <x v="0"/>
    <x v="0"/>
    <n v="30"/>
    <n v="9"/>
    <n v="142475.87"/>
    <n v="1"/>
    <x v="0"/>
    <x v="0"/>
    <n v="107848.24"/>
    <n v="0"/>
    <x v="0"/>
    <x v="1"/>
    <x v="2"/>
    <x v="1"/>
  </r>
  <r>
    <n v="15600832"/>
    <s v="Moss"/>
    <n v="508"/>
    <x v="0"/>
    <x v="0"/>
    <n v="43"/>
    <n v="9"/>
    <n v="0"/>
    <n v="1"/>
    <x v="0"/>
    <x v="1"/>
    <n v="103726.71"/>
    <n v="0"/>
    <x v="0"/>
    <x v="0"/>
    <x v="0"/>
    <x v="1"/>
  </r>
  <r>
    <n v="15797919"/>
    <s v="Ting"/>
    <n v="773"/>
    <x v="1"/>
    <x v="1"/>
    <n v="37"/>
    <n v="2"/>
    <n v="103195.2"/>
    <n v="2"/>
    <x v="0"/>
    <x v="1"/>
    <n v="178268.36"/>
    <n v="0"/>
    <x v="0"/>
    <x v="1"/>
    <x v="2"/>
    <x v="1"/>
  </r>
  <r>
    <n v="15603743"/>
    <s v="Tai"/>
    <n v="526"/>
    <x v="0"/>
    <x v="1"/>
    <n v="28"/>
    <n v="1"/>
    <n v="112070.44"/>
    <n v="1"/>
    <x v="1"/>
    <x v="0"/>
    <n v="126281.83"/>
    <n v="0"/>
    <x v="2"/>
    <x v="0"/>
    <x v="2"/>
    <x v="1"/>
  </r>
  <r>
    <n v="15579714"/>
    <s v="Pan"/>
    <n v="542"/>
    <x v="0"/>
    <x v="0"/>
    <n v="29"/>
    <n v="7"/>
    <n v="0"/>
    <n v="2"/>
    <x v="1"/>
    <x v="0"/>
    <n v="196651.72"/>
    <n v="0"/>
    <x v="2"/>
    <x v="0"/>
    <x v="0"/>
    <x v="1"/>
  </r>
  <r>
    <n v="15634295"/>
    <s v="Wilson"/>
    <n v="470"/>
    <x v="0"/>
    <x v="1"/>
    <n v="35"/>
    <n v="1"/>
    <n v="96473.59"/>
    <n v="1"/>
    <x v="1"/>
    <x v="1"/>
    <n v="5962.3"/>
    <n v="0"/>
    <x v="0"/>
    <x v="2"/>
    <x v="1"/>
    <x v="1"/>
  </r>
  <r>
    <n v="15786680"/>
    <s v="Bianchi"/>
    <n v="805"/>
    <x v="1"/>
    <x v="1"/>
    <n v="37"/>
    <n v="5"/>
    <n v="0"/>
    <n v="2"/>
    <x v="0"/>
    <x v="1"/>
    <n v="21928.81"/>
    <n v="0"/>
    <x v="0"/>
    <x v="1"/>
    <x v="0"/>
    <x v="1"/>
  </r>
  <r>
    <n v="15623499"/>
    <s v="Holman"/>
    <n v="548"/>
    <x v="2"/>
    <x v="1"/>
    <n v="49"/>
    <n v="9"/>
    <n v="108437.89"/>
    <n v="1"/>
    <x v="1"/>
    <x v="1"/>
    <n v="127022.87"/>
    <n v="1"/>
    <x v="0"/>
    <x v="0"/>
    <x v="2"/>
    <x v="0"/>
  </r>
  <r>
    <n v="15691823"/>
    <s v="Obidimkpa"/>
    <n v="672"/>
    <x v="0"/>
    <x v="1"/>
    <n v="37"/>
    <n v="5"/>
    <n v="153195.59"/>
    <n v="1"/>
    <x v="0"/>
    <x v="0"/>
    <n v="162763.01"/>
    <n v="0"/>
    <x v="0"/>
    <x v="0"/>
    <x v="2"/>
    <x v="1"/>
  </r>
  <r>
    <n v="15809279"/>
    <s v="Wallace"/>
    <n v="773"/>
    <x v="0"/>
    <x v="1"/>
    <n v="45"/>
    <n v="8"/>
    <n v="96877.21"/>
    <n v="1"/>
    <x v="0"/>
    <x v="0"/>
    <n v="113950.51"/>
    <n v="0"/>
    <x v="0"/>
    <x v="1"/>
    <x v="1"/>
    <x v="1"/>
  </r>
  <r>
    <n v="15758039"/>
    <s v="Ash"/>
    <n v="614"/>
    <x v="0"/>
    <x v="1"/>
    <n v="44"/>
    <n v="6"/>
    <n v="0"/>
    <n v="2"/>
    <x v="1"/>
    <x v="0"/>
    <n v="104930.46"/>
    <n v="0"/>
    <x v="0"/>
    <x v="0"/>
    <x v="0"/>
    <x v="1"/>
  </r>
  <r>
    <n v="15807163"/>
    <s v="Ku"/>
    <n v="537"/>
    <x v="0"/>
    <x v="0"/>
    <n v="38"/>
    <n v="10"/>
    <n v="0"/>
    <n v="1"/>
    <x v="1"/>
    <x v="1"/>
    <n v="52337.97"/>
    <n v="1"/>
    <x v="0"/>
    <x v="0"/>
    <x v="0"/>
    <x v="0"/>
  </r>
  <r>
    <n v="15631639"/>
    <s v="Uspensky"/>
    <n v="704"/>
    <x v="0"/>
    <x v="0"/>
    <n v="40"/>
    <n v="6"/>
    <n v="95452.89"/>
    <n v="1"/>
    <x v="1"/>
    <x v="0"/>
    <n v="179964.55"/>
    <n v="0"/>
    <x v="0"/>
    <x v="1"/>
    <x v="1"/>
    <x v="1"/>
  </r>
  <r>
    <n v="15713770"/>
    <s v="Shih"/>
    <n v="586"/>
    <x v="1"/>
    <x v="1"/>
    <n v="41"/>
    <n v="3"/>
    <n v="63873.56"/>
    <n v="1"/>
    <x v="0"/>
    <x v="1"/>
    <n v="83753.64"/>
    <n v="0"/>
    <x v="0"/>
    <x v="0"/>
    <x v="1"/>
    <x v="1"/>
  </r>
  <r>
    <n v="15698167"/>
    <s v="Kumm"/>
    <n v="677"/>
    <x v="0"/>
    <x v="0"/>
    <n v="24"/>
    <n v="0"/>
    <n v="148298.59"/>
    <n v="2"/>
    <x v="1"/>
    <x v="1"/>
    <n v="182913.95"/>
    <n v="0"/>
    <x v="2"/>
    <x v="0"/>
    <x v="2"/>
    <x v="1"/>
  </r>
  <r>
    <n v="15781710"/>
    <s v="Carey"/>
    <n v="558"/>
    <x v="1"/>
    <x v="0"/>
    <n v="31"/>
    <n v="7"/>
    <n v="0"/>
    <n v="2"/>
    <x v="0"/>
    <x v="1"/>
    <n v="166720.28"/>
    <n v="0"/>
    <x v="0"/>
    <x v="0"/>
    <x v="0"/>
    <x v="1"/>
  </r>
  <r>
    <n v="15801296"/>
    <s v="Farber"/>
    <n v="634"/>
    <x v="2"/>
    <x v="0"/>
    <n v="37"/>
    <n v="7"/>
    <n v="143258.85"/>
    <n v="2"/>
    <x v="0"/>
    <x v="1"/>
    <n v="192721.98"/>
    <n v="0"/>
    <x v="0"/>
    <x v="0"/>
    <x v="2"/>
    <x v="1"/>
  </r>
  <r>
    <n v="15704378"/>
    <s v="Calabrese"/>
    <n v="655"/>
    <x v="2"/>
    <x v="1"/>
    <n v="37"/>
    <n v="9"/>
    <n v="121342.24"/>
    <n v="1"/>
    <x v="0"/>
    <x v="0"/>
    <n v="180241.44"/>
    <n v="0"/>
    <x v="0"/>
    <x v="0"/>
    <x v="2"/>
    <x v="1"/>
  </r>
  <r>
    <n v="15767891"/>
    <s v="Findlay"/>
    <n v="619"/>
    <x v="2"/>
    <x v="0"/>
    <n v="28"/>
    <n v="6"/>
    <n v="99152.73"/>
    <n v="2"/>
    <x v="0"/>
    <x v="1"/>
    <n v="48475.12"/>
    <n v="0"/>
    <x v="2"/>
    <x v="0"/>
    <x v="1"/>
    <x v="1"/>
  </r>
  <r>
    <n v="15640667"/>
    <s v="Yu"/>
    <n v="662"/>
    <x v="0"/>
    <x v="0"/>
    <n v="41"/>
    <n v="4"/>
    <n v="0"/>
    <n v="2"/>
    <x v="0"/>
    <x v="1"/>
    <n v="126551.48"/>
    <n v="0"/>
    <x v="0"/>
    <x v="0"/>
    <x v="0"/>
    <x v="1"/>
  </r>
  <r>
    <n v="15702145"/>
    <s v="Edments"/>
    <n v="705"/>
    <x v="1"/>
    <x v="1"/>
    <n v="33"/>
    <n v="7"/>
    <n v="68423.89"/>
    <n v="1"/>
    <x v="0"/>
    <x v="0"/>
    <n v="64872.55"/>
    <n v="0"/>
    <x v="0"/>
    <x v="1"/>
    <x v="1"/>
    <x v="1"/>
  </r>
  <r>
    <n v="15679738"/>
    <s v="Brown"/>
    <n v="527"/>
    <x v="1"/>
    <x v="0"/>
    <n v="35"/>
    <n v="8"/>
    <n v="0"/>
    <n v="1"/>
    <x v="0"/>
    <x v="1"/>
    <n v="98031.53"/>
    <n v="1"/>
    <x v="0"/>
    <x v="0"/>
    <x v="0"/>
    <x v="0"/>
  </r>
  <r>
    <n v="15636634"/>
    <s v="Lindon"/>
    <n v="630"/>
    <x v="2"/>
    <x v="0"/>
    <n v="25"/>
    <n v="7"/>
    <n v="79656.81"/>
    <n v="1"/>
    <x v="0"/>
    <x v="1"/>
    <n v="93524.22"/>
    <n v="0"/>
    <x v="2"/>
    <x v="0"/>
    <x v="1"/>
    <x v="1"/>
  </r>
  <r>
    <n v="15809227"/>
    <s v="Chukwudi"/>
    <n v="850"/>
    <x v="0"/>
    <x v="1"/>
    <n v="35"/>
    <n v="2"/>
    <n v="0"/>
    <n v="2"/>
    <x v="0"/>
    <x v="0"/>
    <n v="56991.66"/>
    <n v="0"/>
    <x v="0"/>
    <x v="1"/>
    <x v="0"/>
    <x v="1"/>
  </r>
  <r>
    <n v="15601811"/>
    <s v="Caldwell"/>
    <n v="668"/>
    <x v="0"/>
    <x v="0"/>
    <n v="53"/>
    <n v="10"/>
    <n v="110240.04"/>
    <n v="1"/>
    <x v="1"/>
    <x v="1"/>
    <n v="183980.56"/>
    <n v="1"/>
    <x v="1"/>
    <x v="0"/>
    <x v="2"/>
    <x v="0"/>
  </r>
  <r>
    <n v="15625494"/>
    <s v="Li Fonti"/>
    <n v="573"/>
    <x v="0"/>
    <x v="0"/>
    <n v="32"/>
    <n v="9"/>
    <n v="125321.84"/>
    <n v="2"/>
    <x v="0"/>
    <x v="0"/>
    <n v="130234.63"/>
    <n v="0"/>
    <x v="0"/>
    <x v="0"/>
    <x v="2"/>
    <x v="1"/>
  </r>
  <r>
    <n v="15723737"/>
    <s v="Pitcher"/>
    <n v="680"/>
    <x v="0"/>
    <x v="1"/>
    <n v="27"/>
    <n v="3"/>
    <n v="0"/>
    <n v="1"/>
    <x v="0"/>
    <x v="1"/>
    <n v="32454.26"/>
    <n v="0"/>
    <x v="2"/>
    <x v="0"/>
    <x v="0"/>
    <x v="1"/>
  </r>
  <r>
    <n v="15682955"/>
    <s v="Capon"/>
    <n v="758"/>
    <x v="0"/>
    <x v="0"/>
    <n v="32"/>
    <n v="2"/>
    <n v="84378.9"/>
    <n v="1"/>
    <x v="0"/>
    <x v="0"/>
    <n v="75396.429999999993"/>
    <n v="0"/>
    <x v="0"/>
    <x v="1"/>
    <x v="1"/>
    <x v="1"/>
  </r>
  <r>
    <n v="15758856"/>
    <s v="Kable"/>
    <n v="597"/>
    <x v="0"/>
    <x v="1"/>
    <n v="45"/>
    <n v="7"/>
    <n v="0"/>
    <n v="2"/>
    <x v="1"/>
    <x v="1"/>
    <n v="167756.45000000001"/>
    <n v="0"/>
    <x v="0"/>
    <x v="0"/>
    <x v="0"/>
    <x v="1"/>
  </r>
  <r>
    <n v="15746065"/>
    <s v="Lo Duca"/>
    <n v="580"/>
    <x v="2"/>
    <x v="1"/>
    <n v="35"/>
    <n v="10"/>
    <n v="136281.41"/>
    <n v="2"/>
    <x v="0"/>
    <x v="0"/>
    <n v="24799.47"/>
    <n v="0"/>
    <x v="0"/>
    <x v="0"/>
    <x v="2"/>
    <x v="1"/>
  </r>
  <r>
    <n v="15783865"/>
    <s v="Kulikova"/>
    <n v="622"/>
    <x v="0"/>
    <x v="1"/>
    <n v="59"/>
    <n v="5"/>
    <n v="119380.37"/>
    <n v="1"/>
    <x v="0"/>
    <x v="0"/>
    <n v="60429.43"/>
    <n v="0"/>
    <x v="1"/>
    <x v="0"/>
    <x v="2"/>
    <x v="1"/>
  </r>
  <r>
    <n v="15745455"/>
    <s v="Navarrete"/>
    <n v="638"/>
    <x v="2"/>
    <x v="1"/>
    <n v="62"/>
    <n v="4"/>
    <n v="108716.59"/>
    <n v="2"/>
    <x v="0"/>
    <x v="0"/>
    <n v="74241.09"/>
    <n v="0"/>
    <x v="1"/>
    <x v="0"/>
    <x v="2"/>
    <x v="1"/>
  </r>
  <r>
    <n v="15583033"/>
    <s v="Huguley"/>
    <n v="640"/>
    <x v="0"/>
    <x v="0"/>
    <n v="20"/>
    <n v="4"/>
    <n v="0"/>
    <n v="2"/>
    <x v="1"/>
    <x v="0"/>
    <n v="78310.820000000007"/>
    <n v="0"/>
    <x v="2"/>
    <x v="0"/>
    <x v="0"/>
    <x v="1"/>
  </r>
  <r>
    <n v="15644212"/>
    <s v="Han"/>
    <n v="644"/>
    <x v="1"/>
    <x v="1"/>
    <n v="28"/>
    <n v="0"/>
    <n v="0"/>
    <n v="2"/>
    <x v="0"/>
    <x v="1"/>
    <n v="119419.37"/>
    <n v="0"/>
    <x v="2"/>
    <x v="0"/>
    <x v="0"/>
    <x v="1"/>
  </r>
  <r>
    <n v="15735688"/>
    <s v="Horsley"/>
    <n v="753"/>
    <x v="0"/>
    <x v="0"/>
    <n v="31"/>
    <n v="6"/>
    <n v="106596.29"/>
    <n v="1"/>
    <x v="1"/>
    <x v="1"/>
    <n v="91305.77"/>
    <n v="0"/>
    <x v="0"/>
    <x v="1"/>
    <x v="2"/>
    <x v="1"/>
  </r>
  <r>
    <n v="15658577"/>
    <s v="Massie"/>
    <n v="629"/>
    <x v="0"/>
    <x v="0"/>
    <n v="37"/>
    <n v="10"/>
    <n v="99546.25"/>
    <n v="3"/>
    <x v="1"/>
    <x v="0"/>
    <n v="25136.95"/>
    <n v="1"/>
    <x v="0"/>
    <x v="0"/>
    <x v="1"/>
    <x v="0"/>
  </r>
  <r>
    <n v="15606887"/>
    <s v="Singh"/>
    <n v="775"/>
    <x v="0"/>
    <x v="0"/>
    <n v="30"/>
    <n v="5"/>
    <n v="0"/>
    <n v="1"/>
    <x v="0"/>
    <x v="1"/>
    <n v="193880.6"/>
    <n v="1"/>
    <x v="0"/>
    <x v="1"/>
    <x v="0"/>
    <x v="0"/>
  </r>
  <r>
    <n v="15783026"/>
    <s v="H?"/>
    <n v="701"/>
    <x v="0"/>
    <x v="0"/>
    <n v="41"/>
    <n v="2"/>
    <n v="0"/>
    <n v="1"/>
    <x v="0"/>
    <x v="1"/>
    <n v="47856.78"/>
    <n v="0"/>
    <x v="0"/>
    <x v="1"/>
    <x v="0"/>
    <x v="1"/>
  </r>
  <r>
    <n v="15579892"/>
    <s v="Doyle"/>
    <n v="708"/>
    <x v="1"/>
    <x v="1"/>
    <n v="19"/>
    <n v="7"/>
    <n v="112615.86"/>
    <n v="1"/>
    <x v="0"/>
    <x v="0"/>
    <n v="4491.7700000000004"/>
    <n v="0"/>
    <x v="2"/>
    <x v="1"/>
    <x v="2"/>
    <x v="1"/>
  </r>
  <r>
    <n v="15802088"/>
    <s v="Grant"/>
    <n v="521"/>
    <x v="1"/>
    <x v="0"/>
    <n v="22"/>
    <n v="10"/>
    <n v="0"/>
    <n v="1"/>
    <x v="0"/>
    <x v="0"/>
    <n v="101311.95"/>
    <n v="0"/>
    <x v="2"/>
    <x v="0"/>
    <x v="0"/>
    <x v="1"/>
  </r>
  <r>
    <n v="15589323"/>
    <s v="Law"/>
    <n v="636"/>
    <x v="0"/>
    <x v="0"/>
    <n v="24"/>
    <n v="9"/>
    <n v="0"/>
    <n v="2"/>
    <x v="1"/>
    <x v="0"/>
    <n v="38830.720000000001"/>
    <n v="0"/>
    <x v="2"/>
    <x v="0"/>
    <x v="0"/>
    <x v="1"/>
  </r>
  <r>
    <n v="15636395"/>
    <s v="King"/>
    <n v="529"/>
    <x v="0"/>
    <x v="0"/>
    <n v="31"/>
    <n v="5"/>
    <n v="0"/>
    <n v="2"/>
    <x v="0"/>
    <x v="1"/>
    <n v="26817.23"/>
    <n v="0"/>
    <x v="0"/>
    <x v="0"/>
    <x v="0"/>
    <x v="1"/>
  </r>
  <r>
    <n v="15712772"/>
    <s v="Onwubiko"/>
    <n v="757"/>
    <x v="0"/>
    <x v="1"/>
    <n v="28"/>
    <n v="3"/>
    <n v="75381.149999999994"/>
    <n v="1"/>
    <x v="0"/>
    <x v="0"/>
    <n v="199727.72"/>
    <n v="0"/>
    <x v="2"/>
    <x v="1"/>
    <x v="1"/>
    <x v="1"/>
  </r>
  <r>
    <n v="15700937"/>
    <s v="Romano"/>
    <n v="767"/>
    <x v="1"/>
    <x v="0"/>
    <n v="24"/>
    <n v="5"/>
    <n v="0"/>
    <n v="2"/>
    <x v="0"/>
    <x v="0"/>
    <n v="67445.850000000006"/>
    <n v="0"/>
    <x v="2"/>
    <x v="1"/>
    <x v="0"/>
    <x v="1"/>
  </r>
  <r>
    <n v="15766659"/>
    <s v="Okwudilichukwu"/>
    <n v="525"/>
    <x v="1"/>
    <x v="1"/>
    <n v="33"/>
    <n v="5"/>
    <n v="0"/>
    <n v="2"/>
    <x v="0"/>
    <x v="1"/>
    <n v="161002.29"/>
    <n v="0"/>
    <x v="0"/>
    <x v="0"/>
    <x v="0"/>
    <x v="1"/>
  </r>
  <r>
    <n v="15814033"/>
    <s v="Milano"/>
    <n v="759"/>
    <x v="1"/>
    <x v="1"/>
    <n v="38"/>
    <n v="1"/>
    <n v="0"/>
    <n v="2"/>
    <x v="0"/>
    <x v="1"/>
    <n v="20778.39"/>
    <n v="0"/>
    <x v="0"/>
    <x v="1"/>
    <x v="0"/>
    <x v="1"/>
  </r>
  <r>
    <n v="15783007"/>
    <s v="Parker"/>
    <n v="520"/>
    <x v="2"/>
    <x v="0"/>
    <n v="45"/>
    <n v="1"/>
    <n v="123086.39"/>
    <n v="1"/>
    <x v="0"/>
    <x v="0"/>
    <n v="41042.400000000001"/>
    <n v="1"/>
    <x v="0"/>
    <x v="0"/>
    <x v="2"/>
    <x v="0"/>
  </r>
  <r>
    <n v="15654183"/>
    <s v="Aitken"/>
    <n v="738"/>
    <x v="0"/>
    <x v="0"/>
    <n v="26"/>
    <n v="3"/>
    <n v="0"/>
    <n v="2"/>
    <x v="0"/>
    <x v="1"/>
    <n v="67484.160000000003"/>
    <n v="0"/>
    <x v="2"/>
    <x v="1"/>
    <x v="0"/>
    <x v="1"/>
  </r>
  <r>
    <n v="15609899"/>
    <s v="Obiora"/>
    <n v="548"/>
    <x v="1"/>
    <x v="1"/>
    <n v="37"/>
    <n v="4"/>
    <n v="0"/>
    <n v="1"/>
    <x v="0"/>
    <x v="1"/>
    <n v="121763.68"/>
    <n v="0"/>
    <x v="0"/>
    <x v="0"/>
    <x v="0"/>
    <x v="1"/>
  </r>
  <r>
    <n v="15747323"/>
    <s v="Vasilyeva"/>
    <n v="535"/>
    <x v="1"/>
    <x v="1"/>
    <n v="48"/>
    <n v="9"/>
    <n v="109472.47"/>
    <n v="1"/>
    <x v="0"/>
    <x v="1"/>
    <n v="157358.43"/>
    <n v="1"/>
    <x v="0"/>
    <x v="0"/>
    <x v="2"/>
    <x v="0"/>
  </r>
  <r>
    <n v="15582591"/>
    <s v="Chiabuotu"/>
    <n v="615"/>
    <x v="1"/>
    <x v="1"/>
    <n v="59"/>
    <n v="4"/>
    <n v="155766.04999999999"/>
    <n v="1"/>
    <x v="0"/>
    <x v="0"/>
    <n v="110275.17"/>
    <n v="0"/>
    <x v="1"/>
    <x v="0"/>
    <x v="2"/>
    <x v="1"/>
  </r>
  <r>
    <n v="15738835"/>
    <s v="Slater"/>
    <n v="850"/>
    <x v="2"/>
    <x v="1"/>
    <n v="38"/>
    <n v="7"/>
    <n v="101985.81"/>
    <n v="2"/>
    <x v="1"/>
    <x v="1"/>
    <n v="43801.27"/>
    <n v="0"/>
    <x v="0"/>
    <x v="1"/>
    <x v="2"/>
    <x v="1"/>
  </r>
  <r>
    <n v="15782404"/>
    <s v="Hughes"/>
    <n v="487"/>
    <x v="0"/>
    <x v="0"/>
    <n v="34"/>
    <n v="2"/>
    <n v="96019.5"/>
    <n v="1"/>
    <x v="1"/>
    <x v="1"/>
    <n v="9085"/>
    <n v="0"/>
    <x v="0"/>
    <x v="2"/>
    <x v="1"/>
    <x v="1"/>
  </r>
  <r>
    <n v="15697480"/>
    <s v="Menkens"/>
    <n v="731"/>
    <x v="0"/>
    <x v="1"/>
    <n v="30"/>
    <n v="7"/>
    <n v="0"/>
    <n v="2"/>
    <x v="1"/>
    <x v="0"/>
    <n v="143086.09"/>
    <n v="0"/>
    <x v="0"/>
    <x v="1"/>
    <x v="0"/>
    <x v="1"/>
  </r>
  <r>
    <n v="15697045"/>
    <s v="Pisani"/>
    <n v="726"/>
    <x v="1"/>
    <x v="0"/>
    <n v="35"/>
    <n v="9"/>
    <n v="0"/>
    <n v="2"/>
    <x v="1"/>
    <x v="0"/>
    <n v="100556.98"/>
    <n v="0"/>
    <x v="0"/>
    <x v="1"/>
    <x v="0"/>
    <x v="1"/>
  </r>
  <r>
    <n v="15781234"/>
    <s v="Y?an"/>
    <n v="609"/>
    <x v="0"/>
    <x v="0"/>
    <n v="35"/>
    <n v="2"/>
    <n v="147900.43"/>
    <n v="1"/>
    <x v="0"/>
    <x v="1"/>
    <n v="140000.29"/>
    <n v="0"/>
    <x v="0"/>
    <x v="0"/>
    <x v="2"/>
    <x v="1"/>
  </r>
  <r>
    <n v="15579891"/>
    <s v="Milani"/>
    <n v="714"/>
    <x v="0"/>
    <x v="1"/>
    <n v="52"/>
    <n v="4"/>
    <n v="100755.66"/>
    <n v="1"/>
    <x v="0"/>
    <x v="0"/>
    <n v="186775.25"/>
    <n v="0"/>
    <x v="1"/>
    <x v="1"/>
    <x v="2"/>
    <x v="1"/>
  </r>
  <r>
    <n v="15805690"/>
    <s v="Chin"/>
    <n v="694"/>
    <x v="1"/>
    <x v="0"/>
    <n v="35"/>
    <n v="7"/>
    <n v="0"/>
    <n v="1"/>
    <x v="0"/>
    <x v="1"/>
    <n v="133570.43"/>
    <n v="1"/>
    <x v="0"/>
    <x v="0"/>
    <x v="0"/>
    <x v="0"/>
  </r>
  <r>
    <n v="15612139"/>
    <s v="Fu"/>
    <n v="786"/>
    <x v="0"/>
    <x v="0"/>
    <n v="33"/>
    <n v="0"/>
    <n v="83036.05"/>
    <n v="1"/>
    <x v="1"/>
    <x v="0"/>
    <n v="154990.57999999999"/>
    <n v="1"/>
    <x v="0"/>
    <x v="1"/>
    <x v="1"/>
    <x v="0"/>
  </r>
  <r>
    <n v="15568834"/>
    <s v="Howells"/>
    <n v="698"/>
    <x v="1"/>
    <x v="1"/>
    <n v="27"/>
    <n v="6"/>
    <n v="125427.37"/>
    <n v="2"/>
    <x v="1"/>
    <x v="1"/>
    <n v="27654.44"/>
    <n v="0"/>
    <x v="2"/>
    <x v="0"/>
    <x v="2"/>
    <x v="1"/>
  </r>
  <r>
    <n v="15709917"/>
    <s v="Ni"/>
    <n v="601"/>
    <x v="0"/>
    <x v="0"/>
    <n v="46"/>
    <n v="3"/>
    <n v="98202.76"/>
    <n v="1"/>
    <x v="1"/>
    <x v="1"/>
    <n v="137763.93"/>
    <n v="0"/>
    <x v="0"/>
    <x v="0"/>
    <x v="1"/>
    <x v="1"/>
  </r>
  <r>
    <n v="15718843"/>
    <s v="Maslova"/>
    <n v="769"/>
    <x v="1"/>
    <x v="1"/>
    <n v="41"/>
    <n v="1"/>
    <n v="72509.91"/>
    <n v="1"/>
    <x v="0"/>
    <x v="1"/>
    <n v="25723.73"/>
    <n v="0"/>
    <x v="0"/>
    <x v="1"/>
    <x v="1"/>
    <x v="1"/>
  </r>
  <r>
    <n v="15799494"/>
    <s v="Forster"/>
    <n v="850"/>
    <x v="2"/>
    <x v="1"/>
    <n v="44"/>
    <n v="3"/>
    <n v="140393.65"/>
    <n v="2"/>
    <x v="1"/>
    <x v="0"/>
    <n v="186285.52"/>
    <n v="0"/>
    <x v="0"/>
    <x v="1"/>
    <x v="2"/>
    <x v="1"/>
  </r>
  <r>
    <n v="15673439"/>
    <s v="Sun"/>
    <n v="646"/>
    <x v="1"/>
    <x v="0"/>
    <n v="50"/>
    <n v="5"/>
    <n v="142644.64000000001"/>
    <n v="2"/>
    <x v="0"/>
    <x v="0"/>
    <n v="142208.5"/>
    <n v="1"/>
    <x v="1"/>
    <x v="0"/>
    <x v="2"/>
    <x v="0"/>
  </r>
  <r>
    <n v="15669011"/>
    <s v="Bocharova"/>
    <n v="659"/>
    <x v="0"/>
    <x v="0"/>
    <n v="44"/>
    <n v="9"/>
    <n v="23503.31"/>
    <n v="1"/>
    <x v="1"/>
    <x v="0"/>
    <n v="169862.01"/>
    <n v="1"/>
    <x v="0"/>
    <x v="0"/>
    <x v="3"/>
    <x v="0"/>
  </r>
  <r>
    <n v="15581388"/>
    <s v="Y?an"/>
    <n v="487"/>
    <x v="1"/>
    <x v="1"/>
    <n v="33"/>
    <n v="8"/>
    <n v="145729.71"/>
    <n v="1"/>
    <x v="0"/>
    <x v="1"/>
    <n v="41365.85"/>
    <n v="0"/>
    <x v="0"/>
    <x v="2"/>
    <x v="2"/>
    <x v="1"/>
  </r>
  <r>
    <n v="15743153"/>
    <s v="Singh"/>
    <n v="740"/>
    <x v="2"/>
    <x v="0"/>
    <n v="40"/>
    <n v="2"/>
    <n v="122295.17"/>
    <n v="2"/>
    <x v="0"/>
    <x v="0"/>
    <n v="30812.84"/>
    <n v="0"/>
    <x v="0"/>
    <x v="1"/>
    <x v="2"/>
    <x v="1"/>
  </r>
  <r>
    <n v="15579787"/>
    <s v="Nkemakonam"/>
    <n v="686"/>
    <x v="0"/>
    <x v="1"/>
    <n v="39"/>
    <n v="4"/>
    <n v="0"/>
    <n v="2"/>
    <x v="0"/>
    <x v="1"/>
    <n v="155023.93"/>
    <n v="0"/>
    <x v="0"/>
    <x v="0"/>
    <x v="0"/>
    <x v="1"/>
  </r>
  <r>
    <n v="15759966"/>
    <s v="Chiemenam"/>
    <n v="612"/>
    <x v="1"/>
    <x v="0"/>
    <n v="36"/>
    <n v="5"/>
    <n v="119799.27"/>
    <n v="2"/>
    <x v="0"/>
    <x v="1"/>
    <n v="159416.57999999999"/>
    <n v="0"/>
    <x v="0"/>
    <x v="0"/>
    <x v="2"/>
    <x v="1"/>
  </r>
  <r>
    <n v="15601045"/>
    <s v="Angelo"/>
    <n v="655"/>
    <x v="1"/>
    <x v="1"/>
    <n v="37"/>
    <n v="8"/>
    <n v="163708.57999999999"/>
    <n v="2"/>
    <x v="1"/>
    <x v="1"/>
    <n v="76259.23"/>
    <n v="0"/>
    <x v="0"/>
    <x v="0"/>
    <x v="2"/>
    <x v="1"/>
  </r>
  <r>
    <n v="15764021"/>
    <s v="Frolov"/>
    <n v="617"/>
    <x v="0"/>
    <x v="1"/>
    <n v="34"/>
    <n v="1"/>
    <n v="61687.33"/>
    <n v="2"/>
    <x v="0"/>
    <x v="1"/>
    <n v="105965.25"/>
    <n v="0"/>
    <x v="0"/>
    <x v="0"/>
    <x v="1"/>
    <x v="1"/>
  </r>
  <r>
    <n v="15687218"/>
    <s v="West"/>
    <n v="674"/>
    <x v="0"/>
    <x v="0"/>
    <n v="27"/>
    <n v="4"/>
    <n v="79144.34"/>
    <n v="1"/>
    <x v="1"/>
    <x v="0"/>
    <n v="50743.83"/>
    <n v="0"/>
    <x v="2"/>
    <x v="0"/>
    <x v="1"/>
    <x v="1"/>
  </r>
  <r>
    <n v="15626452"/>
    <s v="Beatham"/>
    <n v="711"/>
    <x v="1"/>
    <x v="1"/>
    <n v="32"/>
    <n v="5"/>
    <n v="0"/>
    <n v="2"/>
    <x v="0"/>
    <x v="0"/>
    <n v="147720.26999999999"/>
    <n v="0"/>
    <x v="0"/>
    <x v="1"/>
    <x v="0"/>
    <x v="1"/>
  </r>
  <r>
    <n v="15700964"/>
    <s v="Pollard"/>
    <n v="624"/>
    <x v="2"/>
    <x v="0"/>
    <n v="27"/>
    <n v="7"/>
    <n v="104848.68"/>
    <n v="1"/>
    <x v="0"/>
    <x v="0"/>
    <n v="167387.35999999999"/>
    <n v="0"/>
    <x v="2"/>
    <x v="0"/>
    <x v="2"/>
    <x v="1"/>
  </r>
  <r>
    <n v="15768887"/>
    <s v="Hsing"/>
    <n v="597"/>
    <x v="1"/>
    <x v="1"/>
    <n v="26"/>
    <n v="5"/>
    <n v="0"/>
    <n v="2"/>
    <x v="1"/>
    <x v="0"/>
    <n v="95159.13"/>
    <n v="0"/>
    <x v="2"/>
    <x v="0"/>
    <x v="0"/>
    <x v="1"/>
  </r>
  <r>
    <n v="15735358"/>
    <s v="Dowse"/>
    <n v="682"/>
    <x v="1"/>
    <x v="1"/>
    <n v="46"/>
    <n v="4"/>
    <n v="0"/>
    <n v="1"/>
    <x v="0"/>
    <x v="0"/>
    <n v="4654.28"/>
    <n v="0"/>
    <x v="0"/>
    <x v="0"/>
    <x v="0"/>
    <x v="1"/>
  </r>
  <r>
    <n v="15749472"/>
    <s v="Lucciano"/>
    <n v="775"/>
    <x v="0"/>
    <x v="1"/>
    <n v="45"/>
    <n v="8"/>
    <n v="0"/>
    <n v="1"/>
    <x v="0"/>
    <x v="1"/>
    <n v="130376.68"/>
    <n v="0"/>
    <x v="0"/>
    <x v="1"/>
    <x v="0"/>
    <x v="1"/>
  </r>
  <r>
    <n v="15685872"/>
    <s v="Godfrey"/>
    <n v="727"/>
    <x v="0"/>
    <x v="0"/>
    <n v="29"/>
    <n v="1"/>
    <n v="146652.01"/>
    <n v="1"/>
    <x v="0"/>
    <x v="0"/>
    <n v="173486.39"/>
    <n v="0"/>
    <x v="2"/>
    <x v="1"/>
    <x v="2"/>
    <x v="1"/>
  </r>
  <r>
    <n v="15760851"/>
    <s v="Gratton"/>
    <n v="629"/>
    <x v="0"/>
    <x v="1"/>
    <n v="31"/>
    <n v="6"/>
    <n v="0"/>
    <n v="2"/>
    <x v="0"/>
    <x v="1"/>
    <n v="93881.75"/>
    <n v="0"/>
    <x v="0"/>
    <x v="0"/>
    <x v="0"/>
    <x v="1"/>
  </r>
  <r>
    <n v="15734588"/>
    <s v="Manning"/>
    <n v="684"/>
    <x v="0"/>
    <x v="1"/>
    <n v="46"/>
    <n v="0"/>
    <n v="0"/>
    <n v="2"/>
    <x v="0"/>
    <x v="0"/>
    <n v="36376.97"/>
    <n v="0"/>
    <x v="0"/>
    <x v="0"/>
    <x v="0"/>
    <x v="1"/>
  </r>
  <r>
    <n v="15784594"/>
    <s v="Mazzi"/>
    <n v="549"/>
    <x v="2"/>
    <x v="0"/>
    <n v="37"/>
    <n v="1"/>
    <n v="130622.34"/>
    <n v="2"/>
    <x v="0"/>
    <x v="0"/>
    <n v="128499.94"/>
    <n v="0"/>
    <x v="0"/>
    <x v="0"/>
    <x v="2"/>
    <x v="1"/>
  </r>
  <r>
    <n v="15606435"/>
    <s v="Wall"/>
    <n v="593"/>
    <x v="2"/>
    <x v="1"/>
    <n v="69"/>
    <n v="2"/>
    <n v="187013.13"/>
    <n v="2"/>
    <x v="1"/>
    <x v="0"/>
    <n v="105898.69"/>
    <n v="0"/>
    <x v="1"/>
    <x v="0"/>
    <x v="2"/>
    <x v="1"/>
  </r>
  <r>
    <n v="15790247"/>
    <s v="Sims"/>
    <n v="536"/>
    <x v="1"/>
    <x v="1"/>
    <n v="40"/>
    <n v="9"/>
    <n v="0"/>
    <n v="2"/>
    <x v="0"/>
    <x v="0"/>
    <n v="11959.03"/>
    <n v="0"/>
    <x v="0"/>
    <x v="0"/>
    <x v="0"/>
    <x v="1"/>
  </r>
  <r>
    <n v="15676433"/>
    <s v="Allan"/>
    <n v="707"/>
    <x v="0"/>
    <x v="0"/>
    <n v="36"/>
    <n v="6"/>
    <n v="0"/>
    <n v="1"/>
    <x v="1"/>
    <x v="1"/>
    <n v="98810.78"/>
    <n v="0"/>
    <x v="0"/>
    <x v="1"/>
    <x v="0"/>
    <x v="1"/>
  </r>
  <r>
    <n v="15625905"/>
    <s v="Griffen"/>
    <n v="592"/>
    <x v="1"/>
    <x v="1"/>
    <n v="41"/>
    <n v="0"/>
    <n v="0"/>
    <n v="2"/>
    <x v="0"/>
    <x v="1"/>
    <n v="65906.070000000007"/>
    <n v="0"/>
    <x v="0"/>
    <x v="0"/>
    <x v="0"/>
    <x v="1"/>
  </r>
  <r>
    <n v="15626414"/>
    <s v="Russell"/>
    <n v="703"/>
    <x v="0"/>
    <x v="1"/>
    <n v="44"/>
    <n v="6"/>
    <n v="98862.54"/>
    <n v="1"/>
    <x v="0"/>
    <x v="1"/>
    <n v="151516.70000000001"/>
    <n v="0"/>
    <x v="0"/>
    <x v="1"/>
    <x v="1"/>
    <x v="1"/>
  </r>
  <r>
    <n v="15623220"/>
    <s v="Brown"/>
    <n v="723"/>
    <x v="1"/>
    <x v="0"/>
    <n v="45"/>
    <n v="4"/>
    <n v="0"/>
    <n v="2"/>
    <x v="0"/>
    <x v="1"/>
    <n v="37214.39"/>
    <n v="0"/>
    <x v="0"/>
    <x v="1"/>
    <x v="0"/>
    <x v="1"/>
  </r>
  <r>
    <n v="15752857"/>
    <s v="Palerma"/>
    <n v="452"/>
    <x v="2"/>
    <x v="1"/>
    <n v="52"/>
    <n v="1"/>
    <n v="98443.14"/>
    <n v="2"/>
    <x v="1"/>
    <x v="1"/>
    <n v="92033.98"/>
    <n v="0"/>
    <x v="1"/>
    <x v="2"/>
    <x v="1"/>
    <x v="1"/>
  </r>
  <r>
    <n v="15677908"/>
    <s v="Gilbert"/>
    <n v="552"/>
    <x v="1"/>
    <x v="1"/>
    <n v="42"/>
    <n v="4"/>
    <n v="0"/>
    <n v="2"/>
    <x v="1"/>
    <x v="1"/>
    <n v="195692.3"/>
    <n v="0"/>
    <x v="0"/>
    <x v="0"/>
    <x v="0"/>
    <x v="1"/>
  </r>
  <r>
    <n v="15773013"/>
    <s v="Uvarov"/>
    <n v="633"/>
    <x v="0"/>
    <x v="0"/>
    <n v="47"/>
    <n v="0"/>
    <n v="0"/>
    <n v="1"/>
    <x v="0"/>
    <x v="0"/>
    <n v="6342.84"/>
    <n v="1"/>
    <x v="0"/>
    <x v="0"/>
    <x v="0"/>
    <x v="0"/>
  </r>
  <r>
    <n v="15623972"/>
    <s v="Wisdom"/>
    <n v="479"/>
    <x v="2"/>
    <x v="0"/>
    <n v="23"/>
    <n v="9"/>
    <n v="123575.51"/>
    <n v="1"/>
    <x v="1"/>
    <x v="0"/>
    <n v="95148.28"/>
    <n v="0"/>
    <x v="2"/>
    <x v="2"/>
    <x v="2"/>
    <x v="1"/>
  </r>
  <r>
    <n v="15738627"/>
    <s v="Hussain"/>
    <n v="768"/>
    <x v="0"/>
    <x v="1"/>
    <n v="25"/>
    <n v="6"/>
    <n v="0"/>
    <n v="2"/>
    <x v="0"/>
    <x v="0"/>
    <n v="21215.67"/>
    <n v="0"/>
    <x v="2"/>
    <x v="1"/>
    <x v="0"/>
    <x v="1"/>
  </r>
  <r>
    <n v="15643392"/>
    <s v="Woods"/>
    <n v="742"/>
    <x v="0"/>
    <x v="1"/>
    <n v="31"/>
    <n v="4"/>
    <n v="105239.1"/>
    <n v="1"/>
    <x v="0"/>
    <x v="0"/>
    <n v="19700.240000000002"/>
    <n v="0"/>
    <x v="0"/>
    <x v="1"/>
    <x v="2"/>
    <x v="1"/>
  </r>
  <r>
    <n v="15684868"/>
    <s v="Cameron"/>
    <n v="668"/>
    <x v="2"/>
    <x v="1"/>
    <n v="56"/>
    <n v="9"/>
    <n v="110993.79"/>
    <n v="1"/>
    <x v="0"/>
    <x v="1"/>
    <n v="134396.64000000001"/>
    <n v="1"/>
    <x v="1"/>
    <x v="0"/>
    <x v="2"/>
    <x v="0"/>
  </r>
  <r>
    <n v="15627854"/>
    <s v="Mai"/>
    <n v="707"/>
    <x v="1"/>
    <x v="1"/>
    <n v="44"/>
    <n v="3"/>
    <n v="0"/>
    <n v="2"/>
    <x v="0"/>
    <x v="0"/>
    <n v="135077.01"/>
    <n v="0"/>
    <x v="0"/>
    <x v="1"/>
    <x v="0"/>
    <x v="1"/>
  </r>
  <r>
    <n v="15669253"/>
    <s v="Gibson"/>
    <n v="754"/>
    <x v="1"/>
    <x v="1"/>
    <n v="39"/>
    <n v="7"/>
    <n v="157691.98000000001"/>
    <n v="2"/>
    <x v="0"/>
    <x v="1"/>
    <n v="133600.89000000001"/>
    <n v="1"/>
    <x v="0"/>
    <x v="1"/>
    <x v="2"/>
    <x v="0"/>
  </r>
  <r>
    <n v="15758023"/>
    <s v="Grigoryeva"/>
    <n v="544"/>
    <x v="2"/>
    <x v="1"/>
    <n v="47"/>
    <n v="5"/>
    <n v="105245.21"/>
    <n v="1"/>
    <x v="1"/>
    <x v="1"/>
    <n v="99922.08"/>
    <n v="1"/>
    <x v="0"/>
    <x v="0"/>
    <x v="2"/>
    <x v="0"/>
  </r>
  <r>
    <n v="15574558"/>
    <s v="Gunter"/>
    <n v="718"/>
    <x v="1"/>
    <x v="1"/>
    <n v="32"/>
    <n v="8"/>
    <n v="0"/>
    <n v="2"/>
    <x v="0"/>
    <x v="0"/>
    <n v="41399.33"/>
    <n v="0"/>
    <x v="0"/>
    <x v="1"/>
    <x v="0"/>
    <x v="1"/>
  </r>
  <r>
    <n v="15635256"/>
    <s v="Arcuri"/>
    <n v="762"/>
    <x v="0"/>
    <x v="1"/>
    <n v="31"/>
    <n v="7"/>
    <n v="117687.35"/>
    <n v="1"/>
    <x v="0"/>
    <x v="0"/>
    <n v="159344.43"/>
    <n v="0"/>
    <x v="0"/>
    <x v="1"/>
    <x v="2"/>
    <x v="1"/>
  </r>
  <r>
    <n v="15680399"/>
    <s v="Tung"/>
    <n v="772"/>
    <x v="0"/>
    <x v="1"/>
    <n v="23"/>
    <n v="2"/>
    <n v="0"/>
    <n v="2"/>
    <x v="0"/>
    <x v="1"/>
    <n v="18364.189999999999"/>
    <n v="0"/>
    <x v="2"/>
    <x v="1"/>
    <x v="0"/>
    <x v="1"/>
  </r>
  <r>
    <n v="15674720"/>
    <s v="Smith"/>
    <n v="691"/>
    <x v="2"/>
    <x v="0"/>
    <n v="37"/>
    <n v="7"/>
    <n v="123067.63"/>
    <n v="1"/>
    <x v="0"/>
    <x v="0"/>
    <n v="98162.44"/>
    <n v="1"/>
    <x v="0"/>
    <x v="0"/>
    <x v="2"/>
    <x v="0"/>
  </r>
  <r>
    <n v="15580249"/>
    <s v="Lori"/>
    <n v="502"/>
    <x v="0"/>
    <x v="1"/>
    <n v="45"/>
    <n v="0"/>
    <n v="0"/>
    <n v="1"/>
    <x v="1"/>
    <x v="1"/>
    <n v="84663.21"/>
    <n v="0"/>
    <x v="0"/>
    <x v="0"/>
    <x v="0"/>
    <x v="1"/>
  </r>
  <r>
    <n v="15675431"/>
    <s v="Chidimma"/>
    <n v="563"/>
    <x v="0"/>
    <x v="0"/>
    <n v="34"/>
    <n v="6"/>
    <n v="0"/>
    <n v="2"/>
    <x v="1"/>
    <x v="1"/>
    <n v="36536.93"/>
    <n v="0"/>
    <x v="0"/>
    <x v="0"/>
    <x v="0"/>
    <x v="1"/>
  </r>
  <r>
    <n v="15698285"/>
    <s v="Ting"/>
    <n v="676"/>
    <x v="0"/>
    <x v="0"/>
    <n v="41"/>
    <n v="4"/>
    <n v="101457.14"/>
    <n v="1"/>
    <x v="0"/>
    <x v="0"/>
    <n v="79101.67"/>
    <n v="0"/>
    <x v="0"/>
    <x v="0"/>
    <x v="2"/>
    <x v="1"/>
  </r>
  <r>
    <n v="15810775"/>
    <s v="Tsao"/>
    <n v="576"/>
    <x v="1"/>
    <x v="1"/>
    <n v="52"/>
    <n v="2"/>
    <n v="100549.43"/>
    <n v="2"/>
    <x v="0"/>
    <x v="0"/>
    <n v="16644.16"/>
    <n v="0"/>
    <x v="1"/>
    <x v="0"/>
    <x v="2"/>
    <x v="1"/>
  </r>
  <r>
    <n v="15678173"/>
    <s v="Collee"/>
    <n v="629"/>
    <x v="1"/>
    <x v="1"/>
    <n v="35"/>
    <n v="4"/>
    <n v="174588.79999999999"/>
    <n v="2"/>
    <x v="1"/>
    <x v="0"/>
    <n v="158420.14000000001"/>
    <n v="0"/>
    <x v="0"/>
    <x v="0"/>
    <x v="2"/>
    <x v="1"/>
  </r>
  <r>
    <n v="15665222"/>
    <s v="Lettiere"/>
    <n v="625"/>
    <x v="1"/>
    <x v="1"/>
    <n v="52"/>
    <n v="8"/>
    <n v="121161.57"/>
    <n v="1"/>
    <x v="0"/>
    <x v="1"/>
    <n v="48988.28"/>
    <n v="0"/>
    <x v="1"/>
    <x v="0"/>
    <x v="2"/>
    <x v="1"/>
  </r>
  <r>
    <n v="15803908"/>
    <s v="Fu"/>
    <n v="628"/>
    <x v="0"/>
    <x v="1"/>
    <n v="45"/>
    <n v="9"/>
    <n v="0"/>
    <n v="2"/>
    <x v="0"/>
    <x v="0"/>
    <n v="96862.56"/>
    <n v="0"/>
    <x v="0"/>
    <x v="0"/>
    <x v="0"/>
    <x v="1"/>
  </r>
  <r>
    <n v="15586039"/>
    <s v="Bergamaschi"/>
    <n v="471"/>
    <x v="2"/>
    <x v="0"/>
    <n v="36"/>
    <n v="5"/>
    <n v="90063.74"/>
    <n v="2"/>
    <x v="0"/>
    <x v="0"/>
    <n v="96366.7"/>
    <n v="0"/>
    <x v="0"/>
    <x v="2"/>
    <x v="1"/>
    <x v="1"/>
  </r>
  <r>
    <n v="15802570"/>
    <s v="Dyer"/>
    <n v="811"/>
    <x v="0"/>
    <x v="0"/>
    <n v="45"/>
    <n v="5"/>
    <n v="0"/>
    <n v="2"/>
    <x v="0"/>
    <x v="0"/>
    <n v="146123.19"/>
    <n v="0"/>
    <x v="0"/>
    <x v="1"/>
    <x v="0"/>
    <x v="1"/>
  </r>
  <r>
    <n v="15781451"/>
    <s v="Buccho"/>
    <n v="504"/>
    <x v="0"/>
    <x v="1"/>
    <n v="42"/>
    <n v="3"/>
    <n v="134936.97"/>
    <n v="2"/>
    <x v="1"/>
    <x v="1"/>
    <n v="135178.91"/>
    <n v="0"/>
    <x v="0"/>
    <x v="0"/>
    <x v="2"/>
    <x v="1"/>
  </r>
  <r>
    <n v="15721019"/>
    <s v="Jones"/>
    <n v="687"/>
    <x v="0"/>
    <x v="0"/>
    <n v="24"/>
    <n v="3"/>
    <n v="110495.27"/>
    <n v="1"/>
    <x v="0"/>
    <x v="1"/>
    <n v="158615.41"/>
    <n v="0"/>
    <x v="2"/>
    <x v="0"/>
    <x v="2"/>
    <x v="1"/>
  </r>
  <r>
    <n v="15738588"/>
    <s v="Nebechi"/>
    <n v="660"/>
    <x v="2"/>
    <x v="0"/>
    <n v="37"/>
    <n v="2"/>
    <n v="133200.09"/>
    <n v="1"/>
    <x v="1"/>
    <x v="1"/>
    <n v="71433.88"/>
    <n v="0"/>
    <x v="0"/>
    <x v="0"/>
    <x v="2"/>
    <x v="1"/>
  </r>
  <r>
    <n v="15730657"/>
    <s v="Ibekwe"/>
    <n v="548"/>
    <x v="0"/>
    <x v="0"/>
    <n v="41"/>
    <n v="4"/>
    <n v="82596.800000000003"/>
    <n v="1"/>
    <x v="1"/>
    <x v="0"/>
    <n v="55672.09"/>
    <n v="0"/>
    <x v="0"/>
    <x v="0"/>
    <x v="1"/>
    <x v="1"/>
  </r>
  <r>
    <n v="15739292"/>
    <s v="Gorshkov"/>
    <n v="609"/>
    <x v="2"/>
    <x v="1"/>
    <n v="31"/>
    <n v="9"/>
    <n v="103837.75"/>
    <n v="1"/>
    <x v="0"/>
    <x v="0"/>
    <n v="150218.10999999999"/>
    <n v="0"/>
    <x v="0"/>
    <x v="0"/>
    <x v="2"/>
    <x v="1"/>
  </r>
  <r>
    <n v="15725945"/>
    <s v="Nweke"/>
    <n v="659"/>
    <x v="1"/>
    <x v="0"/>
    <n v="42"/>
    <n v="2"/>
    <n v="0"/>
    <n v="1"/>
    <x v="1"/>
    <x v="1"/>
    <n v="162734.31"/>
    <n v="1"/>
    <x v="0"/>
    <x v="0"/>
    <x v="0"/>
    <x v="0"/>
  </r>
  <r>
    <n v="15813159"/>
    <s v="Hairston"/>
    <n v="526"/>
    <x v="0"/>
    <x v="1"/>
    <n v="52"/>
    <n v="8"/>
    <n v="93590.47"/>
    <n v="1"/>
    <x v="1"/>
    <x v="0"/>
    <n v="21228.71"/>
    <n v="1"/>
    <x v="1"/>
    <x v="0"/>
    <x v="1"/>
    <x v="0"/>
  </r>
  <r>
    <n v="15636820"/>
    <s v="Loggia"/>
    <n v="725"/>
    <x v="2"/>
    <x v="1"/>
    <n v="40"/>
    <n v="8"/>
    <n v="104149.66"/>
    <n v="1"/>
    <x v="0"/>
    <x v="1"/>
    <n v="62027.9"/>
    <n v="0"/>
    <x v="0"/>
    <x v="1"/>
    <x v="2"/>
    <x v="1"/>
  </r>
  <r>
    <n v="15603880"/>
    <s v="Morgan"/>
    <n v="519"/>
    <x v="2"/>
    <x v="1"/>
    <n v="38"/>
    <n v="1"/>
    <n v="114141.64"/>
    <n v="1"/>
    <x v="0"/>
    <x v="0"/>
    <n v="60988.21"/>
    <n v="1"/>
    <x v="0"/>
    <x v="0"/>
    <x v="2"/>
    <x v="0"/>
  </r>
  <r>
    <n v="15619494"/>
    <s v="Abdulov"/>
    <n v="562"/>
    <x v="2"/>
    <x v="0"/>
    <n v="31"/>
    <n v="9"/>
    <n v="117153"/>
    <n v="1"/>
    <x v="0"/>
    <x v="0"/>
    <n v="108675.01"/>
    <n v="0"/>
    <x v="0"/>
    <x v="0"/>
    <x v="2"/>
    <x v="1"/>
  </r>
  <r>
    <n v="15596992"/>
    <s v="Norris"/>
    <n v="482"/>
    <x v="2"/>
    <x v="1"/>
    <n v="45"/>
    <n v="7"/>
    <n v="156353.46"/>
    <n v="1"/>
    <x v="0"/>
    <x v="1"/>
    <n v="72643.95"/>
    <n v="1"/>
    <x v="0"/>
    <x v="2"/>
    <x v="2"/>
    <x v="0"/>
  </r>
  <r>
    <n v="15735025"/>
    <s v="Clark"/>
    <n v="535"/>
    <x v="1"/>
    <x v="1"/>
    <n v="37"/>
    <n v="3"/>
    <n v="175534.78"/>
    <n v="2"/>
    <x v="0"/>
    <x v="0"/>
    <n v="9241.52"/>
    <n v="0"/>
    <x v="0"/>
    <x v="0"/>
    <x v="2"/>
    <x v="1"/>
  </r>
  <r>
    <n v="15730759"/>
    <s v="Chukwudi"/>
    <n v="561"/>
    <x v="0"/>
    <x v="0"/>
    <n v="27"/>
    <n v="9"/>
    <n v="135637"/>
    <n v="1"/>
    <x v="0"/>
    <x v="1"/>
    <n v="153080.4"/>
    <n v="1"/>
    <x v="2"/>
    <x v="0"/>
    <x v="2"/>
    <x v="0"/>
  </r>
  <r>
    <n v="15752912"/>
    <s v="Perkin"/>
    <n v="661"/>
    <x v="0"/>
    <x v="0"/>
    <n v="30"/>
    <n v="7"/>
    <n v="0"/>
    <n v="2"/>
    <x v="0"/>
    <x v="1"/>
    <n v="72196.570000000007"/>
    <n v="0"/>
    <x v="0"/>
    <x v="0"/>
    <x v="0"/>
    <x v="1"/>
  </r>
  <r>
    <n v="15711316"/>
    <s v="Ch'ang"/>
    <n v="771"/>
    <x v="0"/>
    <x v="1"/>
    <n v="27"/>
    <n v="2"/>
    <n v="0"/>
    <n v="2"/>
    <x v="0"/>
    <x v="0"/>
    <n v="199527.34"/>
    <n v="0"/>
    <x v="2"/>
    <x v="1"/>
    <x v="0"/>
    <x v="1"/>
  </r>
  <r>
    <n v="15738785"/>
    <s v="Kang"/>
    <n v="545"/>
    <x v="0"/>
    <x v="1"/>
    <n v="26"/>
    <n v="7"/>
    <n v="0"/>
    <n v="2"/>
    <x v="1"/>
    <x v="0"/>
    <n v="156598.23000000001"/>
    <n v="0"/>
    <x v="2"/>
    <x v="0"/>
    <x v="0"/>
    <x v="1"/>
  </r>
  <r>
    <n v="15777896"/>
    <s v="Chukwudi"/>
    <n v="850"/>
    <x v="2"/>
    <x v="0"/>
    <n v="33"/>
    <n v="2"/>
    <n v="83415.039999999994"/>
    <n v="1"/>
    <x v="1"/>
    <x v="0"/>
    <n v="74917.64"/>
    <n v="0"/>
    <x v="0"/>
    <x v="1"/>
    <x v="1"/>
    <x v="1"/>
  </r>
  <r>
    <n v="15628963"/>
    <s v="Frolova"/>
    <n v="601"/>
    <x v="2"/>
    <x v="1"/>
    <n v="43"/>
    <n v="3"/>
    <n v="141859.12"/>
    <n v="2"/>
    <x v="0"/>
    <x v="0"/>
    <n v="111249.62"/>
    <n v="0"/>
    <x v="0"/>
    <x v="0"/>
    <x v="2"/>
    <x v="1"/>
  </r>
  <r>
    <n v="15742126"/>
    <s v="Chiu"/>
    <n v="712"/>
    <x v="2"/>
    <x v="1"/>
    <n v="38"/>
    <n v="7"/>
    <n v="132767.66"/>
    <n v="2"/>
    <x v="0"/>
    <x v="0"/>
    <n v="59115.77"/>
    <n v="0"/>
    <x v="0"/>
    <x v="1"/>
    <x v="2"/>
    <x v="1"/>
  </r>
  <r>
    <n v="15575623"/>
    <s v="Simpson"/>
    <n v="589"/>
    <x v="0"/>
    <x v="0"/>
    <n v="31"/>
    <n v="10"/>
    <n v="110635.32"/>
    <n v="1"/>
    <x v="0"/>
    <x v="1"/>
    <n v="148218.85999999999"/>
    <n v="0"/>
    <x v="0"/>
    <x v="0"/>
    <x v="2"/>
    <x v="1"/>
  </r>
  <r>
    <n v="15741652"/>
    <s v="McLean"/>
    <n v="600"/>
    <x v="1"/>
    <x v="1"/>
    <n v="37"/>
    <n v="8"/>
    <n v="177657.35"/>
    <n v="1"/>
    <x v="0"/>
    <x v="0"/>
    <n v="77142.320000000007"/>
    <n v="0"/>
    <x v="0"/>
    <x v="0"/>
    <x v="2"/>
    <x v="1"/>
  </r>
  <r>
    <n v="15738884"/>
    <s v="Hu"/>
    <n v="642"/>
    <x v="2"/>
    <x v="1"/>
    <n v="41"/>
    <n v="4"/>
    <n v="157777.57999999999"/>
    <n v="1"/>
    <x v="0"/>
    <x v="1"/>
    <n v="67484.600000000006"/>
    <n v="0"/>
    <x v="0"/>
    <x v="0"/>
    <x v="2"/>
    <x v="1"/>
  </r>
  <r>
    <n v="15615050"/>
    <s v="Savage"/>
    <n v="575"/>
    <x v="2"/>
    <x v="1"/>
    <n v="47"/>
    <n v="9"/>
    <n v="107915.94"/>
    <n v="2"/>
    <x v="0"/>
    <x v="0"/>
    <n v="63452.18"/>
    <n v="1"/>
    <x v="0"/>
    <x v="0"/>
    <x v="2"/>
    <x v="0"/>
  </r>
  <r>
    <n v="15803005"/>
    <s v="Wallace"/>
    <n v="570"/>
    <x v="2"/>
    <x v="0"/>
    <n v="57"/>
    <n v="5"/>
    <n v="86568.75"/>
    <n v="1"/>
    <x v="1"/>
    <x v="0"/>
    <n v="103660.31"/>
    <n v="0"/>
    <x v="1"/>
    <x v="0"/>
    <x v="1"/>
    <x v="1"/>
  </r>
  <r>
    <n v="15743498"/>
    <s v="Winter"/>
    <n v="532"/>
    <x v="2"/>
    <x v="1"/>
    <n v="52"/>
    <n v="9"/>
    <n v="137755.76"/>
    <n v="1"/>
    <x v="0"/>
    <x v="1"/>
    <n v="163191.99"/>
    <n v="1"/>
    <x v="1"/>
    <x v="0"/>
    <x v="2"/>
    <x v="0"/>
  </r>
  <r>
    <n v="15720463"/>
    <s v="Ho"/>
    <n v="796"/>
    <x v="0"/>
    <x v="1"/>
    <n v="30"/>
    <n v="2"/>
    <n v="137262.71"/>
    <n v="2"/>
    <x v="0"/>
    <x v="1"/>
    <n v="62905.29"/>
    <n v="0"/>
    <x v="0"/>
    <x v="1"/>
    <x v="2"/>
    <x v="1"/>
  </r>
  <r>
    <n v="15588695"/>
    <s v="Su"/>
    <n v="833"/>
    <x v="1"/>
    <x v="1"/>
    <n v="32"/>
    <n v="6"/>
    <n v="0"/>
    <n v="1"/>
    <x v="0"/>
    <x v="0"/>
    <n v="44323.22"/>
    <n v="1"/>
    <x v="0"/>
    <x v="1"/>
    <x v="0"/>
    <x v="0"/>
  </r>
  <r>
    <n v="15665802"/>
    <s v="Li Fonti"/>
    <n v="642"/>
    <x v="1"/>
    <x v="0"/>
    <n v="36"/>
    <n v="6"/>
    <n v="0"/>
    <n v="2"/>
    <x v="0"/>
    <x v="0"/>
    <n v="97938.59"/>
    <n v="0"/>
    <x v="0"/>
    <x v="0"/>
    <x v="0"/>
    <x v="1"/>
  </r>
  <r>
    <n v="15571144"/>
    <s v="Ives"/>
    <n v="655"/>
    <x v="0"/>
    <x v="1"/>
    <n v="28"/>
    <n v="10"/>
    <n v="0"/>
    <n v="2"/>
    <x v="1"/>
    <x v="0"/>
    <n v="126565.21"/>
    <n v="0"/>
    <x v="2"/>
    <x v="0"/>
    <x v="0"/>
    <x v="1"/>
  </r>
  <r>
    <n v="15750731"/>
    <s v="Trevisani"/>
    <n v="736"/>
    <x v="2"/>
    <x v="1"/>
    <n v="50"/>
    <n v="9"/>
    <n v="116309.01"/>
    <n v="1"/>
    <x v="0"/>
    <x v="1"/>
    <n v="185360.4"/>
    <n v="1"/>
    <x v="1"/>
    <x v="1"/>
    <x v="2"/>
    <x v="0"/>
  </r>
  <r>
    <n v="15605134"/>
    <s v="Bond"/>
    <n v="617"/>
    <x v="0"/>
    <x v="0"/>
    <n v="34"/>
    <n v="0"/>
    <n v="131244.65"/>
    <n v="2"/>
    <x v="0"/>
    <x v="1"/>
    <n v="183229.02"/>
    <n v="0"/>
    <x v="0"/>
    <x v="0"/>
    <x v="2"/>
    <x v="1"/>
  </r>
  <r>
    <n v="15626044"/>
    <s v="Lettiere"/>
    <n v="762"/>
    <x v="2"/>
    <x v="1"/>
    <n v="28"/>
    <n v="3"/>
    <n v="125155.83"/>
    <n v="2"/>
    <x v="0"/>
    <x v="0"/>
    <n v="106024.02"/>
    <n v="0"/>
    <x v="2"/>
    <x v="1"/>
    <x v="2"/>
    <x v="1"/>
  </r>
  <r>
    <n v="15737910"/>
    <s v="Houghton"/>
    <n v="703"/>
    <x v="2"/>
    <x v="1"/>
    <n v="35"/>
    <n v="5"/>
    <n v="140691.07999999999"/>
    <n v="2"/>
    <x v="0"/>
    <x v="1"/>
    <n v="167810.26"/>
    <n v="0"/>
    <x v="0"/>
    <x v="1"/>
    <x v="2"/>
    <x v="1"/>
  </r>
  <r>
    <n v="15761076"/>
    <s v="Lei"/>
    <n v="507"/>
    <x v="0"/>
    <x v="1"/>
    <n v="41"/>
    <n v="3"/>
    <n v="58820.32"/>
    <n v="2"/>
    <x v="0"/>
    <x v="0"/>
    <n v="138536.09"/>
    <n v="0"/>
    <x v="0"/>
    <x v="0"/>
    <x v="1"/>
    <x v="1"/>
  </r>
  <r>
    <n v="15710105"/>
    <s v="Stirling"/>
    <n v="581"/>
    <x v="2"/>
    <x v="0"/>
    <n v="26"/>
    <n v="3"/>
    <n v="105099.45"/>
    <n v="1"/>
    <x v="0"/>
    <x v="0"/>
    <n v="184520"/>
    <n v="1"/>
    <x v="2"/>
    <x v="0"/>
    <x v="2"/>
    <x v="0"/>
  </r>
  <r>
    <n v="15577402"/>
    <s v="Grant"/>
    <n v="593"/>
    <x v="0"/>
    <x v="1"/>
    <n v="31"/>
    <n v="9"/>
    <n v="0"/>
    <n v="2"/>
    <x v="1"/>
    <x v="0"/>
    <n v="20492.16"/>
    <n v="0"/>
    <x v="0"/>
    <x v="0"/>
    <x v="0"/>
    <x v="1"/>
  </r>
  <r>
    <n v="15803337"/>
    <s v="Baresi"/>
    <n v="648"/>
    <x v="0"/>
    <x v="1"/>
    <n v="23"/>
    <n v="9"/>
    <n v="168372.52"/>
    <n v="1"/>
    <x v="0"/>
    <x v="1"/>
    <n v="134676.72"/>
    <n v="0"/>
    <x v="2"/>
    <x v="0"/>
    <x v="2"/>
    <x v="1"/>
  </r>
  <r>
    <n v="15654372"/>
    <s v="Pearce"/>
    <n v="462"/>
    <x v="2"/>
    <x v="1"/>
    <n v="34"/>
    <n v="1"/>
    <n v="94682.559999999998"/>
    <n v="2"/>
    <x v="0"/>
    <x v="1"/>
    <n v="138478.20000000001"/>
    <n v="0"/>
    <x v="0"/>
    <x v="2"/>
    <x v="1"/>
    <x v="1"/>
  </r>
  <r>
    <n v="15585867"/>
    <s v="Rutledge"/>
    <n v="596"/>
    <x v="1"/>
    <x v="1"/>
    <n v="36"/>
    <n v="2"/>
    <n v="0"/>
    <n v="2"/>
    <x v="1"/>
    <x v="0"/>
    <n v="125557.95"/>
    <n v="0"/>
    <x v="0"/>
    <x v="0"/>
    <x v="0"/>
    <x v="1"/>
  </r>
  <r>
    <n v="15662488"/>
    <s v="Udegbunam"/>
    <n v="627"/>
    <x v="0"/>
    <x v="0"/>
    <n v="44"/>
    <n v="5"/>
    <n v="0"/>
    <n v="2"/>
    <x v="0"/>
    <x v="1"/>
    <n v="82969.61"/>
    <n v="1"/>
    <x v="0"/>
    <x v="0"/>
    <x v="0"/>
    <x v="0"/>
  </r>
  <r>
    <n v="15604813"/>
    <s v="Zaytseva"/>
    <n v="494"/>
    <x v="0"/>
    <x v="1"/>
    <n v="40"/>
    <n v="7"/>
    <n v="0"/>
    <n v="2"/>
    <x v="1"/>
    <x v="0"/>
    <n v="158071.69"/>
    <n v="0"/>
    <x v="0"/>
    <x v="2"/>
    <x v="0"/>
    <x v="1"/>
  </r>
  <r>
    <n v="15611644"/>
    <s v="Onyemauchechukwu"/>
    <n v="627"/>
    <x v="0"/>
    <x v="1"/>
    <n v="73"/>
    <n v="0"/>
    <n v="146329.73000000001"/>
    <n v="1"/>
    <x v="1"/>
    <x v="0"/>
    <n v="43615.67"/>
    <n v="0"/>
    <x v="1"/>
    <x v="0"/>
    <x v="2"/>
    <x v="1"/>
  </r>
  <r>
    <n v="15674928"/>
    <s v="Mullah"/>
    <n v="850"/>
    <x v="1"/>
    <x v="1"/>
    <n v="37"/>
    <n v="2"/>
    <n v="0"/>
    <n v="2"/>
    <x v="0"/>
    <x v="1"/>
    <n v="119969.99"/>
    <n v="0"/>
    <x v="0"/>
    <x v="1"/>
    <x v="0"/>
    <x v="1"/>
  </r>
  <r>
    <n v="15656100"/>
    <s v="Candler"/>
    <n v="632"/>
    <x v="0"/>
    <x v="0"/>
    <n v="49"/>
    <n v="5"/>
    <n v="167962.7"/>
    <n v="1"/>
    <x v="1"/>
    <x v="1"/>
    <n v="140201.21"/>
    <n v="0"/>
    <x v="0"/>
    <x v="0"/>
    <x v="2"/>
    <x v="1"/>
  </r>
  <r>
    <n v="15764293"/>
    <s v="Konovalova"/>
    <n v="490"/>
    <x v="0"/>
    <x v="1"/>
    <n v="33"/>
    <n v="1"/>
    <n v="0"/>
    <n v="2"/>
    <x v="0"/>
    <x v="0"/>
    <n v="80792.83"/>
    <n v="0"/>
    <x v="0"/>
    <x v="2"/>
    <x v="0"/>
    <x v="1"/>
  </r>
  <r>
    <n v="15636423"/>
    <s v="Lei"/>
    <n v="715"/>
    <x v="0"/>
    <x v="1"/>
    <n v="40"/>
    <n v="7"/>
    <n v="0"/>
    <n v="1"/>
    <x v="0"/>
    <x v="0"/>
    <n v="141359.10999999999"/>
    <n v="0"/>
    <x v="0"/>
    <x v="1"/>
    <x v="0"/>
    <x v="1"/>
  </r>
  <r>
    <n v="15607629"/>
    <s v="Hollis"/>
    <n v="679"/>
    <x v="0"/>
    <x v="1"/>
    <n v="48"/>
    <n v="8"/>
    <n v="0"/>
    <n v="2"/>
    <x v="0"/>
    <x v="1"/>
    <n v="23344.94"/>
    <n v="0"/>
    <x v="0"/>
    <x v="0"/>
    <x v="0"/>
    <x v="1"/>
  </r>
  <r>
    <n v="15577313"/>
    <s v="Lionel"/>
    <n v="619"/>
    <x v="0"/>
    <x v="1"/>
    <n v="44"/>
    <n v="3"/>
    <n v="116967.67999999999"/>
    <n v="1"/>
    <x v="0"/>
    <x v="1"/>
    <n v="5075.17"/>
    <n v="1"/>
    <x v="0"/>
    <x v="0"/>
    <x v="2"/>
    <x v="0"/>
  </r>
  <r>
    <n v="15714493"/>
    <s v="Francis"/>
    <n v="465"/>
    <x v="1"/>
    <x v="0"/>
    <n v="33"/>
    <n v="6"/>
    <n v="0"/>
    <n v="2"/>
    <x v="0"/>
    <x v="0"/>
    <n v="95500.98"/>
    <n v="0"/>
    <x v="0"/>
    <x v="2"/>
    <x v="0"/>
    <x v="1"/>
  </r>
  <r>
    <n v="15643359"/>
    <s v="Carter"/>
    <n v="736"/>
    <x v="1"/>
    <x v="1"/>
    <n v="32"/>
    <n v="7"/>
    <n v="0"/>
    <n v="1"/>
    <x v="1"/>
    <x v="0"/>
    <n v="79082.62"/>
    <n v="0"/>
    <x v="0"/>
    <x v="1"/>
    <x v="0"/>
    <x v="1"/>
  </r>
  <r>
    <n v="15687913"/>
    <s v="Mai"/>
    <n v="501"/>
    <x v="2"/>
    <x v="0"/>
    <n v="34"/>
    <n v="7"/>
    <n v="93244.42"/>
    <n v="1"/>
    <x v="1"/>
    <x v="0"/>
    <n v="199805.63"/>
    <n v="0"/>
    <x v="0"/>
    <x v="0"/>
    <x v="1"/>
    <x v="1"/>
  </r>
  <r>
    <n v="15790935"/>
    <s v="Johnson"/>
    <n v="535"/>
    <x v="0"/>
    <x v="0"/>
    <n v="29"/>
    <n v="5"/>
    <n v="0"/>
    <n v="2"/>
    <x v="1"/>
    <x v="0"/>
    <n v="52709.55"/>
    <n v="0"/>
    <x v="2"/>
    <x v="0"/>
    <x v="0"/>
    <x v="1"/>
  </r>
  <r>
    <n v="15708693"/>
    <s v="Sherman"/>
    <n v="759"/>
    <x v="0"/>
    <x v="0"/>
    <n v="33"/>
    <n v="2"/>
    <n v="0"/>
    <n v="2"/>
    <x v="0"/>
    <x v="1"/>
    <n v="56583.88"/>
    <n v="0"/>
    <x v="0"/>
    <x v="1"/>
    <x v="0"/>
    <x v="1"/>
  </r>
  <r>
    <n v="15672016"/>
    <s v="Sabbatini"/>
    <n v="819"/>
    <x v="0"/>
    <x v="1"/>
    <n v="35"/>
    <n v="1"/>
    <n v="0"/>
    <n v="2"/>
    <x v="1"/>
    <x v="0"/>
    <n v="3385.04"/>
    <n v="0"/>
    <x v="0"/>
    <x v="1"/>
    <x v="0"/>
    <x v="1"/>
  </r>
  <r>
    <n v="15727605"/>
    <s v="Shih"/>
    <n v="533"/>
    <x v="2"/>
    <x v="1"/>
    <n v="43"/>
    <n v="4"/>
    <n v="80442.06"/>
    <n v="2"/>
    <x v="1"/>
    <x v="0"/>
    <n v="12537.42"/>
    <n v="0"/>
    <x v="0"/>
    <x v="0"/>
    <x v="1"/>
    <x v="1"/>
  </r>
  <r>
    <n v="15651144"/>
    <s v="Yao"/>
    <n v="632"/>
    <x v="2"/>
    <x v="0"/>
    <n v="35"/>
    <n v="2"/>
    <n v="150561.03"/>
    <n v="2"/>
    <x v="1"/>
    <x v="1"/>
    <n v="64722.61"/>
    <n v="0"/>
    <x v="0"/>
    <x v="0"/>
    <x v="2"/>
    <x v="1"/>
  </r>
  <r>
    <n v="15749401"/>
    <s v="Ko"/>
    <n v="686"/>
    <x v="0"/>
    <x v="1"/>
    <n v="60"/>
    <n v="9"/>
    <n v="0"/>
    <n v="3"/>
    <x v="0"/>
    <x v="0"/>
    <n v="75246.210000000006"/>
    <n v="1"/>
    <x v="1"/>
    <x v="0"/>
    <x v="0"/>
    <x v="0"/>
  </r>
  <r>
    <n v="15691874"/>
    <s v="Kazakova"/>
    <n v="687"/>
    <x v="0"/>
    <x v="0"/>
    <n v="34"/>
    <n v="9"/>
    <n v="125474.44"/>
    <n v="1"/>
    <x v="0"/>
    <x v="1"/>
    <n v="198929.84"/>
    <n v="0"/>
    <x v="0"/>
    <x v="0"/>
    <x v="2"/>
    <x v="1"/>
  </r>
  <r>
    <n v="15620735"/>
    <s v="Chiganu"/>
    <n v="667"/>
    <x v="2"/>
    <x v="0"/>
    <n v="33"/>
    <n v="4"/>
    <n v="127076.68"/>
    <n v="2"/>
    <x v="0"/>
    <x v="1"/>
    <n v="69011.66"/>
    <n v="0"/>
    <x v="0"/>
    <x v="0"/>
    <x v="2"/>
    <x v="1"/>
  </r>
  <r>
    <n v="15769781"/>
    <s v="Nucci"/>
    <n v="699"/>
    <x v="1"/>
    <x v="0"/>
    <n v="25"/>
    <n v="8"/>
    <n v="0"/>
    <n v="2"/>
    <x v="0"/>
    <x v="0"/>
    <n v="52404.47"/>
    <n v="0"/>
    <x v="2"/>
    <x v="0"/>
    <x v="0"/>
    <x v="1"/>
  </r>
  <r>
    <n v="15624611"/>
    <s v="Marsden"/>
    <n v="497"/>
    <x v="1"/>
    <x v="1"/>
    <n v="37"/>
    <n v="8"/>
    <n v="128650.11"/>
    <n v="2"/>
    <x v="0"/>
    <x v="0"/>
    <n v="163641.53"/>
    <n v="0"/>
    <x v="0"/>
    <x v="2"/>
    <x v="2"/>
    <x v="1"/>
  </r>
  <r>
    <n v="15773071"/>
    <s v="Serena"/>
    <n v="780"/>
    <x v="1"/>
    <x v="0"/>
    <n v="33"/>
    <n v="6"/>
    <n v="145580.60999999999"/>
    <n v="1"/>
    <x v="0"/>
    <x v="0"/>
    <n v="154598.56"/>
    <n v="0"/>
    <x v="0"/>
    <x v="1"/>
    <x v="2"/>
    <x v="1"/>
  </r>
  <r>
    <n v="15720371"/>
    <s v="McLean"/>
    <n v="652"/>
    <x v="0"/>
    <x v="0"/>
    <n v="51"/>
    <n v="3"/>
    <n v="0"/>
    <n v="1"/>
    <x v="0"/>
    <x v="1"/>
    <n v="173989.47"/>
    <n v="1"/>
    <x v="1"/>
    <x v="0"/>
    <x v="0"/>
    <x v="0"/>
  </r>
  <r>
    <n v="15717984"/>
    <s v="Longo"/>
    <n v="477"/>
    <x v="0"/>
    <x v="1"/>
    <n v="47"/>
    <n v="9"/>
    <n v="144900.57999999999"/>
    <n v="1"/>
    <x v="0"/>
    <x v="1"/>
    <n v="61315.37"/>
    <n v="1"/>
    <x v="0"/>
    <x v="2"/>
    <x v="2"/>
    <x v="0"/>
  </r>
  <r>
    <n v="15806407"/>
    <s v="Wilson"/>
    <n v="652"/>
    <x v="0"/>
    <x v="0"/>
    <n v="37"/>
    <n v="4"/>
    <n v="0"/>
    <n v="2"/>
    <x v="0"/>
    <x v="1"/>
    <n v="143393.24"/>
    <n v="0"/>
    <x v="0"/>
    <x v="0"/>
    <x v="0"/>
    <x v="1"/>
  </r>
  <r>
    <n v="15785042"/>
    <s v="Hsiung"/>
    <n v="488"/>
    <x v="0"/>
    <x v="0"/>
    <n v="31"/>
    <n v="8"/>
    <n v="97588.6"/>
    <n v="1"/>
    <x v="1"/>
    <x v="1"/>
    <n v="124210.53"/>
    <n v="0"/>
    <x v="0"/>
    <x v="2"/>
    <x v="1"/>
    <x v="1"/>
  </r>
  <r>
    <n v="15809302"/>
    <s v="Wright"/>
    <n v="572"/>
    <x v="0"/>
    <x v="1"/>
    <n v="24"/>
    <n v="1"/>
    <n v="0"/>
    <n v="2"/>
    <x v="0"/>
    <x v="0"/>
    <n v="151460.84"/>
    <n v="0"/>
    <x v="2"/>
    <x v="0"/>
    <x v="0"/>
    <x v="1"/>
  </r>
  <r>
    <n v="15677550"/>
    <s v="Folliero"/>
    <n v="755"/>
    <x v="0"/>
    <x v="0"/>
    <n v="38"/>
    <n v="1"/>
    <n v="0"/>
    <n v="2"/>
    <x v="0"/>
    <x v="1"/>
    <n v="20734.810000000001"/>
    <n v="0"/>
    <x v="0"/>
    <x v="1"/>
    <x v="0"/>
    <x v="1"/>
  </r>
  <r>
    <n v="15654096"/>
    <s v="Johnston"/>
    <n v="779"/>
    <x v="2"/>
    <x v="0"/>
    <n v="24"/>
    <n v="10"/>
    <n v="122200.31"/>
    <n v="2"/>
    <x v="0"/>
    <x v="1"/>
    <n v="43705.56"/>
    <n v="0"/>
    <x v="2"/>
    <x v="1"/>
    <x v="2"/>
    <x v="1"/>
  </r>
  <r>
    <n v="15617320"/>
    <s v="Palermo"/>
    <n v="693"/>
    <x v="1"/>
    <x v="0"/>
    <n v="46"/>
    <n v="3"/>
    <n v="151709.32999999999"/>
    <n v="1"/>
    <x v="0"/>
    <x v="1"/>
    <n v="180736.24"/>
    <n v="0"/>
    <x v="0"/>
    <x v="0"/>
    <x v="2"/>
    <x v="1"/>
  </r>
  <r>
    <n v="15653065"/>
    <s v="Nwabugwu"/>
    <n v="530"/>
    <x v="1"/>
    <x v="0"/>
    <n v="22"/>
    <n v="7"/>
    <n v="0"/>
    <n v="2"/>
    <x v="0"/>
    <x v="1"/>
    <n v="104170.48"/>
    <n v="0"/>
    <x v="2"/>
    <x v="0"/>
    <x v="0"/>
    <x v="1"/>
  </r>
  <r>
    <n v="15649112"/>
    <s v="Endrizzi"/>
    <n v="738"/>
    <x v="1"/>
    <x v="0"/>
    <n v="33"/>
    <n v="3"/>
    <n v="122134.39999999999"/>
    <n v="2"/>
    <x v="1"/>
    <x v="0"/>
    <n v="27867.59"/>
    <n v="0"/>
    <x v="0"/>
    <x v="1"/>
    <x v="2"/>
    <x v="1"/>
  </r>
  <r>
    <n v="15690526"/>
    <s v="Tuan"/>
    <n v="690"/>
    <x v="2"/>
    <x v="1"/>
    <n v="31"/>
    <n v="2"/>
    <n v="137260.45000000001"/>
    <n v="2"/>
    <x v="0"/>
    <x v="1"/>
    <n v="55387.28"/>
    <n v="0"/>
    <x v="0"/>
    <x v="0"/>
    <x v="2"/>
    <x v="1"/>
  </r>
  <r>
    <n v="15806945"/>
    <s v="Udobata"/>
    <n v="611"/>
    <x v="0"/>
    <x v="0"/>
    <n v="30"/>
    <n v="9"/>
    <n v="88594.14"/>
    <n v="1"/>
    <x v="0"/>
    <x v="1"/>
    <n v="196332.45"/>
    <n v="0"/>
    <x v="0"/>
    <x v="0"/>
    <x v="1"/>
    <x v="1"/>
  </r>
  <r>
    <n v="15670066"/>
    <s v="Ibezimako"/>
    <n v="643"/>
    <x v="1"/>
    <x v="1"/>
    <n v="34"/>
    <n v="6"/>
    <n v="0"/>
    <n v="2"/>
    <x v="0"/>
    <x v="0"/>
    <n v="116046.22"/>
    <n v="0"/>
    <x v="0"/>
    <x v="0"/>
    <x v="0"/>
    <x v="1"/>
  </r>
  <r>
    <n v="15625761"/>
    <s v="Maclean"/>
    <n v="632"/>
    <x v="2"/>
    <x v="1"/>
    <n v="41"/>
    <n v="8"/>
    <n v="127205.32"/>
    <n v="4"/>
    <x v="0"/>
    <x v="1"/>
    <n v="93874.87"/>
    <n v="1"/>
    <x v="0"/>
    <x v="0"/>
    <x v="2"/>
    <x v="0"/>
  </r>
  <r>
    <n v="15761525"/>
    <s v="Shaw"/>
    <n v="727"/>
    <x v="1"/>
    <x v="0"/>
    <n v="31"/>
    <n v="10"/>
    <n v="96997.09"/>
    <n v="2"/>
    <x v="1"/>
    <x v="1"/>
    <n v="76614.039999999994"/>
    <n v="0"/>
    <x v="0"/>
    <x v="1"/>
    <x v="1"/>
    <x v="1"/>
  </r>
  <r>
    <n v="15735080"/>
    <s v="Cummins"/>
    <n v="508"/>
    <x v="0"/>
    <x v="0"/>
    <n v="64"/>
    <n v="2"/>
    <n v="0"/>
    <n v="1"/>
    <x v="0"/>
    <x v="0"/>
    <n v="6076.62"/>
    <n v="0"/>
    <x v="1"/>
    <x v="0"/>
    <x v="0"/>
    <x v="1"/>
  </r>
  <r>
    <n v="15619537"/>
    <s v="Lavrentiev"/>
    <n v="550"/>
    <x v="0"/>
    <x v="1"/>
    <n v="31"/>
    <n v="5"/>
    <n v="142200.19"/>
    <n v="2"/>
    <x v="0"/>
    <x v="0"/>
    <n v="122221.71"/>
    <n v="0"/>
    <x v="0"/>
    <x v="0"/>
    <x v="2"/>
    <x v="1"/>
  </r>
  <r>
    <n v="15598162"/>
    <s v="Saunders"/>
    <n v="754"/>
    <x v="2"/>
    <x v="0"/>
    <n v="39"/>
    <n v="3"/>
    <n v="160761.41"/>
    <n v="1"/>
    <x v="0"/>
    <x v="0"/>
    <n v="24156.03"/>
    <n v="0"/>
    <x v="0"/>
    <x v="1"/>
    <x v="2"/>
    <x v="1"/>
  </r>
  <r>
    <n v="15694300"/>
    <s v="Fiorentino"/>
    <n v="759"/>
    <x v="0"/>
    <x v="1"/>
    <n v="26"/>
    <n v="4"/>
    <n v="0"/>
    <n v="2"/>
    <x v="0"/>
    <x v="1"/>
    <n v="135394.62"/>
    <n v="0"/>
    <x v="2"/>
    <x v="1"/>
    <x v="0"/>
    <x v="1"/>
  </r>
  <r>
    <n v="15637235"/>
    <s v="Knight"/>
    <n v="794"/>
    <x v="1"/>
    <x v="1"/>
    <n v="33"/>
    <n v="8"/>
    <n v="0"/>
    <n v="2"/>
    <x v="1"/>
    <x v="1"/>
    <n v="91340.02"/>
    <n v="0"/>
    <x v="0"/>
    <x v="1"/>
    <x v="0"/>
    <x v="1"/>
  </r>
  <r>
    <n v="15612444"/>
    <s v="Manfrin"/>
    <n v="549"/>
    <x v="0"/>
    <x v="1"/>
    <n v="29"/>
    <n v="3"/>
    <n v="0"/>
    <n v="2"/>
    <x v="0"/>
    <x v="1"/>
    <n v="146090.38"/>
    <n v="0"/>
    <x v="2"/>
    <x v="0"/>
    <x v="0"/>
    <x v="1"/>
  </r>
  <r>
    <n v="15626457"/>
    <s v="Zetticci"/>
    <n v="671"/>
    <x v="0"/>
    <x v="1"/>
    <n v="31"/>
    <n v="0"/>
    <n v="116234.61"/>
    <n v="1"/>
    <x v="0"/>
    <x v="1"/>
    <n v="172096.08"/>
    <n v="0"/>
    <x v="0"/>
    <x v="0"/>
    <x v="2"/>
    <x v="1"/>
  </r>
  <r>
    <n v="15627995"/>
    <s v="Angelo"/>
    <n v="756"/>
    <x v="2"/>
    <x v="0"/>
    <n v="26"/>
    <n v="5"/>
    <n v="155143.51999999999"/>
    <n v="1"/>
    <x v="1"/>
    <x v="0"/>
    <n v="135034.57"/>
    <n v="1"/>
    <x v="2"/>
    <x v="1"/>
    <x v="2"/>
    <x v="0"/>
  </r>
  <r>
    <n v="15706128"/>
    <s v="Zhdanov"/>
    <n v="632"/>
    <x v="0"/>
    <x v="0"/>
    <n v="21"/>
    <n v="1"/>
    <n v="0"/>
    <n v="2"/>
    <x v="0"/>
    <x v="1"/>
    <n v="84008.66"/>
    <n v="0"/>
    <x v="2"/>
    <x v="0"/>
    <x v="0"/>
    <x v="1"/>
  </r>
  <r>
    <n v="15666430"/>
    <s v="Peck"/>
    <n v="579"/>
    <x v="0"/>
    <x v="1"/>
    <n v="38"/>
    <n v="8"/>
    <n v="0"/>
    <n v="2"/>
    <x v="1"/>
    <x v="1"/>
    <n v="91763.67"/>
    <n v="0"/>
    <x v="0"/>
    <x v="0"/>
    <x v="0"/>
    <x v="1"/>
  </r>
  <r>
    <n v="15627385"/>
    <s v="Uwaezuoke"/>
    <n v="748"/>
    <x v="0"/>
    <x v="1"/>
    <n v="34"/>
    <n v="5"/>
    <n v="84009.47"/>
    <n v="1"/>
    <x v="0"/>
    <x v="0"/>
    <n v="137001.1"/>
    <n v="0"/>
    <x v="0"/>
    <x v="1"/>
    <x v="1"/>
    <x v="1"/>
  </r>
  <r>
    <n v="15581323"/>
    <s v="White"/>
    <n v="488"/>
    <x v="2"/>
    <x v="0"/>
    <n v="28"/>
    <n v="7"/>
    <n v="139246.22"/>
    <n v="2"/>
    <x v="0"/>
    <x v="1"/>
    <n v="106799.49"/>
    <n v="0"/>
    <x v="2"/>
    <x v="2"/>
    <x v="2"/>
    <x v="1"/>
  </r>
  <r>
    <n v="15608109"/>
    <s v="Greco"/>
    <n v="710"/>
    <x v="2"/>
    <x v="1"/>
    <n v="58"/>
    <n v="7"/>
    <n v="170113"/>
    <n v="2"/>
    <x v="1"/>
    <x v="0"/>
    <n v="10494.64"/>
    <n v="0"/>
    <x v="1"/>
    <x v="1"/>
    <x v="2"/>
    <x v="1"/>
  </r>
  <r>
    <n v="15801942"/>
    <s v="Chu"/>
    <n v="619"/>
    <x v="1"/>
    <x v="0"/>
    <n v="41"/>
    <n v="8"/>
    <n v="0"/>
    <n v="3"/>
    <x v="0"/>
    <x v="0"/>
    <n v="79866.73"/>
    <n v="1"/>
    <x v="0"/>
    <x v="0"/>
    <x v="0"/>
    <x v="0"/>
  </r>
  <r>
    <n v="15567431"/>
    <s v="Kodilinyechukwu"/>
    <n v="773"/>
    <x v="0"/>
    <x v="1"/>
    <n v="64"/>
    <n v="2"/>
    <n v="145578.28"/>
    <n v="1"/>
    <x v="1"/>
    <x v="0"/>
    <n v="186172.85"/>
    <n v="0"/>
    <x v="1"/>
    <x v="1"/>
    <x v="2"/>
    <x v="1"/>
  </r>
  <r>
    <n v="15810167"/>
    <s v="Scott"/>
    <n v="657"/>
    <x v="1"/>
    <x v="1"/>
    <n v="75"/>
    <n v="7"/>
    <n v="126273.95"/>
    <n v="1"/>
    <x v="1"/>
    <x v="0"/>
    <n v="91673.600000000006"/>
    <n v="0"/>
    <x v="1"/>
    <x v="0"/>
    <x v="2"/>
    <x v="1"/>
  </r>
  <r>
    <n v="15644501"/>
    <s v="Enyinnaya"/>
    <n v="579"/>
    <x v="0"/>
    <x v="0"/>
    <n v="26"/>
    <n v="10"/>
    <n v="162482.76"/>
    <n v="1"/>
    <x v="0"/>
    <x v="0"/>
    <n v="18458.2"/>
    <n v="0"/>
    <x v="2"/>
    <x v="0"/>
    <x v="2"/>
    <x v="1"/>
  </r>
  <r>
    <n v="15785290"/>
    <s v="Hao"/>
    <n v="542"/>
    <x v="0"/>
    <x v="1"/>
    <n v="29"/>
    <n v="9"/>
    <n v="0"/>
    <n v="1"/>
    <x v="0"/>
    <x v="1"/>
    <n v="8342.35"/>
    <n v="0"/>
    <x v="2"/>
    <x v="0"/>
    <x v="0"/>
    <x v="1"/>
  </r>
  <r>
    <n v="15611157"/>
    <s v="McElhone"/>
    <n v="709"/>
    <x v="0"/>
    <x v="0"/>
    <n v="32"/>
    <n v="2"/>
    <n v="87814.89"/>
    <n v="1"/>
    <x v="0"/>
    <x v="1"/>
    <n v="138578.37"/>
    <n v="0"/>
    <x v="0"/>
    <x v="1"/>
    <x v="1"/>
    <x v="1"/>
  </r>
  <r>
    <n v="15673837"/>
    <s v="Ko"/>
    <n v="617"/>
    <x v="1"/>
    <x v="1"/>
    <n v="61"/>
    <n v="3"/>
    <n v="113858.95"/>
    <n v="1"/>
    <x v="0"/>
    <x v="0"/>
    <n v="38129.22"/>
    <n v="0"/>
    <x v="1"/>
    <x v="0"/>
    <x v="2"/>
    <x v="1"/>
  </r>
  <r>
    <n v="15656822"/>
    <s v="Day"/>
    <n v="568"/>
    <x v="2"/>
    <x v="1"/>
    <n v="43"/>
    <n v="5"/>
    <n v="87612.64"/>
    <n v="4"/>
    <x v="0"/>
    <x v="0"/>
    <n v="107155.4"/>
    <n v="1"/>
    <x v="0"/>
    <x v="0"/>
    <x v="1"/>
    <x v="0"/>
  </r>
  <r>
    <n v="15580560"/>
    <s v="Harris"/>
    <n v="769"/>
    <x v="0"/>
    <x v="0"/>
    <n v="73"/>
    <n v="1"/>
    <n v="0"/>
    <n v="1"/>
    <x v="0"/>
    <x v="0"/>
    <n v="29792.11"/>
    <n v="0"/>
    <x v="1"/>
    <x v="1"/>
    <x v="0"/>
    <x v="1"/>
  </r>
  <r>
    <n v="15760641"/>
    <s v="Gerald"/>
    <n v="608"/>
    <x v="2"/>
    <x v="1"/>
    <n v="26"/>
    <n v="1"/>
    <n v="106648.98"/>
    <n v="1"/>
    <x v="1"/>
    <x v="0"/>
    <n v="7063.6"/>
    <n v="0"/>
    <x v="2"/>
    <x v="0"/>
    <x v="2"/>
    <x v="1"/>
  </r>
  <r>
    <n v="15587584"/>
    <s v="Nebeuwa"/>
    <n v="503"/>
    <x v="1"/>
    <x v="1"/>
    <n v="31"/>
    <n v="4"/>
    <n v="0"/>
    <n v="2"/>
    <x v="0"/>
    <x v="0"/>
    <n v="21645.06"/>
    <n v="0"/>
    <x v="0"/>
    <x v="0"/>
    <x v="0"/>
    <x v="1"/>
  </r>
  <r>
    <n v="15604146"/>
    <s v="Kaodilinakachukwu"/>
    <n v="608"/>
    <x v="2"/>
    <x v="0"/>
    <n v="38"/>
    <n v="8"/>
    <n v="103653.51"/>
    <n v="2"/>
    <x v="0"/>
    <x v="0"/>
    <n v="137079.85999999999"/>
    <n v="0"/>
    <x v="0"/>
    <x v="0"/>
    <x v="2"/>
    <x v="1"/>
  </r>
  <r>
    <n v="15813974"/>
    <s v="Maruff"/>
    <n v="731"/>
    <x v="2"/>
    <x v="1"/>
    <n v="37"/>
    <n v="3"/>
    <n v="116880.53"/>
    <n v="1"/>
    <x v="1"/>
    <x v="1"/>
    <n v="172718.35"/>
    <n v="1"/>
    <x v="0"/>
    <x v="1"/>
    <x v="2"/>
    <x v="0"/>
  </r>
  <r>
    <n v="15746986"/>
    <s v="Howe"/>
    <n v="850"/>
    <x v="2"/>
    <x v="0"/>
    <n v="40"/>
    <n v="4"/>
    <n v="97990.49"/>
    <n v="2"/>
    <x v="1"/>
    <x v="1"/>
    <n v="106691.02"/>
    <n v="0"/>
    <x v="0"/>
    <x v="1"/>
    <x v="1"/>
    <x v="1"/>
  </r>
  <r>
    <n v="15759741"/>
    <s v="Knepper"/>
    <n v="591"/>
    <x v="2"/>
    <x v="0"/>
    <n v="34"/>
    <n v="4"/>
    <n v="150635.29999999999"/>
    <n v="1"/>
    <x v="0"/>
    <x v="0"/>
    <n v="72274.84"/>
    <n v="0"/>
    <x v="0"/>
    <x v="0"/>
    <x v="2"/>
    <x v="1"/>
  </r>
  <r>
    <n v="15734892"/>
    <s v="Fennell"/>
    <n v="579"/>
    <x v="1"/>
    <x v="1"/>
    <n v="37"/>
    <n v="4"/>
    <n v="0"/>
    <n v="2"/>
    <x v="0"/>
    <x v="0"/>
    <n v="32246.63"/>
    <n v="0"/>
    <x v="0"/>
    <x v="0"/>
    <x v="0"/>
    <x v="1"/>
  </r>
  <r>
    <n v="15797194"/>
    <s v="T'ao"/>
    <n v="570"/>
    <x v="0"/>
    <x v="1"/>
    <n v="39"/>
    <n v="10"/>
    <n v="129674.89"/>
    <n v="2"/>
    <x v="0"/>
    <x v="1"/>
    <n v="80552.36"/>
    <n v="0"/>
    <x v="0"/>
    <x v="0"/>
    <x v="2"/>
    <x v="1"/>
  </r>
  <r>
    <n v="15723786"/>
    <s v="Morris"/>
    <n v="709"/>
    <x v="0"/>
    <x v="0"/>
    <n v="37"/>
    <n v="9"/>
    <n v="0"/>
    <n v="2"/>
    <x v="0"/>
    <x v="1"/>
    <n v="16733.59"/>
    <n v="0"/>
    <x v="0"/>
    <x v="1"/>
    <x v="0"/>
    <x v="1"/>
  </r>
  <r>
    <n v="15642726"/>
    <s v="Holmes"/>
    <n v="611"/>
    <x v="0"/>
    <x v="1"/>
    <n v="53"/>
    <n v="3"/>
    <n v="83568.259999999995"/>
    <n v="1"/>
    <x v="1"/>
    <x v="1"/>
    <n v="1235.49"/>
    <n v="0"/>
    <x v="1"/>
    <x v="0"/>
    <x v="1"/>
    <x v="1"/>
  </r>
  <r>
    <n v="15664339"/>
    <s v="Yu"/>
    <n v="775"/>
    <x v="1"/>
    <x v="1"/>
    <n v="48"/>
    <n v="4"/>
    <n v="178144.91"/>
    <n v="2"/>
    <x v="1"/>
    <x v="1"/>
    <n v="50168.41"/>
    <n v="1"/>
    <x v="0"/>
    <x v="1"/>
    <x v="2"/>
    <x v="0"/>
  </r>
  <r>
    <n v="15754526"/>
    <s v="Walker"/>
    <n v="699"/>
    <x v="2"/>
    <x v="1"/>
    <n v="36"/>
    <n v="6"/>
    <n v="147137.74"/>
    <n v="1"/>
    <x v="0"/>
    <x v="0"/>
    <n v="33687.9"/>
    <n v="0"/>
    <x v="0"/>
    <x v="0"/>
    <x v="2"/>
    <x v="1"/>
  </r>
  <r>
    <n v="15703037"/>
    <s v="Edwards"/>
    <n v="618"/>
    <x v="0"/>
    <x v="1"/>
    <n v="37"/>
    <n v="5"/>
    <n v="0"/>
    <n v="1"/>
    <x v="1"/>
    <x v="0"/>
    <n v="178705.45"/>
    <n v="1"/>
    <x v="0"/>
    <x v="0"/>
    <x v="0"/>
    <x v="0"/>
  </r>
  <r>
    <n v="15751412"/>
    <s v="Harvey"/>
    <n v="704"/>
    <x v="0"/>
    <x v="1"/>
    <n v="36"/>
    <n v="3"/>
    <n v="114370.41"/>
    <n v="1"/>
    <x v="1"/>
    <x v="0"/>
    <n v="66810.48"/>
    <n v="0"/>
    <x v="0"/>
    <x v="1"/>
    <x v="2"/>
    <x v="1"/>
  </r>
  <r>
    <n v="15609558"/>
    <s v="McDonald"/>
    <n v="835"/>
    <x v="2"/>
    <x v="0"/>
    <n v="47"/>
    <n v="5"/>
    <n v="108289.28"/>
    <n v="2"/>
    <x v="0"/>
    <x v="0"/>
    <n v="45859.55"/>
    <n v="1"/>
    <x v="0"/>
    <x v="1"/>
    <x v="2"/>
    <x v="0"/>
  </r>
  <r>
    <n v="15572408"/>
    <s v="Chambers"/>
    <n v="714"/>
    <x v="2"/>
    <x v="1"/>
    <n v="39"/>
    <n v="3"/>
    <n v="149887.49"/>
    <n v="2"/>
    <x v="0"/>
    <x v="1"/>
    <n v="63846.36"/>
    <n v="0"/>
    <x v="0"/>
    <x v="1"/>
    <x v="2"/>
    <x v="1"/>
  </r>
  <r>
    <n v="15613923"/>
    <s v="Reed"/>
    <n v="581"/>
    <x v="1"/>
    <x v="0"/>
    <n v="43"/>
    <n v="4"/>
    <n v="170172.9"/>
    <n v="1"/>
    <x v="1"/>
    <x v="0"/>
    <n v="100236.02"/>
    <n v="0"/>
    <x v="0"/>
    <x v="0"/>
    <x v="2"/>
    <x v="1"/>
  </r>
  <r>
    <n v="15747000"/>
    <s v="Shih"/>
    <n v="592"/>
    <x v="0"/>
    <x v="1"/>
    <n v="27"/>
    <n v="3"/>
    <n v="0"/>
    <n v="2"/>
    <x v="0"/>
    <x v="0"/>
    <n v="19645.650000000001"/>
    <n v="0"/>
    <x v="2"/>
    <x v="0"/>
    <x v="0"/>
    <x v="1"/>
  </r>
  <r>
    <n v="15731781"/>
    <s v="Onyemachukwu"/>
    <n v="551"/>
    <x v="0"/>
    <x v="1"/>
    <n v="43"/>
    <n v="7"/>
    <n v="0"/>
    <n v="2"/>
    <x v="0"/>
    <x v="1"/>
    <n v="178393.68"/>
    <n v="0"/>
    <x v="0"/>
    <x v="0"/>
    <x v="0"/>
    <x v="1"/>
  </r>
  <r>
    <n v="15727198"/>
    <s v="Teng"/>
    <n v="689"/>
    <x v="2"/>
    <x v="0"/>
    <n v="28"/>
    <n v="2"/>
    <n v="64808.32"/>
    <n v="2"/>
    <x v="1"/>
    <x v="1"/>
    <n v="78591.149999999994"/>
    <n v="0"/>
    <x v="2"/>
    <x v="0"/>
    <x v="1"/>
    <x v="1"/>
  </r>
  <r>
    <n v="15794273"/>
    <s v="Hand"/>
    <n v="604"/>
    <x v="0"/>
    <x v="0"/>
    <n v="56"/>
    <n v="0"/>
    <n v="62732.65"/>
    <n v="1"/>
    <x v="1"/>
    <x v="0"/>
    <n v="124954.56"/>
    <n v="0"/>
    <x v="1"/>
    <x v="0"/>
    <x v="1"/>
    <x v="1"/>
  </r>
  <r>
    <n v="15804950"/>
    <s v="Onyemauchechukwu"/>
    <n v="514"/>
    <x v="0"/>
    <x v="0"/>
    <n v="41"/>
    <n v="7"/>
    <n v="0"/>
    <n v="2"/>
    <x v="0"/>
    <x v="0"/>
    <n v="3756.65"/>
    <n v="0"/>
    <x v="0"/>
    <x v="0"/>
    <x v="0"/>
    <x v="1"/>
  </r>
  <r>
    <n v="15576304"/>
    <s v="Bailey"/>
    <n v="698"/>
    <x v="0"/>
    <x v="1"/>
    <n v="29"/>
    <n v="5"/>
    <n v="95167.55"/>
    <n v="1"/>
    <x v="0"/>
    <x v="0"/>
    <n v="152723.23000000001"/>
    <n v="0"/>
    <x v="2"/>
    <x v="0"/>
    <x v="1"/>
    <x v="1"/>
  </r>
  <r>
    <n v="15645200"/>
    <s v="Chiang"/>
    <n v="581"/>
    <x v="2"/>
    <x v="0"/>
    <n v="54"/>
    <n v="2"/>
    <n v="152508.99"/>
    <n v="1"/>
    <x v="0"/>
    <x v="1"/>
    <n v="187597.98"/>
    <n v="1"/>
    <x v="1"/>
    <x v="0"/>
    <x v="2"/>
    <x v="0"/>
  </r>
  <r>
    <n v="15779627"/>
    <s v="Maclean"/>
    <n v="573"/>
    <x v="2"/>
    <x v="1"/>
    <n v="31"/>
    <n v="0"/>
    <n v="134644.19"/>
    <n v="1"/>
    <x v="0"/>
    <x v="0"/>
    <n v="70381.490000000005"/>
    <n v="0"/>
    <x v="0"/>
    <x v="0"/>
    <x v="2"/>
    <x v="1"/>
  </r>
  <r>
    <n v="15750755"/>
    <s v="Yobachi"/>
    <n v="449"/>
    <x v="1"/>
    <x v="0"/>
    <n v="33"/>
    <n v="8"/>
    <n v="0"/>
    <n v="2"/>
    <x v="1"/>
    <x v="1"/>
    <n v="156792.89000000001"/>
    <n v="0"/>
    <x v="0"/>
    <x v="2"/>
    <x v="0"/>
    <x v="1"/>
  </r>
  <r>
    <n v="15569654"/>
    <s v="Munro"/>
    <n v="850"/>
    <x v="2"/>
    <x v="0"/>
    <n v="31"/>
    <n v="3"/>
    <n v="51293.47"/>
    <n v="1"/>
    <x v="1"/>
    <x v="1"/>
    <n v="35534.68"/>
    <n v="0"/>
    <x v="0"/>
    <x v="1"/>
    <x v="1"/>
    <x v="1"/>
  </r>
  <r>
    <n v="15753079"/>
    <s v="Chidi"/>
    <n v="612"/>
    <x v="0"/>
    <x v="1"/>
    <n v="41"/>
    <n v="5"/>
    <n v="0"/>
    <n v="3"/>
    <x v="1"/>
    <x v="1"/>
    <n v="151256.22"/>
    <n v="0"/>
    <x v="0"/>
    <x v="0"/>
    <x v="0"/>
    <x v="1"/>
  </r>
  <r>
    <n v="15684995"/>
    <s v="Chamberlain"/>
    <n v="690"/>
    <x v="1"/>
    <x v="1"/>
    <n v="49"/>
    <n v="8"/>
    <n v="116622.73"/>
    <n v="1"/>
    <x v="1"/>
    <x v="0"/>
    <n v="51011.29"/>
    <n v="0"/>
    <x v="0"/>
    <x v="0"/>
    <x v="2"/>
    <x v="1"/>
  </r>
  <r>
    <n v="15790763"/>
    <s v="Trujillo"/>
    <n v="599"/>
    <x v="1"/>
    <x v="0"/>
    <n v="49"/>
    <n v="2"/>
    <n v="0"/>
    <n v="2"/>
    <x v="0"/>
    <x v="1"/>
    <n v="111190.53"/>
    <n v="0"/>
    <x v="0"/>
    <x v="0"/>
    <x v="0"/>
    <x v="1"/>
  </r>
  <r>
    <n v="15766458"/>
    <s v="Tang"/>
    <n v="498"/>
    <x v="0"/>
    <x v="1"/>
    <n v="33"/>
    <n v="1"/>
    <n v="198113.86"/>
    <n v="1"/>
    <x v="0"/>
    <x v="1"/>
    <n v="69664.350000000006"/>
    <n v="0"/>
    <x v="0"/>
    <x v="2"/>
    <x v="2"/>
    <x v="1"/>
  </r>
  <r>
    <n v="15616221"/>
    <s v="Wilson"/>
    <n v="497"/>
    <x v="0"/>
    <x v="0"/>
    <n v="29"/>
    <n v="4"/>
    <n v="85646.81"/>
    <n v="1"/>
    <x v="1"/>
    <x v="1"/>
    <n v="63233.02"/>
    <n v="1"/>
    <x v="2"/>
    <x v="2"/>
    <x v="1"/>
    <x v="0"/>
  </r>
  <r>
    <n v="15776124"/>
    <s v="Mann"/>
    <n v="802"/>
    <x v="1"/>
    <x v="1"/>
    <n v="51"/>
    <n v="7"/>
    <n v="0"/>
    <n v="1"/>
    <x v="1"/>
    <x v="0"/>
    <n v="40855.79"/>
    <n v="0"/>
    <x v="1"/>
    <x v="1"/>
    <x v="0"/>
    <x v="1"/>
  </r>
  <r>
    <n v="15665811"/>
    <s v="Parry"/>
    <n v="644"/>
    <x v="0"/>
    <x v="1"/>
    <n v="33"/>
    <n v="9"/>
    <n v="141234.98000000001"/>
    <n v="1"/>
    <x v="0"/>
    <x v="1"/>
    <n v="95673.05"/>
    <n v="0"/>
    <x v="0"/>
    <x v="0"/>
    <x v="2"/>
    <x v="1"/>
  </r>
  <r>
    <n v="15729804"/>
    <s v="Manfrin"/>
    <n v="714"/>
    <x v="0"/>
    <x v="1"/>
    <n v="34"/>
    <n v="10"/>
    <n v="0"/>
    <n v="2"/>
    <x v="0"/>
    <x v="0"/>
    <n v="80234.14"/>
    <n v="0"/>
    <x v="0"/>
    <x v="1"/>
    <x v="0"/>
    <x v="1"/>
  </r>
  <r>
    <n v="15714062"/>
    <s v="Millar"/>
    <n v="690"/>
    <x v="0"/>
    <x v="0"/>
    <n v="40"/>
    <n v="9"/>
    <n v="77641.990000000005"/>
    <n v="1"/>
    <x v="1"/>
    <x v="1"/>
    <n v="189051.59"/>
    <n v="1"/>
    <x v="0"/>
    <x v="0"/>
    <x v="1"/>
    <x v="0"/>
  </r>
  <r>
    <n v="15592197"/>
    <s v="Simmons"/>
    <n v="522"/>
    <x v="1"/>
    <x v="1"/>
    <n v="30"/>
    <n v="3"/>
    <n v="0"/>
    <n v="2"/>
    <x v="0"/>
    <x v="1"/>
    <n v="145490.85"/>
    <n v="0"/>
    <x v="0"/>
    <x v="0"/>
    <x v="0"/>
    <x v="1"/>
  </r>
  <r>
    <n v="15793116"/>
    <s v="Beneventi"/>
    <n v="502"/>
    <x v="2"/>
    <x v="0"/>
    <n v="40"/>
    <n v="7"/>
    <n v="117304.29"/>
    <n v="1"/>
    <x v="1"/>
    <x v="1"/>
    <n v="196278.32"/>
    <n v="0"/>
    <x v="0"/>
    <x v="0"/>
    <x v="2"/>
    <x v="1"/>
  </r>
  <r>
    <n v="15638231"/>
    <s v="Chung"/>
    <n v="730"/>
    <x v="1"/>
    <x v="0"/>
    <n v="62"/>
    <n v="2"/>
    <n v="0"/>
    <n v="2"/>
    <x v="0"/>
    <x v="0"/>
    <n v="162889.1"/>
    <n v="0"/>
    <x v="1"/>
    <x v="1"/>
    <x v="0"/>
    <x v="1"/>
  </r>
  <r>
    <n v="15697678"/>
    <s v="Maxwell"/>
    <n v="590"/>
    <x v="2"/>
    <x v="1"/>
    <n v="36"/>
    <n v="6"/>
    <n v="92340.69"/>
    <n v="2"/>
    <x v="0"/>
    <x v="0"/>
    <n v="174667.58"/>
    <n v="0"/>
    <x v="0"/>
    <x v="0"/>
    <x v="1"/>
    <x v="1"/>
  </r>
  <r>
    <n v="15800412"/>
    <s v="Dale"/>
    <n v="458"/>
    <x v="2"/>
    <x v="1"/>
    <n v="35"/>
    <n v="9"/>
    <n v="146780.51999999999"/>
    <n v="2"/>
    <x v="0"/>
    <x v="0"/>
    <n v="3476.38"/>
    <n v="0"/>
    <x v="0"/>
    <x v="2"/>
    <x v="2"/>
    <x v="1"/>
  </r>
  <r>
    <n v="15597610"/>
    <s v="Stevens"/>
    <n v="553"/>
    <x v="1"/>
    <x v="1"/>
    <n v="41"/>
    <n v="6"/>
    <n v="144974.54999999999"/>
    <n v="1"/>
    <x v="0"/>
    <x v="0"/>
    <n v="19344.919999999998"/>
    <n v="0"/>
    <x v="0"/>
    <x v="0"/>
    <x v="2"/>
    <x v="1"/>
  </r>
  <r>
    <n v="15726634"/>
    <s v="Wei"/>
    <n v="479"/>
    <x v="0"/>
    <x v="1"/>
    <n v="47"/>
    <n v="1"/>
    <n v="0"/>
    <n v="1"/>
    <x v="0"/>
    <x v="1"/>
    <n v="95270.83"/>
    <n v="0"/>
    <x v="0"/>
    <x v="2"/>
    <x v="0"/>
    <x v="1"/>
  </r>
  <r>
    <n v="15670866"/>
    <s v="Chiu"/>
    <n v="693"/>
    <x v="0"/>
    <x v="1"/>
    <n v="31"/>
    <n v="2"/>
    <n v="0"/>
    <n v="2"/>
    <x v="0"/>
    <x v="0"/>
    <n v="107759.31"/>
    <n v="0"/>
    <x v="0"/>
    <x v="0"/>
    <x v="0"/>
    <x v="1"/>
  </r>
  <r>
    <n v="15667462"/>
    <s v="Duncan"/>
    <n v="707"/>
    <x v="1"/>
    <x v="1"/>
    <n v="43"/>
    <n v="10"/>
    <n v="0"/>
    <n v="2"/>
    <x v="0"/>
    <x v="1"/>
    <n v="118368.2"/>
    <n v="0"/>
    <x v="0"/>
    <x v="1"/>
    <x v="0"/>
    <x v="1"/>
  </r>
  <r>
    <n v="15662574"/>
    <s v="Brady"/>
    <n v="636"/>
    <x v="1"/>
    <x v="1"/>
    <n v="37"/>
    <n v="1"/>
    <n v="115137.26"/>
    <n v="1"/>
    <x v="0"/>
    <x v="1"/>
    <n v="52484.01"/>
    <n v="0"/>
    <x v="0"/>
    <x v="0"/>
    <x v="2"/>
    <x v="1"/>
  </r>
  <r>
    <n v="15716926"/>
    <s v="Macleod"/>
    <n v="807"/>
    <x v="0"/>
    <x v="1"/>
    <n v="33"/>
    <n v="10"/>
    <n v="101952.97"/>
    <n v="2"/>
    <x v="0"/>
    <x v="1"/>
    <n v="178153.65"/>
    <n v="0"/>
    <x v="0"/>
    <x v="1"/>
    <x v="2"/>
    <x v="1"/>
  </r>
  <r>
    <n v="15603554"/>
    <s v="Berkeley"/>
    <n v="513"/>
    <x v="0"/>
    <x v="0"/>
    <n v="45"/>
    <n v="0"/>
    <n v="164649.51999999999"/>
    <n v="3"/>
    <x v="0"/>
    <x v="1"/>
    <n v="49915.519999999997"/>
    <n v="1"/>
    <x v="0"/>
    <x v="0"/>
    <x v="2"/>
    <x v="0"/>
  </r>
  <r>
    <n v="15716800"/>
    <s v="Kaur"/>
    <n v="582"/>
    <x v="0"/>
    <x v="1"/>
    <n v="31"/>
    <n v="2"/>
    <n v="0"/>
    <n v="2"/>
    <x v="0"/>
    <x v="0"/>
    <n v="33747.03"/>
    <n v="0"/>
    <x v="0"/>
    <x v="0"/>
    <x v="0"/>
    <x v="1"/>
  </r>
  <r>
    <n v="15679429"/>
    <s v="Bell"/>
    <n v="694"/>
    <x v="0"/>
    <x v="1"/>
    <n v="32"/>
    <n v="0"/>
    <n v="91956.49"/>
    <n v="1"/>
    <x v="0"/>
    <x v="0"/>
    <n v="59961.81"/>
    <n v="0"/>
    <x v="0"/>
    <x v="0"/>
    <x v="1"/>
    <x v="1"/>
  </r>
  <r>
    <n v="15616122"/>
    <s v="Nwokike"/>
    <n v="777"/>
    <x v="0"/>
    <x v="1"/>
    <n v="39"/>
    <n v="8"/>
    <n v="0"/>
    <n v="2"/>
    <x v="0"/>
    <x v="0"/>
    <n v="18613.52"/>
    <n v="0"/>
    <x v="0"/>
    <x v="1"/>
    <x v="0"/>
    <x v="1"/>
  </r>
  <r>
    <n v="15742172"/>
    <s v="Williamson"/>
    <n v="598"/>
    <x v="2"/>
    <x v="1"/>
    <n v="32"/>
    <n v="9"/>
    <n v="123938.6"/>
    <n v="2"/>
    <x v="0"/>
    <x v="1"/>
    <n v="198894.42"/>
    <n v="0"/>
    <x v="0"/>
    <x v="0"/>
    <x v="2"/>
    <x v="1"/>
  </r>
  <r>
    <n v="15792305"/>
    <s v="Mountgarrett"/>
    <n v="762"/>
    <x v="2"/>
    <x v="1"/>
    <n v="46"/>
    <n v="6"/>
    <n v="123571.77"/>
    <n v="3"/>
    <x v="1"/>
    <x v="0"/>
    <n v="57014.17"/>
    <n v="1"/>
    <x v="0"/>
    <x v="1"/>
    <x v="2"/>
    <x v="0"/>
  </r>
  <r>
    <n v="15636016"/>
    <s v="Wreford"/>
    <n v="588"/>
    <x v="0"/>
    <x v="0"/>
    <n v="34"/>
    <n v="3"/>
    <n v="120777.88"/>
    <n v="1"/>
    <x v="0"/>
    <x v="0"/>
    <n v="131729.51999999999"/>
    <n v="0"/>
    <x v="0"/>
    <x v="0"/>
    <x v="2"/>
    <x v="1"/>
  </r>
  <r>
    <n v="15733138"/>
    <s v="Paterson"/>
    <n v="663"/>
    <x v="2"/>
    <x v="1"/>
    <n v="42"/>
    <n v="5"/>
    <n v="90248.79"/>
    <n v="1"/>
    <x v="0"/>
    <x v="0"/>
    <n v="79169.73"/>
    <n v="0"/>
    <x v="0"/>
    <x v="0"/>
    <x v="1"/>
    <x v="1"/>
  </r>
  <r>
    <n v="15669741"/>
    <s v="Hou"/>
    <n v="777"/>
    <x v="0"/>
    <x v="1"/>
    <n v="36"/>
    <n v="7"/>
    <n v="0"/>
    <n v="1"/>
    <x v="0"/>
    <x v="1"/>
    <n v="106472.34"/>
    <n v="0"/>
    <x v="0"/>
    <x v="1"/>
    <x v="0"/>
    <x v="1"/>
  </r>
  <r>
    <n v="15616954"/>
    <s v="Smith"/>
    <n v="592"/>
    <x v="0"/>
    <x v="1"/>
    <n v="71"/>
    <n v="4"/>
    <n v="0"/>
    <n v="2"/>
    <x v="1"/>
    <x v="0"/>
    <n v="17013.54"/>
    <n v="0"/>
    <x v="1"/>
    <x v="0"/>
    <x v="0"/>
    <x v="1"/>
  </r>
  <r>
    <n v="15729238"/>
    <s v="Peng"/>
    <n v="631"/>
    <x v="2"/>
    <x v="1"/>
    <n v="48"/>
    <n v="1"/>
    <n v="106396.48"/>
    <n v="1"/>
    <x v="0"/>
    <x v="0"/>
    <n v="150661.42000000001"/>
    <n v="1"/>
    <x v="0"/>
    <x v="0"/>
    <x v="2"/>
    <x v="0"/>
  </r>
  <r>
    <n v="15718242"/>
    <s v="Wollstonecraft"/>
    <n v="725"/>
    <x v="2"/>
    <x v="0"/>
    <n v="47"/>
    <n v="1"/>
    <n v="104887.43"/>
    <n v="1"/>
    <x v="1"/>
    <x v="1"/>
    <n v="86622.56"/>
    <n v="1"/>
    <x v="0"/>
    <x v="1"/>
    <x v="2"/>
    <x v="0"/>
  </r>
  <r>
    <n v="15682914"/>
    <s v="Bolton"/>
    <n v="850"/>
    <x v="0"/>
    <x v="1"/>
    <n v="34"/>
    <n v="2"/>
    <n v="72079.710000000006"/>
    <n v="1"/>
    <x v="0"/>
    <x v="0"/>
    <n v="115767.93"/>
    <n v="0"/>
    <x v="0"/>
    <x v="1"/>
    <x v="1"/>
    <x v="1"/>
  </r>
  <r>
    <n v="15654274"/>
    <s v="Corrie"/>
    <n v="540"/>
    <x v="0"/>
    <x v="1"/>
    <n v="37"/>
    <n v="6"/>
    <n v="0"/>
    <n v="2"/>
    <x v="0"/>
    <x v="1"/>
    <n v="141998.89000000001"/>
    <n v="0"/>
    <x v="0"/>
    <x v="0"/>
    <x v="0"/>
    <x v="1"/>
  </r>
  <r>
    <n v="15691457"/>
    <s v="Boyle"/>
    <n v="674"/>
    <x v="1"/>
    <x v="1"/>
    <n v="36"/>
    <n v="2"/>
    <n v="0"/>
    <n v="2"/>
    <x v="0"/>
    <x v="0"/>
    <n v="182787.17"/>
    <n v="0"/>
    <x v="0"/>
    <x v="0"/>
    <x v="0"/>
    <x v="1"/>
  </r>
  <r>
    <n v="15719649"/>
    <s v="Lambie"/>
    <n v="553"/>
    <x v="0"/>
    <x v="1"/>
    <n v="38"/>
    <n v="3"/>
    <n v="99844.68"/>
    <n v="1"/>
    <x v="1"/>
    <x v="1"/>
    <n v="187915.7"/>
    <n v="0"/>
    <x v="0"/>
    <x v="0"/>
    <x v="1"/>
    <x v="1"/>
  </r>
  <r>
    <n v="15778897"/>
    <s v="Cartwright"/>
    <n v="630"/>
    <x v="0"/>
    <x v="0"/>
    <n v="28"/>
    <n v="1"/>
    <n v="0"/>
    <n v="2"/>
    <x v="0"/>
    <x v="0"/>
    <n v="133267.78"/>
    <n v="0"/>
    <x v="2"/>
    <x v="0"/>
    <x v="0"/>
    <x v="1"/>
  </r>
  <r>
    <n v="15589437"/>
    <s v="Lu"/>
    <n v="466"/>
    <x v="0"/>
    <x v="1"/>
    <n v="26"/>
    <n v="3"/>
    <n v="156815.71"/>
    <n v="1"/>
    <x v="0"/>
    <x v="0"/>
    <n v="137476.09"/>
    <n v="0"/>
    <x v="2"/>
    <x v="2"/>
    <x v="2"/>
    <x v="1"/>
  </r>
  <r>
    <n v="15682369"/>
    <s v="Pisano"/>
    <n v="613"/>
    <x v="0"/>
    <x v="1"/>
    <n v="47"/>
    <n v="6"/>
    <n v="146034.74"/>
    <n v="1"/>
    <x v="0"/>
    <x v="0"/>
    <n v="77146.14"/>
    <n v="0"/>
    <x v="0"/>
    <x v="0"/>
    <x v="2"/>
    <x v="1"/>
  </r>
  <r>
    <n v="15626507"/>
    <s v="Chukwubuikem"/>
    <n v="558"/>
    <x v="0"/>
    <x v="1"/>
    <n v="27"/>
    <n v="1"/>
    <n v="152283.39000000001"/>
    <n v="1"/>
    <x v="0"/>
    <x v="1"/>
    <n v="183271.15"/>
    <n v="0"/>
    <x v="2"/>
    <x v="0"/>
    <x v="2"/>
    <x v="1"/>
  </r>
  <r>
    <n v="15571995"/>
    <s v="Harper"/>
    <n v="775"/>
    <x v="2"/>
    <x v="0"/>
    <n v="33"/>
    <n v="1"/>
    <n v="118897.1"/>
    <n v="2"/>
    <x v="0"/>
    <x v="0"/>
    <n v="26362.400000000001"/>
    <n v="0"/>
    <x v="0"/>
    <x v="1"/>
    <x v="2"/>
    <x v="1"/>
  </r>
  <r>
    <n v="15673333"/>
    <s v="Wilson"/>
    <n v="698"/>
    <x v="2"/>
    <x v="1"/>
    <n v="52"/>
    <n v="8"/>
    <n v="96781.39"/>
    <n v="1"/>
    <x v="0"/>
    <x v="0"/>
    <n v="153373.71"/>
    <n v="0"/>
    <x v="1"/>
    <x v="0"/>
    <x v="1"/>
    <x v="1"/>
  </r>
  <r>
    <n v="15748752"/>
    <s v="Ch'in"/>
    <n v="608"/>
    <x v="2"/>
    <x v="1"/>
    <n v="33"/>
    <n v="1"/>
    <n v="102772.67"/>
    <n v="2"/>
    <x v="0"/>
    <x v="1"/>
    <n v="70705.58"/>
    <n v="0"/>
    <x v="0"/>
    <x v="0"/>
    <x v="2"/>
    <x v="1"/>
  </r>
  <r>
    <n v="15725302"/>
    <s v="Streeton"/>
    <n v="670"/>
    <x v="1"/>
    <x v="0"/>
    <n v="20"/>
    <n v="4"/>
    <n v="0"/>
    <n v="2"/>
    <x v="0"/>
    <x v="1"/>
    <n v="119759.24"/>
    <n v="0"/>
    <x v="2"/>
    <x v="0"/>
    <x v="0"/>
    <x v="1"/>
  </r>
  <r>
    <n v="15722083"/>
    <s v="Ch'ang"/>
    <n v="591"/>
    <x v="1"/>
    <x v="1"/>
    <n v="39"/>
    <n v="8"/>
    <n v="0"/>
    <n v="2"/>
    <x v="1"/>
    <x v="1"/>
    <n v="42392.24"/>
    <n v="0"/>
    <x v="0"/>
    <x v="0"/>
    <x v="0"/>
    <x v="1"/>
  </r>
  <r>
    <n v="15771442"/>
    <s v="Pennington"/>
    <n v="633"/>
    <x v="0"/>
    <x v="1"/>
    <n v="40"/>
    <n v="4"/>
    <n v="150578"/>
    <n v="1"/>
    <x v="1"/>
    <x v="0"/>
    <n v="34670.620000000003"/>
    <n v="1"/>
    <x v="0"/>
    <x v="0"/>
    <x v="2"/>
    <x v="0"/>
  </r>
  <r>
    <n v="15803633"/>
    <s v="T'ien"/>
    <n v="678"/>
    <x v="0"/>
    <x v="0"/>
    <n v="46"/>
    <n v="1"/>
    <n v="0"/>
    <n v="2"/>
    <x v="1"/>
    <x v="1"/>
    <n v="82106.19"/>
    <n v="0"/>
    <x v="0"/>
    <x v="0"/>
    <x v="0"/>
    <x v="1"/>
  </r>
  <r>
    <n v="15672185"/>
    <s v="Liu"/>
    <n v="590"/>
    <x v="0"/>
    <x v="1"/>
    <n v="47"/>
    <n v="3"/>
    <n v="0"/>
    <n v="2"/>
    <x v="0"/>
    <x v="1"/>
    <n v="171774.5"/>
    <n v="0"/>
    <x v="0"/>
    <x v="0"/>
    <x v="0"/>
    <x v="1"/>
  </r>
  <r>
    <n v="15806486"/>
    <s v="Cunningham"/>
    <n v="705"/>
    <x v="0"/>
    <x v="0"/>
    <n v="48"/>
    <n v="0"/>
    <n v="0"/>
    <n v="2"/>
    <x v="1"/>
    <x v="1"/>
    <n v="149772.60999999999"/>
    <n v="0"/>
    <x v="0"/>
    <x v="1"/>
    <x v="0"/>
    <x v="1"/>
  </r>
  <r>
    <n v="15570895"/>
    <s v="Ch'in"/>
    <n v="608"/>
    <x v="0"/>
    <x v="1"/>
    <n v="42"/>
    <n v="10"/>
    <n v="163548.07"/>
    <n v="1"/>
    <x v="0"/>
    <x v="1"/>
    <n v="38866.85"/>
    <n v="0"/>
    <x v="0"/>
    <x v="0"/>
    <x v="2"/>
    <x v="1"/>
  </r>
  <r>
    <n v="15614520"/>
    <s v="Smith"/>
    <n v="682"/>
    <x v="0"/>
    <x v="0"/>
    <n v="37"/>
    <n v="8"/>
    <n v="148580.12"/>
    <n v="1"/>
    <x v="0"/>
    <x v="1"/>
    <n v="35179.18"/>
    <n v="0"/>
    <x v="0"/>
    <x v="0"/>
    <x v="2"/>
    <x v="1"/>
  </r>
  <r>
    <n v="15687492"/>
    <s v="Anderson"/>
    <n v="596"/>
    <x v="2"/>
    <x v="1"/>
    <n v="32"/>
    <n v="3"/>
    <n v="96709.07"/>
    <n v="2"/>
    <x v="1"/>
    <x v="1"/>
    <n v="41788.370000000003"/>
    <n v="0"/>
    <x v="0"/>
    <x v="0"/>
    <x v="1"/>
    <x v="1"/>
  </r>
  <r>
    <n v="15675337"/>
    <s v="Forbes"/>
    <n v="395"/>
    <x v="2"/>
    <x v="0"/>
    <n v="34"/>
    <n v="5"/>
    <n v="106011.59"/>
    <n v="1"/>
    <x v="0"/>
    <x v="0"/>
    <n v="17376.57"/>
    <n v="1"/>
    <x v="0"/>
    <x v="2"/>
    <x v="2"/>
    <x v="0"/>
  </r>
  <r>
    <n v="15721047"/>
    <s v="Ansell"/>
    <n v="578"/>
    <x v="2"/>
    <x v="1"/>
    <n v="37"/>
    <n v="1"/>
    <n v="135650.88"/>
    <n v="1"/>
    <x v="0"/>
    <x v="1"/>
    <n v="199428.19"/>
    <n v="0"/>
    <x v="0"/>
    <x v="0"/>
    <x v="2"/>
    <x v="1"/>
  </r>
  <r>
    <n v="15589017"/>
    <s v="Chiu"/>
    <n v="547"/>
    <x v="2"/>
    <x v="1"/>
    <n v="55"/>
    <n v="4"/>
    <n v="111362.76"/>
    <n v="3"/>
    <x v="0"/>
    <x v="1"/>
    <n v="16922.28"/>
    <n v="1"/>
    <x v="1"/>
    <x v="0"/>
    <x v="2"/>
    <x v="0"/>
  </r>
  <r>
    <n v="15611186"/>
    <s v="Yevdokimova"/>
    <n v="609"/>
    <x v="0"/>
    <x v="1"/>
    <n v="37"/>
    <n v="1"/>
    <n v="39344.83"/>
    <n v="1"/>
    <x v="0"/>
    <x v="0"/>
    <n v="178291.89"/>
    <n v="1"/>
    <x v="0"/>
    <x v="0"/>
    <x v="3"/>
    <x v="0"/>
  </r>
  <r>
    <n v="15617301"/>
    <s v="Chamberlin"/>
    <n v="774"/>
    <x v="2"/>
    <x v="1"/>
    <n v="36"/>
    <n v="9"/>
    <n v="130809.77"/>
    <n v="1"/>
    <x v="0"/>
    <x v="1"/>
    <n v="152290.28"/>
    <n v="0"/>
    <x v="0"/>
    <x v="1"/>
    <x v="2"/>
    <x v="1"/>
  </r>
  <r>
    <n v="15726046"/>
    <s v="Johnston"/>
    <n v="712"/>
    <x v="0"/>
    <x v="0"/>
    <n v="27"/>
    <n v="2"/>
    <n v="133009.51"/>
    <n v="1"/>
    <x v="0"/>
    <x v="1"/>
    <n v="126809.15"/>
    <n v="0"/>
    <x v="2"/>
    <x v="1"/>
    <x v="2"/>
    <x v="1"/>
  </r>
  <r>
    <n v="15585748"/>
    <s v="McDonald"/>
    <n v="585"/>
    <x v="2"/>
    <x v="0"/>
    <n v="28"/>
    <n v="9"/>
    <n v="135337.49"/>
    <n v="2"/>
    <x v="0"/>
    <x v="0"/>
    <n v="40385.61"/>
    <n v="0"/>
    <x v="2"/>
    <x v="0"/>
    <x v="2"/>
    <x v="1"/>
  </r>
  <r>
    <n v="15672826"/>
    <s v="Chen"/>
    <n v="666"/>
    <x v="0"/>
    <x v="0"/>
    <n v="32"/>
    <n v="10"/>
    <n v="112536.57"/>
    <n v="2"/>
    <x v="0"/>
    <x v="0"/>
    <n v="34350.54"/>
    <n v="0"/>
    <x v="0"/>
    <x v="0"/>
    <x v="2"/>
    <x v="1"/>
  </r>
  <r>
    <n v="15595162"/>
    <s v="Cattaneo"/>
    <n v="708"/>
    <x v="1"/>
    <x v="0"/>
    <n v="35"/>
    <n v="8"/>
    <n v="122570.69"/>
    <n v="1"/>
    <x v="1"/>
    <x v="1"/>
    <n v="199005.88"/>
    <n v="0"/>
    <x v="0"/>
    <x v="1"/>
    <x v="2"/>
    <x v="1"/>
  </r>
  <r>
    <n v="15650026"/>
    <s v="Barclay-Harvey"/>
    <n v="513"/>
    <x v="0"/>
    <x v="1"/>
    <n v="44"/>
    <n v="1"/>
    <n v="63562.02"/>
    <n v="2"/>
    <x v="1"/>
    <x v="0"/>
    <n v="52629.73"/>
    <n v="1"/>
    <x v="0"/>
    <x v="0"/>
    <x v="1"/>
    <x v="0"/>
  </r>
  <r>
    <n v="15745826"/>
    <s v="Dawson"/>
    <n v="445"/>
    <x v="0"/>
    <x v="1"/>
    <n v="37"/>
    <n v="3"/>
    <n v="0"/>
    <n v="2"/>
    <x v="0"/>
    <x v="0"/>
    <n v="180012.39"/>
    <n v="0"/>
    <x v="0"/>
    <x v="2"/>
    <x v="0"/>
    <x v="1"/>
  </r>
  <r>
    <n v="15708610"/>
    <s v="Costa"/>
    <n v="690"/>
    <x v="2"/>
    <x v="1"/>
    <n v="44"/>
    <n v="9"/>
    <n v="100368.63"/>
    <n v="2"/>
    <x v="1"/>
    <x v="1"/>
    <n v="35342.33"/>
    <n v="0"/>
    <x v="0"/>
    <x v="0"/>
    <x v="2"/>
    <x v="1"/>
  </r>
  <r>
    <n v="15624471"/>
    <s v="Chikwado"/>
    <n v="850"/>
    <x v="0"/>
    <x v="1"/>
    <n v="37"/>
    <n v="6"/>
    <n v="0"/>
    <n v="2"/>
    <x v="0"/>
    <x v="1"/>
    <n v="109291.22"/>
    <n v="0"/>
    <x v="0"/>
    <x v="1"/>
    <x v="0"/>
    <x v="1"/>
  </r>
  <r>
    <n v="15590097"/>
    <s v="Ch'eng"/>
    <n v="537"/>
    <x v="1"/>
    <x v="0"/>
    <n v="33"/>
    <n v="7"/>
    <n v="136082"/>
    <n v="1"/>
    <x v="0"/>
    <x v="1"/>
    <n v="62746.54"/>
    <n v="0"/>
    <x v="0"/>
    <x v="0"/>
    <x v="2"/>
    <x v="1"/>
  </r>
  <r>
    <n v="15689328"/>
    <s v="Harrison"/>
    <n v="705"/>
    <x v="2"/>
    <x v="1"/>
    <n v="48"/>
    <n v="9"/>
    <n v="114169.16"/>
    <n v="1"/>
    <x v="1"/>
    <x v="1"/>
    <n v="173273.2"/>
    <n v="1"/>
    <x v="0"/>
    <x v="1"/>
    <x v="2"/>
    <x v="0"/>
  </r>
  <r>
    <n v="15582154"/>
    <s v="Crawford"/>
    <n v="670"/>
    <x v="0"/>
    <x v="0"/>
    <n v="45"/>
    <n v="5"/>
    <n v="47884.92"/>
    <n v="1"/>
    <x v="0"/>
    <x v="0"/>
    <n v="54340.24"/>
    <n v="0"/>
    <x v="0"/>
    <x v="0"/>
    <x v="3"/>
    <x v="1"/>
  </r>
  <r>
    <n v="15734626"/>
    <s v="Gibson"/>
    <n v="652"/>
    <x v="1"/>
    <x v="0"/>
    <n v="36"/>
    <n v="1"/>
    <n v="0"/>
    <n v="2"/>
    <x v="0"/>
    <x v="0"/>
    <n v="19302.78"/>
    <n v="0"/>
    <x v="0"/>
    <x v="0"/>
    <x v="0"/>
    <x v="1"/>
  </r>
  <r>
    <n v="15702806"/>
    <s v="Martin"/>
    <n v="696"/>
    <x v="1"/>
    <x v="1"/>
    <n v="24"/>
    <n v="9"/>
    <n v="0"/>
    <n v="1"/>
    <x v="1"/>
    <x v="1"/>
    <n v="10883.52"/>
    <n v="0"/>
    <x v="2"/>
    <x v="0"/>
    <x v="0"/>
    <x v="1"/>
  </r>
  <r>
    <n v="15620756"/>
    <s v="Stokes"/>
    <n v="747"/>
    <x v="0"/>
    <x v="1"/>
    <n v="49"/>
    <n v="6"/>
    <n v="202904.64"/>
    <n v="1"/>
    <x v="0"/>
    <x v="0"/>
    <n v="17298.72"/>
    <n v="1"/>
    <x v="0"/>
    <x v="1"/>
    <x v="2"/>
    <x v="0"/>
  </r>
  <r>
    <n v="15611331"/>
    <s v="Niu"/>
    <n v="511"/>
    <x v="0"/>
    <x v="0"/>
    <n v="46"/>
    <n v="1"/>
    <n v="0"/>
    <n v="1"/>
    <x v="0"/>
    <x v="0"/>
    <n v="115779.48"/>
    <n v="1"/>
    <x v="0"/>
    <x v="0"/>
    <x v="0"/>
    <x v="0"/>
  </r>
  <r>
    <n v="15576935"/>
    <s v="Ampt"/>
    <n v="743"/>
    <x v="1"/>
    <x v="1"/>
    <n v="43"/>
    <n v="2"/>
    <n v="161807.18"/>
    <n v="2"/>
    <x v="1"/>
    <x v="0"/>
    <n v="93228.86"/>
    <n v="1"/>
    <x v="0"/>
    <x v="1"/>
    <x v="2"/>
    <x v="0"/>
  </r>
  <r>
    <n v="15661275"/>
    <s v="Wynn"/>
    <n v="532"/>
    <x v="2"/>
    <x v="1"/>
    <n v="52"/>
    <n v="3"/>
    <n v="110791.97"/>
    <n v="1"/>
    <x v="0"/>
    <x v="1"/>
    <n v="148704.76999999999"/>
    <n v="1"/>
    <x v="1"/>
    <x v="0"/>
    <x v="2"/>
    <x v="0"/>
  </r>
  <r>
    <n v="15814940"/>
    <s v="Lawrence"/>
    <n v="642"/>
    <x v="1"/>
    <x v="0"/>
    <n v="33"/>
    <n v="9"/>
    <n v="0"/>
    <n v="2"/>
    <x v="0"/>
    <x v="0"/>
    <n v="150475.14000000001"/>
    <n v="0"/>
    <x v="0"/>
    <x v="0"/>
    <x v="0"/>
    <x v="1"/>
  </r>
  <r>
    <n v="15768471"/>
    <s v="Wagner"/>
    <n v="554"/>
    <x v="2"/>
    <x v="0"/>
    <n v="54"/>
    <n v="6"/>
    <n v="108755"/>
    <n v="1"/>
    <x v="0"/>
    <x v="1"/>
    <n v="40914.32"/>
    <n v="1"/>
    <x v="1"/>
    <x v="0"/>
    <x v="2"/>
    <x v="0"/>
  </r>
  <r>
    <n v="15697391"/>
    <s v="Argyle"/>
    <n v="604"/>
    <x v="1"/>
    <x v="0"/>
    <n v="34"/>
    <n v="3"/>
    <n v="0"/>
    <n v="2"/>
    <x v="0"/>
    <x v="1"/>
    <n v="38587.699999999997"/>
    <n v="0"/>
    <x v="0"/>
    <x v="0"/>
    <x v="0"/>
    <x v="1"/>
  </r>
  <r>
    <n v="15793346"/>
    <s v="Ofodile"/>
    <n v="602"/>
    <x v="0"/>
    <x v="0"/>
    <n v="72"/>
    <n v="3"/>
    <n v="0"/>
    <n v="2"/>
    <x v="0"/>
    <x v="0"/>
    <n v="171260.66"/>
    <n v="0"/>
    <x v="1"/>
    <x v="0"/>
    <x v="0"/>
    <x v="1"/>
  </r>
  <r>
    <n v="15608338"/>
    <s v="Chiemenam"/>
    <n v="757"/>
    <x v="1"/>
    <x v="0"/>
    <n v="55"/>
    <n v="9"/>
    <n v="117294.12"/>
    <n v="4"/>
    <x v="0"/>
    <x v="1"/>
    <n v="94187.47"/>
    <n v="1"/>
    <x v="1"/>
    <x v="1"/>
    <x v="2"/>
    <x v="0"/>
  </r>
  <r>
    <n v="15578546"/>
    <s v="Akobundu"/>
    <n v="491"/>
    <x v="2"/>
    <x v="1"/>
    <n v="26"/>
    <n v="4"/>
    <n v="102251.14"/>
    <n v="1"/>
    <x v="0"/>
    <x v="0"/>
    <n v="145900.89000000001"/>
    <n v="0"/>
    <x v="2"/>
    <x v="2"/>
    <x v="2"/>
    <x v="1"/>
  </r>
  <r>
    <n v="15656921"/>
    <s v="Locke"/>
    <n v="850"/>
    <x v="0"/>
    <x v="1"/>
    <n v="31"/>
    <n v="4"/>
    <n v="0"/>
    <n v="2"/>
    <x v="1"/>
    <x v="1"/>
    <n v="152298.28"/>
    <n v="0"/>
    <x v="0"/>
    <x v="1"/>
    <x v="0"/>
    <x v="1"/>
  </r>
  <r>
    <n v="15761340"/>
    <s v="Bullen"/>
    <n v="521"/>
    <x v="0"/>
    <x v="1"/>
    <n v="22"/>
    <n v="5"/>
    <n v="0"/>
    <n v="2"/>
    <x v="0"/>
    <x v="0"/>
    <n v="99828.45"/>
    <n v="0"/>
    <x v="2"/>
    <x v="0"/>
    <x v="0"/>
    <x v="1"/>
  </r>
  <r>
    <n v="15591135"/>
    <s v="Forster"/>
    <n v="726"/>
    <x v="0"/>
    <x v="1"/>
    <n v="37"/>
    <n v="2"/>
    <n v="132057.92000000001"/>
    <n v="2"/>
    <x v="0"/>
    <x v="1"/>
    <n v="34743.980000000003"/>
    <n v="0"/>
    <x v="0"/>
    <x v="1"/>
    <x v="2"/>
    <x v="1"/>
  </r>
  <r>
    <n v="15623219"/>
    <s v="Smith"/>
    <n v="596"/>
    <x v="0"/>
    <x v="1"/>
    <n v="33"/>
    <n v="8"/>
    <n v="0"/>
    <n v="1"/>
    <x v="0"/>
    <x v="1"/>
    <n v="121189.3"/>
    <n v="1"/>
    <x v="0"/>
    <x v="0"/>
    <x v="0"/>
    <x v="0"/>
  </r>
  <r>
    <n v="15655229"/>
    <s v="Craig"/>
    <n v="850"/>
    <x v="2"/>
    <x v="0"/>
    <n v="35"/>
    <n v="7"/>
    <n v="114285.2"/>
    <n v="1"/>
    <x v="1"/>
    <x v="0"/>
    <n v="129660.59"/>
    <n v="0"/>
    <x v="0"/>
    <x v="1"/>
    <x v="2"/>
    <x v="1"/>
  </r>
  <r>
    <n v="15805884"/>
    <s v="Archer"/>
    <n v="637"/>
    <x v="0"/>
    <x v="0"/>
    <n v="41"/>
    <n v="9"/>
    <n v="0"/>
    <n v="2"/>
    <x v="0"/>
    <x v="1"/>
    <n v="145477.35999999999"/>
    <n v="0"/>
    <x v="0"/>
    <x v="0"/>
    <x v="0"/>
    <x v="1"/>
  </r>
  <r>
    <n v="15668289"/>
    <s v="McWilliams"/>
    <n v="690"/>
    <x v="1"/>
    <x v="1"/>
    <n v="32"/>
    <n v="2"/>
    <n v="76087.98"/>
    <n v="1"/>
    <x v="1"/>
    <x v="0"/>
    <n v="151822.66"/>
    <n v="0"/>
    <x v="0"/>
    <x v="0"/>
    <x v="1"/>
    <x v="1"/>
  </r>
  <r>
    <n v="15568562"/>
    <s v="Moss"/>
    <n v="689"/>
    <x v="0"/>
    <x v="1"/>
    <n v="40"/>
    <n v="8"/>
    <n v="160272.26999999999"/>
    <n v="1"/>
    <x v="0"/>
    <x v="1"/>
    <n v="49656.24"/>
    <n v="0"/>
    <x v="0"/>
    <x v="0"/>
    <x v="2"/>
    <x v="1"/>
  </r>
  <r>
    <n v="15773276"/>
    <s v="Townsend"/>
    <n v="633"/>
    <x v="1"/>
    <x v="1"/>
    <n v="63"/>
    <n v="4"/>
    <n v="114552.6"/>
    <n v="1"/>
    <x v="0"/>
    <x v="1"/>
    <n v="73856.28"/>
    <n v="1"/>
    <x v="1"/>
    <x v="0"/>
    <x v="2"/>
    <x v="0"/>
  </r>
  <r>
    <n v="15622801"/>
    <s v="Brown"/>
    <n v="555"/>
    <x v="0"/>
    <x v="0"/>
    <n v="27"/>
    <n v="8"/>
    <n v="102000.17"/>
    <n v="1"/>
    <x v="0"/>
    <x v="0"/>
    <n v="116757"/>
    <n v="0"/>
    <x v="2"/>
    <x v="0"/>
    <x v="2"/>
    <x v="1"/>
  </r>
  <r>
    <n v="15779886"/>
    <s v="Munson"/>
    <n v="563"/>
    <x v="1"/>
    <x v="1"/>
    <n v="24"/>
    <n v="7"/>
    <n v="0"/>
    <n v="2"/>
    <x v="1"/>
    <x v="1"/>
    <n v="16319.56"/>
    <n v="0"/>
    <x v="2"/>
    <x v="0"/>
    <x v="0"/>
    <x v="1"/>
  </r>
  <r>
    <n v="15713673"/>
    <s v="T'ien"/>
    <n v="494"/>
    <x v="0"/>
    <x v="0"/>
    <n v="33"/>
    <n v="1"/>
    <n v="137853"/>
    <n v="1"/>
    <x v="1"/>
    <x v="0"/>
    <n v="90273.85"/>
    <n v="0"/>
    <x v="0"/>
    <x v="2"/>
    <x v="2"/>
    <x v="1"/>
  </r>
  <r>
    <n v="15783083"/>
    <s v="Shubin"/>
    <n v="534"/>
    <x v="0"/>
    <x v="1"/>
    <n v="27"/>
    <n v="9"/>
    <n v="0"/>
    <n v="2"/>
    <x v="0"/>
    <x v="1"/>
    <n v="161344.13"/>
    <n v="0"/>
    <x v="2"/>
    <x v="0"/>
    <x v="0"/>
    <x v="1"/>
  </r>
  <r>
    <n v="15742824"/>
    <s v="Isayeva"/>
    <n v="696"/>
    <x v="2"/>
    <x v="1"/>
    <n v="42"/>
    <n v="7"/>
    <n v="162318.60999999999"/>
    <n v="1"/>
    <x v="0"/>
    <x v="1"/>
    <n v="121061.89"/>
    <n v="0"/>
    <x v="0"/>
    <x v="0"/>
    <x v="2"/>
    <x v="1"/>
  </r>
  <r>
    <n v="15621550"/>
    <s v="Hung"/>
    <n v="535"/>
    <x v="1"/>
    <x v="0"/>
    <n v="50"/>
    <n v="1"/>
    <n v="140292.57999999999"/>
    <n v="3"/>
    <x v="1"/>
    <x v="1"/>
    <n v="69531.22"/>
    <n v="1"/>
    <x v="1"/>
    <x v="0"/>
    <x v="2"/>
    <x v="0"/>
  </r>
  <r>
    <n v="15799480"/>
    <s v="Webb"/>
    <n v="600"/>
    <x v="0"/>
    <x v="1"/>
    <n v="34"/>
    <n v="0"/>
    <n v="0"/>
    <n v="2"/>
    <x v="1"/>
    <x v="0"/>
    <n v="3756.23"/>
    <n v="0"/>
    <x v="0"/>
    <x v="0"/>
    <x v="0"/>
    <x v="1"/>
  </r>
  <r>
    <n v="15625247"/>
    <s v="Scott"/>
    <n v="807"/>
    <x v="0"/>
    <x v="0"/>
    <n v="34"/>
    <n v="1"/>
    <n v="0"/>
    <n v="1"/>
    <x v="1"/>
    <x v="1"/>
    <n v="114448.13"/>
    <n v="0"/>
    <x v="0"/>
    <x v="1"/>
    <x v="0"/>
    <x v="1"/>
  </r>
  <r>
    <n v="15755241"/>
    <s v="Rahman"/>
    <n v="714"/>
    <x v="0"/>
    <x v="0"/>
    <n v="52"/>
    <n v="2"/>
    <n v="0"/>
    <n v="1"/>
    <x v="1"/>
    <x v="0"/>
    <n v="144045.07999999999"/>
    <n v="1"/>
    <x v="1"/>
    <x v="1"/>
    <x v="0"/>
    <x v="0"/>
  </r>
  <r>
    <n v="15575679"/>
    <s v="Lori"/>
    <n v="590"/>
    <x v="0"/>
    <x v="1"/>
    <n v="24"/>
    <n v="7"/>
    <n v="126431.54"/>
    <n v="1"/>
    <x v="0"/>
    <x v="1"/>
    <n v="58781.11"/>
    <n v="0"/>
    <x v="2"/>
    <x v="0"/>
    <x v="2"/>
    <x v="1"/>
  </r>
  <r>
    <n v="15668235"/>
    <s v="Cooke"/>
    <n v="614"/>
    <x v="0"/>
    <x v="0"/>
    <n v="41"/>
    <n v="3"/>
    <n v="123475.04"/>
    <n v="1"/>
    <x v="0"/>
    <x v="0"/>
    <n v="179227.51999999999"/>
    <n v="0"/>
    <x v="0"/>
    <x v="0"/>
    <x v="2"/>
    <x v="1"/>
  </r>
  <r>
    <n v="15683183"/>
    <s v="Volkova"/>
    <n v="766"/>
    <x v="2"/>
    <x v="0"/>
    <n v="45"/>
    <n v="6"/>
    <n v="97652.96"/>
    <n v="1"/>
    <x v="0"/>
    <x v="1"/>
    <n v="127332.33"/>
    <n v="0"/>
    <x v="0"/>
    <x v="1"/>
    <x v="1"/>
    <x v="1"/>
  </r>
  <r>
    <n v="15684592"/>
    <s v="Lamb"/>
    <n v="557"/>
    <x v="1"/>
    <x v="1"/>
    <n v="42"/>
    <n v="4"/>
    <n v="0"/>
    <n v="2"/>
    <x v="1"/>
    <x v="0"/>
    <n v="86642.38"/>
    <n v="0"/>
    <x v="0"/>
    <x v="0"/>
    <x v="0"/>
    <x v="1"/>
  </r>
  <r>
    <n v="15591169"/>
    <s v="Hawes"/>
    <n v="788"/>
    <x v="2"/>
    <x v="0"/>
    <n v="49"/>
    <n v="4"/>
    <n v="137455.99"/>
    <n v="1"/>
    <x v="0"/>
    <x v="1"/>
    <n v="184178.29"/>
    <n v="1"/>
    <x v="0"/>
    <x v="1"/>
    <x v="2"/>
    <x v="0"/>
  </r>
  <r>
    <n v="15653455"/>
    <s v="Smith"/>
    <n v="648"/>
    <x v="0"/>
    <x v="0"/>
    <n v="38"/>
    <n v="2"/>
    <n v="0"/>
    <n v="2"/>
    <x v="1"/>
    <x v="0"/>
    <n v="9551.49"/>
    <n v="0"/>
    <x v="0"/>
    <x v="0"/>
    <x v="0"/>
    <x v="1"/>
  </r>
  <r>
    <n v="15732563"/>
    <s v="Swanton"/>
    <n v="726"/>
    <x v="2"/>
    <x v="0"/>
    <n v="33"/>
    <n v="7"/>
    <n v="99046.31"/>
    <n v="2"/>
    <x v="0"/>
    <x v="0"/>
    <n v="56053.06"/>
    <n v="0"/>
    <x v="0"/>
    <x v="1"/>
    <x v="1"/>
    <x v="1"/>
  </r>
  <r>
    <n v="15656471"/>
    <s v="Mitchell"/>
    <n v="773"/>
    <x v="0"/>
    <x v="1"/>
    <n v="33"/>
    <n v="9"/>
    <n v="0"/>
    <n v="2"/>
    <x v="0"/>
    <x v="0"/>
    <n v="1118.31"/>
    <n v="0"/>
    <x v="0"/>
    <x v="1"/>
    <x v="0"/>
    <x v="1"/>
  </r>
  <r>
    <n v="15598510"/>
    <s v="Colombo"/>
    <n v="583"/>
    <x v="2"/>
    <x v="1"/>
    <n v="27"/>
    <n v="4"/>
    <n v="105907.42"/>
    <n v="2"/>
    <x v="0"/>
    <x v="0"/>
    <n v="195732.04"/>
    <n v="0"/>
    <x v="2"/>
    <x v="0"/>
    <x v="2"/>
    <x v="1"/>
  </r>
  <r>
    <n v="15766427"/>
    <s v="Shaw"/>
    <n v="565"/>
    <x v="2"/>
    <x v="1"/>
    <n v="52"/>
    <n v="5"/>
    <n v="97720.35"/>
    <n v="2"/>
    <x v="0"/>
    <x v="1"/>
    <n v="175070.94"/>
    <n v="1"/>
    <x v="1"/>
    <x v="0"/>
    <x v="1"/>
    <x v="0"/>
  </r>
  <r>
    <n v="15785342"/>
    <s v="Shipp"/>
    <n v="705"/>
    <x v="0"/>
    <x v="1"/>
    <n v="25"/>
    <n v="9"/>
    <n v="0"/>
    <n v="2"/>
    <x v="1"/>
    <x v="0"/>
    <n v="112331.19"/>
    <n v="0"/>
    <x v="2"/>
    <x v="1"/>
    <x v="0"/>
    <x v="1"/>
  </r>
  <r>
    <n v="15641595"/>
    <s v="Jonathan"/>
    <n v="685"/>
    <x v="1"/>
    <x v="1"/>
    <n v="43"/>
    <n v="4"/>
    <n v="97392.18"/>
    <n v="2"/>
    <x v="0"/>
    <x v="1"/>
    <n v="43956.83"/>
    <n v="0"/>
    <x v="0"/>
    <x v="0"/>
    <x v="1"/>
    <x v="1"/>
  </r>
  <r>
    <n v="15798429"/>
    <s v="Hernandez"/>
    <n v="741"/>
    <x v="0"/>
    <x v="1"/>
    <n v="29"/>
    <n v="8"/>
    <n v="0"/>
    <n v="2"/>
    <x v="0"/>
    <x v="0"/>
    <n v="115994.52"/>
    <n v="0"/>
    <x v="2"/>
    <x v="1"/>
    <x v="0"/>
    <x v="1"/>
  </r>
  <r>
    <n v="15648136"/>
    <s v="Green"/>
    <n v="658"/>
    <x v="2"/>
    <x v="0"/>
    <n v="28"/>
    <n v="9"/>
    <n v="152812.57999999999"/>
    <n v="1"/>
    <x v="0"/>
    <x v="1"/>
    <n v="166682.57"/>
    <n v="0"/>
    <x v="2"/>
    <x v="0"/>
    <x v="2"/>
    <x v="1"/>
  </r>
  <r>
    <n v="15812482"/>
    <s v="Young"/>
    <n v="575"/>
    <x v="0"/>
    <x v="1"/>
    <n v="27"/>
    <n v="3"/>
    <n v="139301.68"/>
    <n v="1"/>
    <x v="0"/>
    <x v="1"/>
    <n v="99843.98"/>
    <n v="0"/>
    <x v="2"/>
    <x v="0"/>
    <x v="2"/>
    <x v="1"/>
  </r>
  <r>
    <n v="15790810"/>
    <s v="Han"/>
    <n v="844"/>
    <x v="0"/>
    <x v="0"/>
    <n v="41"/>
    <n v="10"/>
    <n v="76319.64"/>
    <n v="1"/>
    <x v="0"/>
    <x v="0"/>
    <n v="141175.18"/>
    <n v="1"/>
    <x v="0"/>
    <x v="1"/>
    <x v="1"/>
    <x v="0"/>
  </r>
  <r>
    <n v="15687421"/>
    <s v="Highland"/>
    <n v="559"/>
    <x v="1"/>
    <x v="1"/>
    <n v="67"/>
    <n v="9"/>
    <n v="125919.35"/>
    <n v="1"/>
    <x v="0"/>
    <x v="1"/>
    <n v="175910.95"/>
    <n v="1"/>
    <x v="1"/>
    <x v="0"/>
    <x v="2"/>
    <x v="0"/>
  </r>
  <r>
    <n v="15765643"/>
    <s v="Hamilton"/>
    <n v="725"/>
    <x v="0"/>
    <x v="1"/>
    <n v="37"/>
    <n v="6"/>
    <n v="124348.38"/>
    <n v="2"/>
    <x v="1"/>
    <x v="0"/>
    <n v="176984.34"/>
    <n v="0"/>
    <x v="0"/>
    <x v="1"/>
    <x v="2"/>
    <x v="1"/>
  </r>
  <r>
    <n v="15654878"/>
    <s v="Yobanna"/>
    <n v="450"/>
    <x v="0"/>
    <x v="1"/>
    <n v="29"/>
    <n v="7"/>
    <n v="117199.8"/>
    <n v="1"/>
    <x v="0"/>
    <x v="0"/>
    <n v="43480.63"/>
    <n v="0"/>
    <x v="2"/>
    <x v="2"/>
    <x v="2"/>
    <x v="1"/>
  </r>
  <r>
    <n v="15686835"/>
    <s v="Crawford"/>
    <n v="738"/>
    <x v="2"/>
    <x v="0"/>
    <n v="57"/>
    <n v="9"/>
    <n v="148384.64000000001"/>
    <n v="1"/>
    <x v="1"/>
    <x v="1"/>
    <n v="155047.10999999999"/>
    <n v="1"/>
    <x v="1"/>
    <x v="1"/>
    <x v="2"/>
    <x v="0"/>
  </r>
  <r>
    <n v="15768340"/>
    <s v="Beavers"/>
    <n v="642"/>
    <x v="2"/>
    <x v="0"/>
    <n v="19"/>
    <n v="3"/>
    <n v="113905.48"/>
    <n v="1"/>
    <x v="0"/>
    <x v="0"/>
    <n v="176137.2"/>
    <n v="0"/>
    <x v="2"/>
    <x v="0"/>
    <x v="2"/>
    <x v="1"/>
  </r>
  <r>
    <n v="15673599"/>
    <s v="Williamson"/>
    <n v="618"/>
    <x v="1"/>
    <x v="1"/>
    <n v="32"/>
    <n v="5"/>
    <n v="133476.09"/>
    <n v="1"/>
    <x v="1"/>
    <x v="0"/>
    <n v="154843.4"/>
    <n v="0"/>
    <x v="0"/>
    <x v="0"/>
    <x v="2"/>
    <x v="1"/>
  </r>
  <r>
    <n v="15689096"/>
    <s v="Beneventi"/>
    <n v="590"/>
    <x v="0"/>
    <x v="1"/>
    <n v="47"/>
    <n v="0"/>
    <n v="117879.32"/>
    <n v="1"/>
    <x v="0"/>
    <x v="0"/>
    <n v="8214.4599999999991"/>
    <n v="0"/>
    <x v="0"/>
    <x v="0"/>
    <x v="2"/>
    <x v="1"/>
  </r>
  <r>
    <n v="15684294"/>
    <s v="Chidumaga"/>
    <n v="735"/>
    <x v="0"/>
    <x v="1"/>
    <n v="50"/>
    <n v="2"/>
    <n v="0"/>
    <n v="2"/>
    <x v="1"/>
    <x v="0"/>
    <n v="147075.69"/>
    <n v="0"/>
    <x v="1"/>
    <x v="1"/>
    <x v="0"/>
    <x v="1"/>
  </r>
  <r>
    <n v="15615828"/>
    <s v="Mitchell"/>
    <n v="550"/>
    <x v="0"/>
    <x v="1"/>
    <n v="34"/>
    <n v="8"/>
    <n v="122359.5"/>
    <n v="1"/>
    <x v="1"/>
    <x v="1"/>
    <n v="116495.55"/>
    <n v="0"/>
    <x v="0"/>
    <x v="0"/>
    <x v="2"/>
    <x v="1"/>
  </r>
  <r>
    <n v="15746012"/>
    <s v="Chibugo"/>
    <n v="729"/>
    <x v="1"/>
    <x v="0"/>
    <n v="28"/>
    <n v="0"/>
    <n v="0"/>
    <n v="2"/>
    <x v="0"/>
    <x v="0"/>
    <n v="31165.06"/>
    <n v="1"/>
    <x v="2"/>
    <x v="1"/>
    <x v="0"/>
    <x v="0"/>
  </r>
  <r>
    <n v="15615797"/>
    <s v="Hyde"/>
    <n v="743"/>
    <x v="2"/>
    <x v="1"/>
    <n v="59"/>
    <n v="5"/>
    <n v="108585.35"/>
    <n v="1"/>
    <x v="0"/>
    <x v="0"/>
    <n v="192127.22"/>
    <n v="1"/>
    <x v="1"/>
    <x v="1"/>
    <x v="2"/>
    <x v="0"/>
  </r>
  <r>
    <n v="15788494"/>
    <s v="Alekseeva"/>
    <n v="555"/>
    <x v="0"/>
    <x v="1"/>
    <n v="31"/>
    <n v="8"/>
    <n v="145875.74"/>
    <n v="1"/>
    <x v="0"/>
    <x v="1"/>
    <n v="137491.23000000001"/>
    <n v="0"/>
    <x v="0"/>
    <x v="0"/>
    <x v="2"/>
    <x v="1"/>
  </r>
  <r>
    <n v="15793856"/>
    <s v="Abdulov"/>
    <n v="667"/>
    <x v="1"/>
    <x v="0"/>
    <n v="36"/>
    <n v="3"/>
    <n v="121542.57"/>
    <n v="2"/>
    <x v="0"/>
    <x v="0"/>
    <n v="186841.71"/>
    <n v="0"/>
    <x v="0"/>
    <x v="0"/>
    <x v="2"/>
    <x v="1"/>
  </r>
  <r>
    <n v="15629545"/>
    <s v="Buckley"/>
    <n v="790"/>
    <x v="1"/>
    <x v="0"/>
    <n v="41"/>
    <n v="7"/>
    <n v="109508.68"/>
    <n v="1"/>
    <x v="1"/>
    <x v="1"/>
    <n v="86776.38"/>
    <n v="0"/>
    <x v="0"/>
    <x v="1"/>
    <x v="2"/>
    <x v="1"/>
  </r>
  <r>
    <n v="15661198"/>
    <s v="Howard"/>
    <n v="727"/>
    <x v="2"/>
    <x v="1"/>
    <n v="34"/>
    <n v="2"/>
    <n v="146407.10999999999"/>
    <n v="1"/>
    <x v="0"/>
    <x v="0"/>
    <n v="72073.72"/>
    <n v="0"/>
    <x v="0"/>
    <x v="1"/>
    <x v="2"/>
    <x v="1"/>
  </r>
  <r>
    <n v="15715117"/>
    <s v="Peel"/>
    <n v="744"/>
    <x v="0"/>
    <x v="0"/>
    <n v="39"/>
    <n v="6"/>
    <n v="0"/>
    <n v="1"/>
    <x v="1"/>
    <x v="1"/>
    <n v="10662.58"/>
    <n v="0"/>
    <x v="0"/>
    <x v="1"/>
    <x v="0"/>
    <x v="1"/>
  </r>
  <r>
    <n v="15701074"/>
    <s v="Herz"/>
    <n v="629"/>
    <x v="2"/>
    <x v="1"/>
    <n v="35"/>
    <n v="8"/>
    <n v="112330.83"/>
    <n v="1"/>
    <x v="0"/>
    <x v="0"/>
    <n v="91001.02"/>
    <n v="0"/>
    <x v="0"/>
    <x v="0"/>
    <x v="2"/>
    <x v="1"/>
  </r>
  <r>
    <n v="15793046"/>
    <s v="Holden"/>
    <n v="619"/>
    <x v="0"/>
    <x v="0"/>
    <n v="35"/>
    <n v="4"/>
    <n v="90413.119999999995"/>
    <n v="1"/>
    <x v="0"/>
    <x v="0"/>
    <n v="20555.21"/>
    <n v="0"/>
    <x v="0"/>
    <x v="0"/>
    <x v="1"/>
    <x v="1"/>
  </r>
  <r>
    <n v="15623744"/>
    <s v="McLean"/>
    <n v="634"/>
    <x v="0"/>
    <x v="1"/>
    <n v="34"/>
    <n v="8"/>
    <n v="105302.66"/>
    <n v="1"/>
    <x v="0"/>
    <x v="0"/>
    <n v="123164.97"/>
    <n v="0"/>
    <x v="0"/>
    <x v="0"/>
    <x v="2"/>
    <x v="1"/>
  </r>
  <r>
    <n v="15611329"/>
    <s v="Findlay"/>
    <n v="608"/>
    <x v="1"/>
    <x v="0"/>
    <n v="35"/>
    <n v="6"/>
    <n v="0"/>
    <n v="2"/>
    <x v="0"/>
    <x v="0"/>
    <n v="143463.28"/>
    <n v="0"/>
    <x v="0"/>
    <x v="0"/>
    <x v="0"/>
    <x v="1"/>
  </r>
  <r>
    <n v="15740428"/>
    <s v="Wyatt"/>
    <n v="507"/>
    <x v="0"/>
    <x v="0"/>
    <n v="35"/>
    <n v="1"/>
    <n v="0"/>
    <n v="2"/>
    <x v="1"/>
    <x v="1"/>
    <n v="92131.54"/>
    <n v="0"/>
    <x v="0"/>
    <x v="0"/>
    <x v="0"/>
    <x v="1"/>
  </r>
  <r>
    <n v="15781534"/>
    <s v="Rapuluolisa"/>
    <n v="536"/>
    <x v="2"/>
    <x v="0"/>
    <n v="35"/>
    <n v="4"/>
    <n v="121520.36"/>
    <n v="1"/>
    <x v="1"/>
    <x v="1"/>
    <n v="77178.42"/>
    <n v="0"/>
    <x v="0"/>
    <x v="0"/>
    <x v="2"/>
    <x v="1"/>
  </r>
  <r>
    <n v="15618243"/>
    <s v="Buckland"/>
    <n v="730"/>
    <x v="1"/>
    <x v="0"/>
    <n v="43"/>
    <n v="1"/>
    <n v="103960.38"/>
    <n v="1"/>
    <x v="0"/>
    <x v="0"/>
    <n v="193650.16"/>
    <n v="0"/>
    <x v="0"/>
    <x v="1"/>
    <x v="2"/>
    <x v="1"/>
  </r>
  <r>
    <n v="15784161"/>
    <s v="Hargreaves"/>
    <n v="583"/>
    <x v="2"/>
    <x v="1"/>
    <n v="39"/>
    <n v="8"/>
    <n v="102945.01"/>
    <n v="1"/>
    <x v="1"/>
    <x v="1"/>
    <n v="52861.89"/>
    <n v="0"/>
    <x v="0"/>
    <x v="0"/>
    <x v="2"/>
    <x v="1"/>
  </r>
  <r>
    <n v="15700325"/>
    <s v="Onyeoruru"/>
    <n v="644"/>
    <x v="0"/>
    <x v="0"/>
    <n v="24"/>
    <n v="8"/>
    <n v="92760.55"/>
    <n v="1"/>
    <x v="0"/>
    <x v="1"/>
    <n v="35896.75"/>
    <n v="0"/>
    <x v="2"/>
    <x v="0"/>
    <x v="1"/>
    <x v="1"/>
  </r>
  <r>
    <n v="15659064"/>
    <s v="Salas"/>
    <n v="790"/>
    <x v="1"/>
    <x v="1"/>
    <n v="37"/>
    <n v="8"/>
    <n v="0"/>
    <n v="2"/>
    <x v="0"/>
    <x v="0"/>
    <n v="149418.41"/>
    <n v="0"/>
    <x v="0"/>
    <x v="1"/>
    <x v="0"/>
    <x v="1"/>
  </r>
  <r>
    <n v="15658364"/>
    <s v="Laney"/>
    <n v="807"/>
    <x v="2"/>
    <x v="0"/>
    <n v="40"/>
    <n v="1"/>
    <n v="134590.21"/>
    <n v="1"/>
    <x v="0"/>
    <x v="0"/>
    <n v="46253.65"/>
    <n v="0"/>
    <x v="0"/>
    <x v="1"/>
    <x v="2"/>
    <x v="1"/>
  </r>
  <r>
    <n v="15704340"/>
    <s v="Fu"/>
    <n v="581"/>
    <x v="0"/>
    <x v="0"/>
    <n v="37"/>
    <n v="10"/>
    <n v="104255.03"/>
    <n v="1"/>
    <x v="0"/>
    <x v="1"/>
    <n v="86609.37"/>
    <n v="0"/>
    <x v="0"/>
    <x v="0"/>
    <x v="2"/>
    <x v="1"/>
  </r>
  <r>
    <n v="15793455"/>
    <s v="Tien"/>
    <n v="627"/>
    <x v="1"/>
    <x v="0"/>
    <n v="55"/>
    <n v="6"/>
    <n v="0"/>
    <n v="1"/>
    <x v="1"/>
    <x v="1"/>
    <n v="91943.94"/>
    <n v="1"/>
    <x v="1"/>
    <x v="0"/>
    <x v="0"/>
    <x v="0"/>
  </r>
  <r>
    <n v="15579777"/>
    <s v="Sazonova"/>
    <n v="850"/>
    <x v="0"/>
    <x v="1"/>
    <n v="41"/>
    <n v="3"/>
    <n v="0"/>
    <n v="2"/>
    <x v="0"/>
    <x v="1"/>
    <n v="128892.36"/>
    <n v="0"/>
    <x v="0"/>
    <x v="1"/>
    <x v="0"/>
    <x v="1"/>
  </r>
  <r>
    <n v="15632345"/>
    <s v="Tuan"/>
    <n v="754"/>
    <x v="0"/>
    <x v="0"/>
    <n v="35"/>
    <n v="4"/>
    <n v="0"/>
    <n v="2"/>
    <x v="0"/>
    <x v="1"/>
    <n v="44830.71"/>
    <n v="0"/>
    <x v="0"/>
    <x v="1"/>
    <x v="0"/>
    <x v="1"/>
  </r>
  <r>
    <n v="15814468"/>
    <s v="Wei"/>
    <n v="551"/>
    <x v="2"/>
    <x v="1"/>
    <n v="50"/>
    <n v="1"/>
    <n v="121399.98"/>
    <n v="1"/>
    <x v="1"/>
    <x v="0"/>
    <n v="84508.44"/>
    <n v="1"/>
    <x v="1"/>
    <x v="0"/>
    <x v="2"/>
    <x v="0"/>
  </r>
  <r>
    <n v="15754820"/>
    <s v="Bergamaschi"/>
    <n v="637"/>
    <x v="2"/>
    <x v="1"/>
    <n v="35"/>
    <n v="8"/>
    <n v="147127.81"/>
    <n v="2"/>
    <x v="0"/>
    <x v="0"/>
    <n v="84760.7"/>
    <n v="0"/>
    <x v="0"/>
    <x v="0"/>
    <x v="2"/>
    <x v="1"/>
  </r>
  <r>
    <n v="15707505"/>
    <s v="Taylor"/>
    <n v="699"/>
    <x v="1"/>
    <x v="1"/>
    <n v="31"/>
    <n v="8"/>
    <n v="125927.51"/>
    <n v="2"/>
    <x v="0"/>
    <x v="1"/>
    <n v="147661.47"/>
    <n v="0"/>
    <x v="0"/>
    <x v="0"/>
    <x v="2"/>
    <x v="1"/>
  </r>
  <r>
    <n v="15699507"/>
    <s v="Messersmith"/>
    <n v="542"/>
    <x v="0"/>
    <x v="0"/>
    <n v="25"/>
    <n v="7"/>
    <n v="0"/>
    <n v="2"/>
    <x v="1"/>
    <x v="0"/>
    <n v="82393.08"/>
    <n v="0"/>
    <x v="2"/>
    <x v="0"/>
    <x v="0"/>
    <x v="1"/>
  </r>
  <r>
    <n v="15799600"/>
    <s v="Coles"/>
    <n v="640"/>
    <x v="2"/>
    <x v="1"/>
    <n v="48"/>
    <n v="1"/>
    <n v="111599.32"/>
    <n v="1"/>
    <x v="1"/>
    <x v="0"/>
    <n v="135995.57999999999"/>
    <n v="0"/>
    <x v="0"/>
    <x v="0"/>
    <x v="2"/>
    <x v="1"/>
  </r>
  <r>
    <n v="15794472"/>
    <s v="Brookes"/>
    <n v="553"/>
    <x v="0"/>
    <x v="0"/>
    <n v="27"/>
    <n v="3"/>
    <n v="0"/>
    <n v="2"/>
    <x v="1"/>
    <x v="1"/>
    <n v="159800.16"/>
    <n v="0"/>
    <x v="2"/>
    <x v="0"/>
    <x v="0"/>
    <x v="1"/>
  </r>
  <r>
    <n v="15646632"/>
    <s v="Reid"/>
    <n v="741"/>
    <x v="0"/>
    <x v="1"/>
    <n v="38"/>
    <n v="9"/>
    <n v="0"/>
    <n v="2"/>
    <x v="0"/>
    <x v="1"/>
    <n v="14379.01"/>
    <n v="0"/>
    <x v="0"/>
    <x v="1"/>
    <x v="0"/>
    <x v="1"/>
  </r>
  <r>
    <n v="15676353"/>
    <s v="Etheridge"/>
    <n v="598"/>
    <x v="0"/>
    <x v="1"/>
    <n v="35"/>
    <n v="8"/>
    <n v="114212.6"/>
    <n v="1"/>
    <x v="0"/>
    <x v="0"/>
    <n v="74322.850000000006"/>
    <n v="0"/>
    <x v="0"/>
    <x v="0"/>
    <x v="2"/>
    <x v="1"/>
  </r>
  <r>
    <n v="15566312"/>
    <s v="Jolly"/>
    <n v="660"/>
    <x v="1"/>
    <x v="0"/>
    <n v="42"/>
    <n v="5"/>
    <n v="0"/>
    <n v="3"/>
    <x v="0"/>
    <x v="0"/>
    <n v="189016.24"/>
    <n v="1"/>
    <x v="0"/>
    <x v="0"/>
    <x v="0"/>
    <x v="0"/>
  </r>
  <r>
    <n v="15570414"/>
    <s v="Chizoba"/>
    <n v="618"/>
    <x v="1"/>
    <x v="1"/>
    <n v="41"/>
    <n v="4"/>
    <n v="115251.64"/>
    <n v="1"/>
    <x v="1"/>
    <x v="1"/>
    <n v="136435.75"/>
    <n v="0"/>
    <x v="0"/>
    <x v="0"/>
    <x v="2"/>
    <x v="1"/>
  </r>
  <r>
    <n v="15776743"/>
    <s v="Eberegbulam"/>
    <n v="647"/>
    <x v="0"/>
    <x v="1"/>
    <n v="43"/>
    <n v="9"/>
    <n v="0"/>
    <n v="2"/>
    <x v="0"/>
    <x v="0"/>
    <n v="78488.39"/>
    <n v="0"/>
    <x v="0"/>
    <x v="0"/>
    <x v="0"/>
    <x v="1"/>
  </r>
  <r>
    <n v="15674637"/>
    <s v="Pagnotto"/>
    <n v="491"/>
    <x v="0"/>
    <x v="0"/>
    <n v="68"/>
    <n v="3"/>
    <n v="107571.61"/>
    <n v="1"/>
    <x v="1"/>
    <x v="0"/>
    <n v="113695.99"/>
    <n v="0"/>
    <x v="1"/>
    <x v="2"/>
    <x v="2"/>
    <x v="1"/>
  </r>
  <r>
    <n v="15730418"/>
    <s v="Lucchesi"/>
    <n v="652"/>
    <x v="0"/>
    <x v="0"/>
    <n v="32"/>
    <n v="2"/>
    <n v="0"/>
    <n v="2"/>
    <x v="0"/>
    <x v="1"/>
    <n v="54628.11"/>
    <n v="0"/>
    <x v="0"/>
    <x v="0"/>
    <x v="0"/>
    <x v="1"/>
  </r>
  <r>
    <n v="15739972"/>
    <s v="Hughes"/>
    <n v="650"/>
    <x v="2"/>
    <x v="0"/>
    <n v="45"/>
    <n v="9"/>
    <n v="152367.21"/>
    <n v="3"/>
    <x v="0"/>
    <x v="1"/>
    <n v="150835.21"/>
    <n v="1"/>
    <x v="0"/>
    <x v="0"/>
    <x v="2"/>
    <x v="0"/>
  </r>
  <r>
    <n v="15661591"/>
    <s v="Panicucci"/>
    <n v="413"/>
    <x v="2"/>
    <x v="1"/>
    <n v="39"/>
    <n v="1"/>
    <n v="130969.77"/>
    <n v="2"/>
    <x v="0"/>
    <x v="0"/>
    <n v="158891.79"/>
    <n v="0"/>
    <x v="0"/>
    <x v="2"/>
    <x v="2"/>
    <x v="1"/>
  </r>
  <r>
    <n v="15675585"/>
    <s v="Burns"/>
    <n v="416"/>
    <x v="2"/>
    <x v="0"/>
    <n v="25"/>
    <n v="0"/>
    <n v="97738.97"/>
    <n v="2"/>
    <x v="0"/>
    <x v="0"/>
    <n v="160523.32999999999"/>
    <n v="0"/>
    <x v="2"/>
    <x v="2"/>
    <x v="1"/>
    <x v="1"/>
  </r>
  <r>
    <n v="15814750"/>
    <s v="Ricci"/>
    <n v="629"/>
    <x v="1"/>
    <x v="1"/>
    <n v="34"/>
    <n v="8"/>
    <n v="0"/>
    <n v="2"/>
    <x v="0"/>
    <x v="0"/>
    <n v="180595.02"/>
    <n v="0"/>
    <x v="0"/>
    <x v="0"/>
    <x v="0"/>
    <x v="1"/>
  </r>
  <r>
    <n v="15593454"/>
    <s v="Lambert"/>
    <n v="678"/>
    <x v="1"/>
    <x v="0"/>
    <n v="40"/>
    <n v="4"/>
    <n v="113794.22"/>
    <n v="1"/>
    <x v="0"/>
    <x v="1"/>
    <n v="16618.759999999998"/>
    <n v="0"/>
    <x v="0"/>
    <x v="0"/>
    <x v="2"/>
    <x v="1"/>
  </r>
  <r>
    <n v="15663421"/>
    <s v="Esposito"/>
    <n v="527"/>
    <x v="1"/>
    <x v="1"/>
    <n v="28"/>
    <n v="6"/>
    <n v="128396.33"/>
    <n v="2"/>
    <x v="0"/>
    <x v="1"/>
    <n v="79919.97"/>
    <n v="0"/>
    <x v="2"/>
    <x v="0"/>
    <x v="2"/>
    <x v="1"/>
  </r>
  <r>
    <n v="15576196"/>
    <s v="Benson"/>
    <n v="743"/>
    <x v="1"/>
    <x v="0"/>
    <n v="48"/>
    <n v="5"/>
    <n v="118207.69"/>
    <n v="2"/>
    <x v="1"/>
    <x v="1"/>
    <n v="186489.14"/>
    <n v="1"/>
    <x v="0"/>
    <x v="1"/>
    <x v="2"/>
    <x v="0"/>
  </r>
  <r>
    <n v="15677324"/>
    <s v="Botts"/>
    <n v="683"/>
    <x v="2"/>
    <x v="1"/>
    <n v="73"/>
    <n v="9"/>
    <n v="124730.26"/>
    <n v="1"/>
    <x v="0"/>
    <x v="0"/>
    <n v="51999.5"/>
    <n v="0"/>
    <x v="1"/>
    <x v="0"/>
    <x v="2"/>
    <x v="1"/>
  </r>
  <r>
    <n v="15568742"/>
    <s v="Parkes"/>
    <n v="536"/>
    <x v="0"/>
    <x v="0"/>
    <n v="41"/>
    <n v="9"/>
    <n v="0"/>
    <n v="1"/>
    <x v="0"/>
    <x v="1"/>
    <n v="121299.14"/>
    <n v="0"/>
    <x v="0"/>
    <x v="0"/>
    <x v="0"/>
    <x v="1"/>
  </r>
  <r>
    <n v="15693764"/>
    <s v="Mai"/>
    <n v="663"/>
    <x v="1"/>
    <x v="1"/>
    <n v="52"/>
    <n v="0"/>
    <n v="136298.65"/>
    <n v="1"/>
    <x v="0"/>
    <x v="1"/>
    <n v="144593.29999999999"/>
    <n v="1"/>
    <x v="1"/>
    <x v="0"/>
    <x v="2"/>
    <x v="0"/>
  </r>
  <r>
    <n v="15714260"/>
    <s v="Castiglione"/>
    <n v="646"/>
    <x v="0"/>
    <x v="0"/>
    <n v="38"/>
    <n v="2"/>
    <n v="0"/>
    <n v="2"/>
    <x v="1"/>
    <x v="1"/>
    <n v="178752.73"/>
    <n v="0"/>
    <x v="0"/>
    <x v="0"/>
    <x v="0"/>
    <x v="1"/>
  </r>
  <r>
    <n v="15798200"/>
    <s v="Manna"/>
    <n v="707"/>
    <x v="0"/>
    <x v="1"/>
    <n v="35"/>
    <n v="2"/>
    <n v="0"/>
    <n v="3"/>
    <x v="0"/>
    <x v="0"/>
    <n v="94148.3"/>
    <n v="0"/>
    <x v="0"/>
    <x v="1"/>
    <x v="0"/>
    <x v="1"/>
  </r>
  <r>
    <n v="15656627"/>
    <s v="Lin"/>
    <n v="602"/>
    <x v="0"/>
    <x v="1"/>
    <n v="34"/>
    <n v="5"/>
    <n v="0"/>
    <n v="2"/>
    <x v="0"/>
    <x v="0"/>
    <n v="77414.45"/>
    <n v="0"/>
    <x v="0"/>
    <x v="0"/>
    <x v="0"/>
    <x v="1"/>
  </r>
  <r>
    <n v="15791111"/>
    <s v="Fink"/>
    <n v="635"/>
    <x v="0"/>
    <x v="0"/>
    <n v="47"/>
    <n v="2"/>
    <n v="125724.95"/>
    <n v="2"/>
    <x v="0"/>
    <x v="1"/>
    <n v="63236.97"/>
    <n v="0"/>
    <x v="0"/>
    <x v="0"/>
    <x v="2"/>
    <x v="1"/>
  </r>
  <r>
    <n v="15638269"/>
    <s v="Baresi"/>
    <n v="597"/>
    <x v="0"/>
    <x v="1"/>
    <n v="67"/>
    <n v="2"/>
    <n v="0"/>
    <n v="2"/>
    <x v="1"/>
    <x v="0"/>
    <n v="108645.85"/>
    <n v="0"/>
    <x v="1"/>
    <x v="0"/>
    <x v="0"/>
    <x v="1"/>
  </r>
  <r>
    <n v="15807473"/>
    <s v="Morehead"/>
    <n v="503"/>
    <x v="0"/>
    <x v="1"/>
    <n v="38"/>
    <n v="1"/>
    <n v="0"/>
    <n v="2"/>
    <x v="0"/>
    <x v="0"/>
    <n v="95153.24"/>
    <n v="0"/>
    <x v="0"/>
    <x v="0"/>
    <x v="0"/>
    <x v="1"/>
  </r>
  <r>
    <n v="15708534"/>
    <s v="Afamefuna"/>
    <n v="524"/>
    <x v="1"/>
    <x v="0"/>
    <n v="64"/>
    <n v="5"/>
    <n v="0"/>
    <n v="1"/>
    <x v="0"/>
    <x v="1"/>
    <n v="136079.64000000001"/>
    <n v="1"/>
    <x v="1"/>
    <x v="0"/>
    <x v="0"/>
    <x v="0"/>
  </r>
  <r>
    <n v="15640686"/>
    <s v="Greco"/>
    <n v="700"/>
    <x v="0"/>
    <x v="1"/>
    <n v="46"/>
    <n v="5"/>
    <n v="95872.86"/>
    <n v="1"/>
    <x v="0"/>
    <x v="1"/>
    <n v="98273.01"/>
    <n v="1"/>
    <x v="0"/>
    <x v="1"/>
    <x v="1"/>
    <x v="0"/>
  </r>
  <r>
    <n v="15588904"/>
    <s v="Balashova"/>
    <n v="692"/>
    <x v="0"/>
    <x v="1"/>
    <n v="33"/>
    <n v="9"/>
    <n v="0"/>
    <n v="1"/>
    <x v="0"/>
    <x v="1"/>
    <n v="113505.93"/>
    <n v="1"/>
    <x v="0"/>
    <x v="0"/>
    <x v="0"/>
    <x v="0"/>
  </r>
  <r>
    <n v="15768763"/>
    <s v="Bogdanov"/>
    <n v="562"/>
    <x v="0"/>
    <x v="1"/>
    <n v="37"/>
    <n v="2"/>
    <n v="0"/>
    <n v="1"/>
    <x v="1"/>
    <x v="0"/>
    <n v="52525.15"/>
    <n v="1"/>
    <x v="0"/>
    <x v="0"/>
    <x v="0"/>
    <x v="0"/>
  </r>
  <r>
    <n v="15770543"/>
    <s v="Lowe"/>
    <n v="679"/>
    <x v="0"/>
    <x v="1"/>
    <n v="37"/>
    <n v="7"/>
    <n v="74260.03"/>
    <n v="1"/>
    <x v="0"/>
    <x v="1"/>
    <n v="194617.98"/>
    <n v="0"/>
    <x v="0"/>
    <x v="0"/>
    <x v="1"/>
    <x v="1"/>
  </r>
  <r>
    <n v="15642162"/>
    <s v="Ponce"/>
    <n v="603"/>
    <x v="2"/>
    <x v="1"/>
    <n v="35"/>
    <n v="1"/>
    <n v="123407.69"/>
    <n v="1"/>
    <x v="0"/>
    <x v="1"/>
    <n v="152541.89000000001"/>
    <n v="1"/>
    <x v="0"/>
    <x v="0"/>
    <x v="2"/>
    <x v="0"/>
  </r>
  <r>
    <n v="15714046"/>
    <s v="Trevisano"/>
    <n v="720"/>
    <x v="1"/>
    <x v="1"/>
    <n v="33"/>
    <n v="3"/>
    <n v="123783.91"/>
    <n v="2"/>
    <x v="0"/>
    <x v="0"/>
    <n v="142903.44"/>
    <n v="0"/>
    <x v="0"/>
    <x v="1"/>
    <x v="2"/>
    <x v="1"/>
  </r>
  <r>
    <n v="15575060"/>
    <s v="Gardner"/>
    <n v="797"/>
    <x v="0"/>
    <x v="1"/>
    <n v="24"/>
    <n v="5"/>
    <n v="0"/>
    <n v="2"/>
    <x v="0"/>
    <x v="1"/>
    <n v="182257.61"/>
    <n v="0"/>
    <x v="2"/>
    <x v="1"/>
    <x v="0"/>
    <x v="1"/>
  </r>
  <r>
    <n v="15812040"/>
    <s v="Lorenzo"/>
    <n v="594"/>
    <x v="0"/>
    <x v="1"/>
    <n v="36"/>
    <n v="6"/>
    <n v="153880.15"/>
    <n v="1"/>
    <x v="1"/>
    <x v="1"/>
    <n v="135431.72"/>
    <n v="0"/>
    <x v="0"/>
    <x v="0"/>
    <x v="2"/>
    <x v="1"/>
  </r>
  <r>
    <n v="15812073"/>
    <s v="Palmer"/>
    <n v="529"/>
    <x v="0"/>
    <x v="0"/>
    <n v="31"/>
    <n v="7"/>
    <n v="0"/>
    <n v="2"/>
    <x v="0"/>
    <x v="0"/>
    <n v="175697.87"/>
    <n v="0"/>
    <x v="0"/>
    <x v="0"/>
    <x v="0"/>
    <x v="1"/>
  </r>
  <r>
    <n v="15706810"/>
    <s v="Zuyeva"/>
    <n v="606"/>
    <x v="2"/>
    <x v="0"/>
    <n v="32"/>
    <n v="1"/>
    <n v="106301.85"/>
    <n v="2"/>
    <x v="1"/>
    <x v="0"/>
    <n v="59061.25"/>
    <n v="0"/>
    <x v="0"/>
    <x v="0"/>
    <x v="2"/>
    <x v="1"/>
  </r>
  <r>
    <n v="15584090"/>
    <s v="Jen"/>
    <n v="621"/>
    <x v="1"/>
    <x v="0"/>
    <n v="40"/>
    <n v="7"/>
    <n v="0"/>
    <n v="2"/>
    <x v="1"/>
    <x v="0"/>
    <n v="131283.6"/>
    <n v="1"/>
    <x v="0"/>
    <x v="0"/>
    <x v="0"/>
    <x v="0"/>
  </r>
  <r>
    <n v="15810807"/>
    <s v="Alekseeva"/>
    <n v="513"/>
    <x v="0"/>
    <x v="0"/>
    <n v="43"/>
    <n v="9"/>
    <n v="0"/>
    <n v="2"/>
    <x v="0"/>
    <x v="1"/>
    <n v="152499.79999999999"/>
    <n v="0"/>
    <x v="0"/>
    <x v="0"/>
    <x v="0"/>
    <x v="1"/>
  </r>
  <r>
    <n v="15582033"/>
    <s v="Manfrin"/>
    <n v="753"/>
    <x v="2"/>
    <x v="1"/>
    <n v="44"/>
    <n v="3"/>
    <n v="138076.47"/>
    <n v="1"/>
    <x v="0"/>
    <x v="1"/>
    <n v="15523.09"/>
    <n v="1"/>
    <x v="0"/>
    <x v="1"/>
    <x v="2"/>
    <x v="0"/>
  </r>
  <r>
    <n v="15687607"/>
    <s v="Chiemenam"/>
    <n v="605"/>
    <x v="0"/>
    <x v="0"/>
    <n v="30"/>
    <n v="9"/>
    <n v="135422.31"/>
    <n v="1"/>
    <x v="1"/>
    <x v="0"/>
    <n v="186418.85"/>
    <n v="0"/>
    <x v="0"/>
    <x v="0"/>
    <x v="2"/>
    <x v="1"/>
  </r>
  <r>
    <n v="15588406"/>
    <s v="Chiemenam"/>
    <n v="574"/>
    <x v="1"/>
    <x v="0"/>
    <n v="37"/>
    <n v="7"/>
    <n v="0"/>
    <n v="2"/>
    <x v="0"/>
    <x v="1"/>
    <n v="32262.28"/>
    <n v="0"/>
    <x v="0"/>
    <x v="0"/>
    <x v="0"/>
    <x v="1"/>
  </r>
  <r>
    <n v="15784099"/>
    <s v="Clark"/>
    <n v="726"/>
    <x v="0"/>
    <x v="0"/>
    <n v="38"/>
    <n v="5"/>
    <n v="126875.62"/>
    <n v="1"/>
    <x v="0"/>
    <x v="1"/>
    <n v="128052.29"/>
    <n v="0"/>
    <x v="0"/>
    <x v="1"/>
    <x v="2"/>
    <x v="1"/>
  </r>
  <r>
    <n v="15701352"/>
    <s v="Fanucci"/>
    <n v="611"/>
    <x v="1"/>
    <x v="0"/>
    <n v="28"/>
    <n v="3"/>
    <n v="96381.68"/>
    <n v="2"/>
    <x v="0"/>
    <x v="1"/>
    <n v="181419.29"/>
    <n v="0"/>
    <x v="2"/>
    <x v="0"/>
    <x v="1"/>
    <x v="1"/>
  </r>
  <r>
    <n v="15789371"/>
    <s v="Cattaneo"/>
    <n v="593"/>
    <x v="2"/>
    <x v="0"/>
    <n v="41"/>
    <n v="4"/>
    <n v="119703.1"/>
    <n v="2"/>
    <x v="0"/>
    <x v="0"/>
    <n v="109783.29"/>
    <n v="0"/>
    <x v="0"/>
    <x v="0"/>
    <x v="2"/>
    <x v="1"/>
  </r>
  <r>
    <n v="15602845"/>
    <s v="Udinesi"/>
    <n v="466"/>
    <x v="2"/>
    <x v="1"/>
    <n v="41"/>
    <n v="2"/>
    <n v="152102.18"/>
    <n v="2"/>
    <x v="0"/>
    <x v="1"/>
    <n v="181879.56"/>
    <n v="0"/>
    <x v="0"/>
    <x v="2"/>
    <x v="2"/>
    <x v="1"/>
  </r>
  <r>
    <n v="15707918"/>
    <s v="Bentley"/>
    <n v="741"/>
    <x v="2"/>
    <x v="0"/>
    <n v="36"/>
    <n v="0"/>
    <n v="127675.39"/>
    <n v="2"/>
    <x v="0"/>
    <x v="1"/>
    <n v="74260.160000000003"/>
    <n v="0"/>
    <x v="0"/>
    <x v="1"/>
    <x v="2"/>
    <x v="1"/>
  </r>
  <r>
    <n v="15602812"/>
    <s v="Holmes"/>
    <n v="684"/>
    <x v="2"/>
    <x v="0"/>
    <n v="44"/>
    <n v="2"/>
    <n v="133776.85999999999"/>
    <n v="2"/>
    <x v="1"/>
    <x v="0"/>
    <n v="49865.04"/>
    <n v="0"/>
    <x v="0"/>
    <x v="0"/>
    <x v="2"/>
    <x v="1"/>
  </r>
  <r>
    <n v="15675888"/>
    <s v="Austin"/>
    <n v="550"/>
    <x v="1"/>
    <x v="0"/>
    <n v="33"/>
    <n v="9"/>
    <n v="72788.03"/>
    <n v="1"/>
    <x v="0"/>
    <x v="0"/>
    <n v="103608.06"/>
    <n v="0"/>
    <x v="0"/>
    <x v="0"/>
    <x v="1"/>
    <x v="1"/>
  </r>
  <r>
    <n v="15591822"/>
    <s v="Mackenzie"/>
    <n v="593"/>
    <x v="1"/>
    <x v="1"/>
    <n v="26"/>
    <n v="9"/>
    <n v="76226.899999999994"/>
    <n v="1"/>
    <x v="0"/>
    <x v="1"/>
    <n v="167564.82"/>
    <n v="0"/>
    <x v="2"/>
    <x v="0"/>
    <x v="1"/>
    <x v="1"/>
  </r>
  <r>
    <n v="15738501"/>
    <s v="Booth"/>
    <n v="601"/>
    <x v="2"/>
    <x v="1"/>
    <n v="48"/>
    <n v="9"/>
    <n v="163630.76"/>
    <n v="1"/>
    <x v="1"/>
    <x v="0"/>
    <n v="41816.49"/>
    <n v="1"/>
    <x v="0"/>
    <x v="0"/>
    <x v="2"/>
    <x v="0"/>
  </r>
  <r>
    <n v="15585907"/>
    <s v="Collier"/>
    <n v="676"/>
    <x v="1"/>
    <x v="0"/>
    <n v="30"/>
    <n v="5"/>
    <n v="0"/>
    <n v="2"/>
    <x v="1"/>
    <x v="1"/>
    <n v="179066.58"/>
    <n v="0"/>
    <x v="0"/>
    <x v="0"/>
    <x v="0"/>
    <x v="1"/>
  </r>
  <r>
    <n v="15579040"/>
    <s v="Hs?"/>
    <n v="556"/>
    <x v="0"/>
    <x v="0"/>
    <n v="46"/>
    <n v="10"/>
    <n v="0"/>
    <n v="2"/>
    <x v="1"/>
    <x v="1"/>
    <n v="109184.24"/>
    <n v="0"/>
    <x v="0"/>
    <x v="0"/>
    <x v="0"/>
    <x v="1"/>
  </r>
  <r>
    <n v="15804211"/>
    <s v="Oluchukwu"/>
    <n v="719"/>
    <x v="0"/>
    <x v="1"/>
    <n v="36"/>
    <n v="3"/>
    <n v="155423.17000000001"/>
    <n v="1"/>
    <x v="0"/>
    <x v="0"/>
    <n v="199841.32"/>
    <n v="0"/>
    <x v="0"/>
    <x v="1"/>
    <x v="2"/>
    <x v="1"/>
  </r>
  <r>
    <n v="15736126"/>
    <s v="Sung"/>
    <n v="850"/>
    <x v="2"/>
    <x v="1"/>
    <n v="55"/>
    <n v="0"/>
    <n v="98710.89"/>
    <n v="1"/>
    <x v="0"/>
    <x v="0"/>
    <n v="83617.17"/>
    <n v="1"/>
    <x v="1"/>
    <x v="1"/>
    <x v="1"/>
    <x v="0"/>
  </r>
  <r>
    <n v="15745399"/>
    <s v="Marino"/>
    <n v="649"/>
    <x v="1"/>
    <x v="0"/>
    <n v="49"/>
    <n v="2"/>
    <n v="0"/>
    <n v="1"/>
    <x v="0"/>
    <x v="1"/>
    <n v="84863.85"/>
    <n v="1"/>
    <x v="0"/>
    <x v="0"/>
    <x v="0"/>
    <x v="0"/>
  </r>
  <r>
    <n v="15760749"/>
    <s v="Vinogradov"/>
    <n v="509"/>
    <x v="1"/>
    <x v="1"/>
    <n v="41"/>
    <n v="7"/>
    <n v="126683.8"/>
    <n v="1"/>
    <x v="1"/>
    <x v="0"/>
    <n v="114775.53"/>
    <n v="0"/>
    <x v="0"/>
    <x v="0"/>
    <x v="2"/>
    <x v="1"/>
  </r>
  <r>
    <n v="15637118"/>
    <s v="Burns"/>
    <n v="684"/>
    <x v="0"/>
    <x v="1"/>
    <n v="33"/>
    <n v="4"/>
    <n v="140700.60999999999"/>
    <n v="1"/>
    <x v="0"/>
    <x v="1"/>
    <n v="103557.93"/>
    <n v="0"/>
    <x v="0"/>
    <x v="0"/>
    <x v="2"/>
    <x v="1"/>
  </r>
  <r>
    <n v="15657829"/>
    <s v="Fanucci"/>
    <n v="806"/>
    <x v="2"/>
    <x v="1"/>
    <n v="30"/>
    <n v="8"/>
    <n v="168078.83"/>
    <n v="1"/>
    <x v="0"/>
    <x v="1"/>
    <n v="85028.36"/>
    <n v="1"/>
    <x v="0"/>
    <x v="1"/>
    <x v="2"/>
    <x v="0"/>
  </r>
  <r>
    <n v="15738497"/>
    <s v="Chukwujamuike"/>
    <n v="729"/>
    <x v="1"/>
    <x v="1"/>
    <n v="44"/>
    <n v="4"/>
    <n v="107726.93"/>
    <n v="2"/>
    <x v="0"/>
    <x v="1"/>
    <n v="153064.87"/>
    <n v="0"/>
    <x v="0"/>
    <x v="1"/>
    <x v="2"/>
    <x v="1"/>
  </r>
  <r>
    <n v="15690695"/>
    <s v="Flynn"/>
    <n v="683"/>
    <x v="0"/>
    <x v="0"/>
    <n v="33"/>
    <n v="9"/>
    <n v="0"/>
    <n v="2"/>
    <x v="0"/>
    <x v="0"/>
    <n v="38784.42"/>
    <n v="0"/>
    <x v="0"/>
    <x v="0"/>
    <x v="0"/>
    <x v="1"/>
  </r>
  <r>
    <n v="15762351"/>
    <s v="Chao"/>
    <n v="689"/>
    <x v="1"/>
    <x v="0"/>
    <n v="63"/>
    <n v="1"/>
    <n v="0"/>
    <n v="2"/>
    <x v="0"/>
    <x v="0"/>
    <n v="186526.12"/>
    <n v="0"/>
    <x v="1"/>
    <x v="0"/>
    <x v="0"/>
    <x v="1"/>
  </r>
  <r>
    <n v="15791172"/>
    <s v="Yeh"/>
    <n v="672"/>
    <x v="2"/>
    <x v="0"/>
    <n v="21"/>
    <n v="1"/>
    <n v="35741.69"/>
    <n v="1"/>
    <x v="0"/>
    <x v="1"/>
    <n v="28789.94"/>
    <n v="0"/>
    <x v="2"/>
    <x v="0"/>
    <x v="3"/>
    <x v="1"/>
  </r>
  <r>
    <n v="15598982"/>
    <s v="Klein"/>
    <n v="602"/>
    <x v="2"/>
    <x v="0"/>
    <n v="53"/>
    <n v="5"/>
    <n v="98268.84"/>
    <n v="1"/>
    <x v="1"/>
    <x v="0"/>
    <n v="45038.29"/>
    <n v="1"/>
    <x v="1"/>
    <x v="0"/>
    <x v="1"/>
    <x v="0"/>
  </r>
  <r>
    <n v="15734765"/>
    <s v="Mahmood"/>
    <n v="739"/>
    <x v="0"/>
    <x v="0"/>
    <n v="20"/>
    <n v="4"/>
    <n v="133800.98000000001"/>
    <n v="1"/>
    <x v="1"/>
    <x v="0"/>
    <n v="150245.81"/>
    <n v="0"/>
    <x v="2"/>
    <x v="1"/>
    <x v="2"/>
    <x v="1"/>
  </r>
  <r>
    <n v="15642912"/>
    <s v="Tu"/>
    <n v="618"/>
    <x v="0"/>
    <x v="0"/>
    <n v="21"/>
    <n v="2"/>
    <n v="125682.79"/>
    <n v="1"/>
    <x v="1"/>
    <x v="1"/>
    <n v="57762"/>
    <n v="0"/>
    <x v="2"/>
    <x v="0"/>
    <x v="2"/>
    <x v="1"/>
  </r>
  <r>
    <n v="15769516"/>
    <s v="Shcherbakov"/>
    <n v="674"/>
    <x v="0"/>
    <x v="0"/>
    <n v="42"/>
    <n v="9"/>
    <n v="0"/>
    <n v="2"/>
    <x v="0"/>
    <x v="1"/>
    <n v="4292.72"/>
    <n v="0"/>
    <x v="0"/>
    <x v="0"/>
    <x v="0"/>
    <x v="1"/>
  </r>
  <r>
    <n v="15789379"/>
    <s v="Zetticci"/>
    <n v="762"/>
    <x v="0"/>
    <x v="1"/>
    <n v="26"/>
    <n v="6"/>
    <n v="130428.78"/>
    <n v="1"/>
    <x v="0"/>
    <x v="1"/>
    <n v="173365.89"/>
    <n v="0"/>
    <x v="2"/>
    <x v="1"/>
    <x v="2"/>
    <x v="1"/>
  </r>
  <r>
    <n v="15695103"/>
    <s v="Carr"/>
    <n v="790"/>
    <x v="1"/>
    <x v="1"/>
    <n v="37"/>
    <n v="6"/>
    <n v="0"/>
    <n v="2"/>
    <x v="0"/>
    <x v="0"/>
    <n v="119484.01"/>
    <n v="0"/>
    <x v="0"/>
    <x v="1"/>
    <x v="0"/>
    <x v="1"/>
  </r>
  <r>
    <n v="15801924"/>
    <s v="Browne"/>
    <n v="754"/>
    <x v="1"/>
    <x v="0"/>
    <n v="27"/>
    <n v="8"/>
    <n v="0"/>
    <n v="2"/>
    <x v="1"/>
    <x v="1"/>
    <n v="121821.16"/>
    <n v="0"/>
    <x v="2"/>
    <x v="1"/>
    <x v="0"/>
    <x v="1"/>
  </r>
  <r>
    <n v="15767804"/>
    <s v="Feng"/>
    <n v="729"/>
    <x v="0"/>
    <x v="1"/>
    <n v="44"/>
    <n v="6"/>
    <n v="0"/>
    <n v="2"/>
    <x v="0"/>
    <x v="1"/>
    <n v="151733.43"/>
    <n v="0"/>
    <x v="0"/>
    <x v="1"/>
    <x v="0"/>
    <x v="1"/>
  </r>
  <r>
    <n v="15718039"/>
    <s v="Ferguson"/>
    <n v="606"/>
    <x v="2"/>
    <x v="0"/>
    <n v="47"/>
    <n v="0"/>
    <n v="137138.20000000001"/>
    <n v="2"/>
    <x v="1"/>
    <x v="0"/>
    <n v="53784.22"/>
    <n v="0"/>
    <x v="0"/>
    <x v="0"/>
    <x v="2"/>
    <x v="1"/>
  </r>
  <r>
    <n v="15579994"/>
    <s v="Shaw"/>
    <n v="616"/>
    <x v="0"/>
    <x v="1"/>
    <n v="23"/>
    <n v="8"/>
    <n v="73112.95"/>
    <n v="1"/>
    <x v="0"/>
    <x v="0"/>
    <n v="62733.05"/>
    <n v="0"/>
    <x v="2"/>
    <x v="0"/>
    <x v="1"/>
    <x v="1"/>
  </r>
  <r>
    <n v="15595037"/>
    <s v="Palermo"/>
    <n v="772"/>
    <x v="0"/>
    <x v="1"/>
    <n v="47"/>
    <n v="9"/>
    <n v="152347.01"/>
    <n v="1"/>
    <x v="1"/>
    <x v="0"/>
    <n v="17671.78"/>
    <n v="0"/>
    <x v="0"/>
    <x v="1"/>
    <x v="2"/>
    <x v="1"/>
  </r>
  <r>
    <n v="15600720"/>
    <s v="Moore"/>
    <n v="652"/>
    <x v="1"/>
    <x v="1"/>
    <n v="41"/>
    <n v="8"/>
    <n v="115144.68"/>
    <n v="1"/>
    <x v="0"/>
    <x v="1"/>
    <n v="188905.43"/>
    <n v="0"/>
    <x v="0"/>
    <x v="0"/>
    <x v="2"/>
    <x v="1"/>
  </r>
  <r>
    <n v="15782608"/>
    <s v="Huang"/>
    <n v="743"/>
    <x v="0"/>
    <x v="1"/>
    <n v="43"/>
    <n v="5"/>
    <n v="0"/>
    <n v="2"/>
    <x v="1"/>
    <x v="1"/>
    <n v="113079.19"/>
    <n v="1"/>
    <x v="0"/>
    <x v="1"/>
    <x v="0"/>
    <x v="0"/>
  </r>
  <r>
    <n v="15566894"/>
    <s v="Gray"/>
    <n v="793"/>
    <x v="0"/>
    <x v="1"/>
    <n v="39"/>
    <n v="3"/>
    <n v="137817.51999999999"/>
    <n v="1"/>
    <x v="1"/>
    <x v="1"/>
    <n v="83997.79"/>
    <n v="0"/>
    <x v="0"/>
    <x v="1"/>
    <x v="2"/>
    <x v="1"/>
  </r>
  <r>
    <n v="15749123"/>
    <s v="Sokolova"/>
    <n v="743"/>
    <x v="1"/>
    <x v="1"/>
    <n v="45"/>
    <n v="7"/>
    <n v="157332.26"/>
    <n v="1"/>
    <x v="0"/>
    <x v="1"/>
    <n v="125424.42"/>
    <n v="0"/>
    <x v="0"/>
    <x v="1"/>
    <x v="2"/>
    <x v="1"/>
  </r>
  <r>
    <n v="15668943"/>
    <s v="Henderson"/>
    <n v="746"/>
    <x v="0"/>
    <x v="1"/>
    <n v="37"/>
    <n v="2"/>
    <n v="0"/>
    <n v="2"/>
    <x v="0"/>
    <x v="1"/>
    <n v="143194.04999999999"/>
    <n v="0"/>
    <x v="0"/>
    <x v="1"/>
    <x v="0"/>
    <x v="1"/>
  </r>
  <r>
    <n v="15577423"/>
    <s v="Mosley"/>
    <n v="627"/>
    <x v="2"/>
    <x v="0"/>
    <n v="39"/>
    <n v="5"/>
    <n v="124586.93"/>
    <n v="1"/>
    <x v="0"/>
    <x v="1"/>
    <n v="93132.61"/>
    <n v="1"/>
    <x v="0"/>
    <x v="0"/>
    <x v="2"/>
    <x v="0"/>
  </r>
  <r>
    <n v="15623102"/>
    <s v="Nnaemeka"/>
    <n v="713"/>
    <x v="1"/>
    <x v="1"/>
    <n v="38"/>
    <n v="6"/>
    <n v="116980.78"/>
    <n v="2"/>
    <x v="1"/>
    <x v="0"/>
    <n v="76038.38"/>
    <n v="0"/>
    <x v="0"/>
    <x v="1"/>
    <x v="2"/>
    <x v="1"/>
  </r>
  <r>
    <n v="15728012"/>
    <s v="Everett"/>
    <n v="678"/>
    <x v="1"/>
    <x v="0"/>
    <n v="40"/>
    <n v="3"/>
    <n v="128398.38"/>
    <n v="1"/>
    <x v="0"/>
    <x v="1"/>
    <n v="168658.3"/>
    <n v="0"/>
    <x v="0"/>
    <x v="0"/>
    <x v="2"/>
    <x v="1"/>
  </r>
  <r>
    <n v="15683363"/>
    <s v="Goddard"/>
    <n v="540"/>
    <x v="1"/>
    <x v="1"/>
    <n v="39"/>
    <n v="1"/>
    <n v="0"/>
    <n v="1"/>
    <x v="1"/>
    <x v="0"/>
    <n v="108419.41"/>
    <n v="0"/>
    <x v="0"/>
    <x v="0"/>
    <x v="0"/>
    <x v="1"/>
  </r>
  <r>
    <n v="15699335"/>
    <s v="Kuo"/>
    <n v="615"/>
    <x v="2"/>
    <x v="0"/>
    <n v="33"/>
    <n v="3"/>
    <n v="137657.25"/>
    <n v="2"/>
    <x v="0"/>
    <x v="0"/>
    <n v="171657.57"/>
    <n v="0"/>
    <x v="0"/>
    <x v="0"/>
    <x v="2"/>
    <x v="1"/>
  </r>
  <r>
    <n v="15574369"/>
    <s v="Bianchi"/>
    <n v="415"/>
    <x v="1"/>
    <x v="1"/>
    <n v="53"/>
    <n v="5"/>
    <n v="167259.44"/>
    <n v="1"/>
    <x v="0"/>
    <x v="0"/>
    <n v="22357.25"/>
    <n v="0"/>
    <x v="1"/>
    <x v="2"/>
    <x v="2"/>
    <x v="1"/>
  </r>
  <r>
    <n v="15703167"/>
    <s v="Rouse"/>
    <n v="628"/>
    <x v="0"/>
    <x v="0"/>
    <n v="45"/>
    <n v="8"/>
    <n v="0"/>
    <n v="2"/>
    <x v="0"/>
    <x v="1"/>
    <n v="193903.06"/>
    <n v="0"/>
    <x v="0"/>
    <x v="0"/>
    <x v="0"/>
    <x v="1"/>
  </r>
  <r>
    <n v="15754874"/>
    <s v="Nwoye"/>
    <n v="700"/>
    <x v="0"/>
    <x v="1"/>
    <n v="26"/>
    <n v="4"/>
    <n v="119009.57"/>
    <n v="1"/>
    <x v="0"/>
    <x v="1"/>
    <n v="141926.43"/>
    <n v="0"/>
    <x v="2"/>
    <x v="1"/>
    <x v="2"/>
    <x v="1"/>
  </r>
  <r>
    <n v="15723216"/>
    <s v="Greco"/>
    <n v="623"/>
    <x v="2"/>
    <x v="1"/>
    <n v="33"/>
    <n v="2"/>
    <n v="80002.33"/>
    <n v="1"/>
    <x v="0"/>
    <x v="0"/>
    <n v="104079.62"/>
    <n v="0"/>
    <x v="0"/>
    <x v="0"/>
    <x v="1"/>
    <x v="1"/>
  </r>
  <r>
    <n v="15725094"/>
    <s v="Fang"/>
    <n v="623"/>
    <x v="0"/>
    <x v="0"/>
    <n v="37"/>
    <n v="4"/>
    <n v="140211.88"/>
    <n v="1"/>
    <x v="0"/>
    <x v="0"/>
    <n v="93832.33"/>
    <n v="0"/>
    <x v="0"/>
    <x v="0"/>
    <x v="2"/>
    <x v="1"/>
  </r>
  <r>
    <n v="15647974"/>
    <s v="Chiemenam"/>
    <n v="679"/>
    <x v="0"/>
    <x v="0"/>
    <n v="44"/>
    <n v="3"/>
    <n v="118742.74"/>
    <n v="2"/>
    <x v="0"/>
    <x v="1"/>
    <n v="1568.91"/>
    <n v="0"/>
    <x v="0"/>
    <x v="0"/>
    <x v="2"/>
    <x v="1"/>
  </r>
  <r>
    <n v="15583371"/>
    <s v="Artemiev"/>
    <n v="632"/>
    <x v="1"/>
    <x v="1"/>
    <n v="37"/>
    <n v="1"/>
    <n v="138207.07999999999"/>
    <n v="1"/>
    <x v="0"/>
    <x v="1"/>
    <n v="60778.11"/>
    <n v="1"/>
    <x v="0"/>
    <x v="0"/>
    <x v="2"/>
    <x v="0"/>
  </r>
  <r>
    <n v="15772559"/>
    <s v="Burrows"/>
    <n v="790"/>
    <x v="0"/>
    <x v="0"/>
    <n v="47"/>
    <n v="10"/>
    <n v="148636.21"/>
    <n v="1"/>
    <x v="1"/>
    <x v="0"/>
    <n v="16119.96"/>
    <n v="1"/>
    <x v="0"/>
    <x v="1"/>
    <x v="2"/>
    <x v="0"/>
  </r>
  <r>
    <n v="15711251"/>
    <s v="Chizuoke"/>
    <n v="514"/>
    <x v="0"/>
    <x v="1"/>
    <n v="45"/>
    <n v="1"/>
    <n v="178827.79"/>
    <n v="1"/>
    <x v="0"/>
    <x v="1"/>
    <n v="60375.18"/>
    <n v="0"/>
    <x v="0"/>
    <x v="0"/>
    <x v="2"/>
    <x v="1"/>
  </r>
  <r>
    <n v="15719212"/>
    <s v="T'ien"/>
    <n v="491"/>
    <x v="0"/>
    <x v="1"/>
    <n v="33"/>
    <n v="5"/>
    <n v="83134.3"/>
    <n v="1"/>
    <x v="0"/>
    <x v="1"/>
    <n v="187946.55"/>
    <n v="0"/>
    <x v="0"/>
    <x v="2"/>
    <x v="1"/>
    <x v="1"/>
  </r>
  <r>
    <n v="15764927"/>
    <s v="Rogova"/>
    <n v="753"/>
    <x v="0"/>
    <x v="1"/>
    <n v="92"/>
    <n v="3"/>
    <n v="121513.31"/>
    <n v="1"/>
    <x v="1"/>
    <x v="0"/>
    <n v="195563.99"/>
    <n v="0"/>
    <x v="1"/>
    <x v="1"/>
    <x v="2"/>
    <x v="1"/>
  </r>
  <r>
    <n v="15731412"/>
    <s v="Trevisano"/>
    <n v="693"/>
    <x v="2"/>
    <x v="0"/>
    <n v="37"/>
    <n v="6"/>
    <n v="95900.04"/>
    <n v="1"/>
    <x v="0"/>
    <x v="0"/>
    <n v="38196.239999999998"/>
    <n v="0"/>
    <x v="0"/>
    <x v="0"/>
    <x v="1"/>
    <x v="1"/>
  </r>
  <r>
    <n v="15719170"/>
    <s v="Sagese"/>
    <n v="679"/>
    <x v="0"/>
    <x v="0"/>
    <n v="30"/>
    <n v="1"/>
    <n v="112543.42"/>
    <n v="1"/>
    <x v="0"/>
    <x v="0"/>
    <n v="179435.21"/>
    <n v="0"/>
    <x v="0"/>
    <x v="0"/>
    <x v="2"/>
    <x v="1"/>
  </r>
  <r>
    <n v="15596011"/>
    <s v="Artyomova"/>
    <n v="529"/>
    <x v="1"/>
    <x v="1"/>
    <n v="34"/>
    <n v="9"/>
    <n v="0"/>
    <n v="1"/>
    <x v="0"/>
    <x v="0"/>
    <n v="93208.22"/>
    <n v="0"/>
    <x v="0"/>
    <x v="0"/>
    <x v="0"/>
    <x v="1"/>
  </r>
  <r>
    <n v="15614834"/>
    <s v="Long"/>
    <n v="619"/>
    <x v="1"/>
    <x v="0"/>
    <n v="31"/>
    <n v="3"/>
    <n v="141751.82"/>
    <n v="1"/>
    <x v="1"/>
    <x v="0"/>
    <n v="61531.86"/>
    <n v="0"/>
    <x v="0"/>
    <x v="0"/>
    <x v="2"/>
    <x v="1"/>
  </r>
  <r>
    <n v="15600510"/>
    <s v="Hsueh"/>
    <n v="680"/>
    <x v="1"/>
    <x v="0"/>
    <n v="37"/>
    <n v="6"/>
    <n v="124140.57"/>
    <n v="2"/>
    <x v="0"/>
    <x v="1"/>
    <n v="92826.35"/>
    <n v="0"/>
    <x v="0"/>
    <x v="0"/>
    <x v="2"/>
    <x v="1"/>
  </r>
  <r>
    <n v="15625706"/>
    <s v="White"/>
    <n v="693"/>
    <x v="2"/>
    <x v="1"/>
    <n v="45"/>
    <n v="2"/>
    <n v="116546.59"/>
    <n v="2"/>
    <x v="1"/>
    <x v="1"/>
    <n v="23140.28"/>
    <n v="1"/>
    <x v="0"/>
    <x v="0"/>
    <x v="2"/>
    <x v="0"/>
  </r>
  <r>
    <n v="15781409"/>
    <s v="Lazarev"/>
    <n v="834"/>
    <x v="0"/>
    <x v="0"/>
    <n v="28"/>
    <n v="6"/>
    <n v="0"/>
    <n v="1"/>
    <x v="0"/>
    <x v="1"/>
    <n v="74287.53"/>
    <n v="0"/>
    <x v="2"/>
    <x v="1"/>
    <x v="0"/>
    <x v="1"/>
  </r>
  <r>
    <n v="15722583"/>
    <s v="Benjamin"/>
    <n v="636"/>
    <x v="1"/>
    <x v="0"/>
    <n v="29"/>
    <n v="6"/>
    <n v="157576.47"/>
    <n v="2"/>
    <x v="0"/>
    <x v="0"/>
    <n v="101102.39"/>
    <n v="0"/>
    <x v="2"/>
    <x v="0"/>
    <x v="2"/>
    <x v="1"/>
  </r>
  <r>
    <n v="15677243"/>
    <s v="Wan"/>
    <n v="538"/>
    <x v="1"/>
    <x v="1"/>
    <n v="43"/>
    <n v="5"/>
    <n v="0"/>
    <n v="2"/>
    <x v="0"/>
    <x v="1"/>
    <n v="126933.73"/>
    <n v="0"/>
    <x v="0"/>
    <x v="0"/>
    <x v="0"/>
    <x v="1"/>
  </r>
  <r>
    <n v="15815070"/>
    <s v="Romano"/>
    <n v="566"/>
    <x v="2"/>
    <x v="0"/>
    <n v="44"/>
    <n v="5"/>
    <n v="141428.99"/>
    <n v="2"/>
    <x v="1"/>
    <x v="1"/>
    <n v="68408.740000000005"/>
    <n v="0"/>
    <x v="0"/>
    <x v="0"/>
    <x v="2"/>
    <x v="1"/>
  </r>
  <r>
    <n v="15705899"/>
    <s v="Craig"/>
    <n v="597"/>
    <x v="1"/>
    <x v="1"/>
    <n v="35"/>
    <n v="0"/>
    <n v="127510.99"/>
    <n v="1"/>
    <x v="0"/>
    <x v="0"/>
    <n v="155356.34"/>
    <n v="0"/>
    <x v="0"/>
    <x v="0"/>
    <x v="2"/>
    <x v="1"/>
  </r>
  <r>
    <n v="15701522"/>
    <s v="Yermolayeva"/>
    <n v="711"/>
    <x v="0"/>
    <x v="0"/>
    <n v="29"/>
    <n v="9"/>
    <n v="0"/>
    <n v="2"/>
    <x v="1"/>
    <x v="0"/>
    <n v="3234.8"/>
    <n v="0"/>
    <x v="2"/>
    <x v="1"/>
    <x v="0"/>
    <x v="1"/>
  </r>
  <r>
    <n v="15755978"/>
    <s v="Tseng"/>
    <n v="606"/>
    <x v="0"/>
    <x v="1"/>
    <n v="31"/>
    <n v="10"/>
    <n v="0"/>
    <n v="2"/>
    <x v="0"/>
    <x v="1"/>
    <n v="195209.4"/>
    <n v="0"/>
    <x v="0"/>
    <x v="0"/>
    <x v="0"/>
    <x v="1"/>
  </r>
  <r>
    <n v="15722090"/>
    <s v="Tseng"/>
    <n v="615"/>
    <x v="1"/>
    <x v="1"/>
    <n v="51"/>
    <n v="6"/>
    <n v="81818.490000000005"/>
    <n v="1"/>
    <x v="0"/>
    <x v="0"/>
    <n v="169149.38"/>
    <n v="0"/>
    <x v="1"/>
    <x v="0"/>
    <x v="1"/>
    <x v="1"/>
  </r>
  <r>
    <n v="15783526"/>
    <s v="Le Hunte"/>
    <n v="589"/>
    <x v="0"/>
    <x v="1"/>
    <n v="36"/>
    <n v="1"/>
    <n v="100895.54"/>
    <n v="1"/>
    <x v="0"/>
    <x v="0"/>
    <n v="68075.14"/>
    <n v="0"/>
    <x v="0"/>
    <x v="0"/>
    <x v="2"/>
    <x v="1"/>
  </r>
  <r>
    <n v="15632125"/>
    <s v="Blake"/>
    <n v="606"/>
    <x v="2"/>
    <x v="1"/>
    <n v="45"/>
    <n v="5"/>
    <n v="63832.43"/>
    <n v="1"/>
    <x v="0"/>
    <x v="0"/>
    <n v="93707.8"/>
    <n v="0"/>
    <x v="0"/>
    <x v="0"/>
    <x v="1"/>
    <x v="1"/>
  </r>
  <r>
    <n v="15688395"/>
    <s v="Lane"/>
    <n v="582"/>
    <x v="0"/>
    <x v="1"/>
    <n v="29"/>
    <n v="4"/>
    <n v="0"/>
    <n v="2"/>
    <x v="1"/>
    <x v="1"/>
    <n v="156153.26999999999"/>
    <n v="0"/>
    <x v="2"/>
    <x v="0"/>
    <x v="0"/>
    <x v="1"/>
  </r>
  <r>
    <n v="15666975"/>
    <s v="Sparks"/>
    <n v="710"/>
    <x v="0"/>
    <x v="0"/>
    <n v="36"/>
    <n v="4"/>
    <n v="116085.06"/>
    <n v="1"/>
    <x v="0"/>
    <x v="1"/>
    <n v="58601.61"/>
    <n v="0"/>
    <x v="0"/>
    <x v="1"/>
    <x v="2"/>
    <x v="1"/>
  </r>
  <r>
    <n v="15682211"/>
    <s v="Tu"/>
    <n v="467"/>
    <x v="0"/>
    <x v="1"/>
    <n v="57"/>
    <n v="1"/>
    <n v="0"/>
    <n v="2"/>
    <x v="0"/>
    <x v="0"/>
    <n v="114448.77"/>
    <n v="0"/>
    <x v="1"/>
    <x v="2"/>
    <x v="0"/>
    <x v="1"/>
  </r>
  <r>
    <n v="15637411"/>
    <s v="Tochukwu"/>
    <n v="749"/>
    <x v="0"/>
    <x v="1"/>
    <n v="30"/>
    <n v="1"/>
    <n v="0"/>
    <n v="2"/>
    <x v="1"/>
    <x v="0"/>
    <n v="126551.65"/>
    <n v="0"/>
    <x v="0"/>
    <x v="1"/>
    <x v="0"/>
    <x v="1"/>
  </r>
  <r>
    <n v="15591512"/>
    <s v="Whittaker"/>
    <n v="564"/>
    <x v="2"/>
    <x v="0"/>
    <n v="33"/>
    <n v="2"/>
    <n v="115761.51"/>
    <n v="1"/>
    <x v="1"/>
    <x v="0"/>
    <n v="112350.21"/>
    <n v="1"/>
    <x v="0"/>
    <x v="0"/>
    <x v="2"/>
    <x v="0"/>
  </r>
  <r>
    <n v="15606855"/>
    <s v="Wang"/>
    <n v="730"/>
    <x v="1"/>
    <x v="1"/>
    <n v="26"/>
    <n v="6"/>
    <n v="0"/>
    <n v="2"/>
    <x v="0"/>
    <x v="0"/>
    <n v="185808.7"/>
    <n v="0"/>
    <x v="2"/>
    <x v="1"/>
    <x v="0"/>
    <x v="1"/>
  </r>
  <r>
    <n v="15763683"/>
    <s v="Northern"/>
    <n v="678"/>
    <x v="2"/>
    <x v="1"/>
    <n v="32"/>
    <n v="4"/>
    <n v="139626.01"/>
    <n v="1"/>
    <x v="0"/>
    <x v="0"/>
    <n v="118235.52"/>
    <n v="1"/>
    <x v="0"/>
    <x v="0"/>
    <x v="2"/>
    <x v="0"/>
  </r>
  <r>
    <n v="15641782"/>
    <s v="Humphries"/>
    <n v="540"/>
    <x v="0"/>
    <x v="0"/>
    <n v="31"/>
    <n v="7"/>
    <n v="0"/>
    <n v="1"/>
    <x v="1"/>
    <x v="0"/>
    <n v="183051.6"/>
    <n v="1"/>
    <x v="0"/>
    <x v="0"/>
    <x v="0"/>
    <x v="0"/>
  </r>
  <r>
    <n v="15677184"/>
    <s v="Cremonesi"/>
    <n v="767"/>
    <x v="0"/>
    <x v="0"/>
    <n v="35"/>
    <n v="6"/>
    <n v="115576.44"/>
    <n v="1"/>
    <x v="1"/>
    <x v="0"/>
    <n v="27922.45"/>
    <n v="0"/>
    <x v="0"/>
    <x v="1"/>
    <x v="2"/>
    <x v="1"/>
  </r>
  <r>
    <n v="15775042"/>
    <s v="Ku"/>
    <n v="615"/>
    <x v="0"/>
    <x v="0"/>
    <n v="23"/>
    <n v="4"/>
    <n v="0"/>
    <n v="2"/>
    <x v="0"/>
    <x v="1"/>
    <n v="196476.19"/>
    <n v="0"/>
    <x v="2"/>
    <x v="0"/>
    <x v="0"/>
    <x v="1"/>
  </r>
  <r>
    <n v="15616630"/>
    <s v="Tobenna"/>
    <n v="583"/>
    <x v="2"/>
    <x v="0"/>
    <n v="41"/>
    <n v="5"/>
    <n v="77647.600000000006"/>
    <n v="1"/>
    <x v="0"/>
    <x v="1"/>
    <n v="190429.52"/>
    <n v="0"/>
    <x v="0"/>
    <x v="0"/>
    <x v="1"/>
    <x v="1"/>
  </r>
  <r>
    <n v="15800233"/>
    <s v="Okwuadigbo"/>
    <n v="850"/>
    <x v="0"/>
    <x v="0"/>
    <n v="40"/>
    <n v="5"/>
    <n v="0"/>
    <n v="2"/>
    <x v="0"/>
    <x v="1"/>
    <n v="35034.15"/>
    <n v="0"/>
    <x v="0"/>
    <x v="1"/>
    <x v="0"/>
    <x v="1"/>
  </r>
  <r>
    <n v="15588419"/>
    <s v="Johnston"/>
    <n v="651"/>
    <x v="2"/>
    <x v="0"/>
    <n v="34"/>
    <n v="10"/>
    <n v="148962.46"/>
    <n v="1"/>
    <x v="0"/>
    <x v="1"/>
    <n v="66389.429999999993"/>
    <n v="1"/>
    <x v="0"/>
    <x v="0"/>
    <x v="2"/>
    <x v="0"/>
  </r>
  <r>
    <n v="15595557"/>
    <s v="Li"/>
    <n v="798"/>
    <x v="0"/>
    <x v="1"/>
    <n v="22"/>
    <n v="8"/>
    <n v="0"/>
    <n v="2"/>
    <x v="0"/>
    <x v="1"/>
    <n v="107615.43"/>
    <n v="0"/>
    <x v="2"/>
    <x v="1"/>
    <x v="0"/>
    <x v="1"/>
  </r>
  <r>
    <n v="15626143"/>
    <s v="Talbot"/>
    <n v="695"/>
    <x v="0"/>
    <x v="1"/>
    <n v="37"/>
    <n v="2"/>
    <n v="0"/>
    <n v="2"/>
    <x v="0"/>
    <x v="0"/>
    <n v="99692.65"/>
    <n v="0"/>
    <x v="0"/>
    <x v="0"/>
    <x v="0"/>
    <x v="1"/>
  </r>
  <r>
    <n v="15566030"/>
    <s v="Tu"/>
    <n v="497"/>
    <x v="2"/>
    <x v="1"/>
    <n v="41"/>
    <n v="5"/>
    <n v="80542.81"/>
    <n v="1"/>
    <x v="1"/>
    <x v="1"/>
    <n v="88729.22"/>
    <n v="1"/>
    <x v="0"/>
    <x v="2"/>
    <x v="1"/>
    <x v="0"/>
  </r>
  <r>
    <n v="15701412"/>
    <s v="T'ien"/>
    <n v="739"/>
    <x v="0"/>
    <x v="1"/>
    <n v="40"/>
    <n v="4"/>
    <n v="0"/>
    <n v="2"/>
    <x v="1"/>
    <x v="1"/>
    <n v="173321.65"/>
    <n v="0"/>
    <x v="0"/>
    <x v="1"/>
    <x v="0"/>
    <x v="1"/>
  </r>
  <r>
    <n v="15702464"/>
    <s v="Ross"/>
    <n v="549"/>
    <x v="0"/>
    <x v="0"/>
    <n v="34"/>
    <n v="4"/>
    <n v="0"/>
    <n v="2"/>
    <x v="1"/>
    <x v="1"/>
    <n v="139463.57"/>
    <n v="0"/>
    <x v="0"/>
    <x v="0"/>
    <x v="0"/>
    <x v="1"/>
  </r>
  <r>
    <n v="15573348"/>
    <s v="Maclean"/>
    <n v="850"/>
    <x v="0"/>
    <x v="1"/>
    <n v="35"/>
    <n v="9"/>
    <n v="102050.47"/>
    <n v="1"/>
    <x v="0"/>
    <x v="0"/>
    <n v="3769.71"/>
    <n v="0"/>
    <x v="0"/>
    <x v="1"/>
    <x v="2"/>
    <x v="1"/>
  </r>
  <r>
    <n v="15704160"/>
    <s v="Wan"/>
    <n v="648"/>
    <x v="1"/>
    <x v="1"/>
    <n v="49"/>
    <n v="5"/>
    <n v="0"/>
    <n v="1"/>
    <x v="0"/>
    <x v="1"/>
    <n v="149946.43"/>
    <n v="1"/>
    <x v="0"/>
    <x v="0"/>
    <x v="0"/>
    <x v="0"/>
  </r>
  <r>
    <n v="15693704"/>
    <s v="Tsou"/>
    <n v="679"/>
    <x v="0"/>
    <x v="0"/>
    <n v="24"/>
    <n v="6"/>
    <n v="114948.76"/>
    <n v="2"/>
    <x v="1"/>
    <x v="0"/>
    <n v="135768.25"/>
    <n v="0"/>
    <x v="2"/>
    <x v="0"/>
    <x v="2"/>
    <x v="1"/>
  </r>
  <r>
    <n v="15664752"/>
    <s v="Jack"/>
    <n v="606"/>
    <x v="2"/>
    <x v="1"/>
    <n v="39"/>
    <n v="8"/>
    <n v="136000.45000000001"/>
    <n v="2"/>
    <x v="0"/>
    <x v="1"/>
    <n v="31708.53"/>
    <n v="0"/>
    <x v="0"/>
    <x v="0"/>
    <x v="2"/>
    <x v="1"/>
  </r>
  <r>
    <n v="15628292"/>
    <s v="Lucchesi"/>
    <n v="850"/>
    <x v="0"/>
    <x v="1"/>
    <n v="32"/>
    <n v="4"/>
    <n v="156001.68"/>
    <n v="2"/>
    <x v="0"/>
    <x v="0"/>
    <n v="151677.31"/>
    <n v="0"/>
    <x v="0"/>
    <x v="1"/>
    <x v="2"/>
    <x v="1"/>
  </r>
  <r>
    <n v="15621195"/>
    <s v="Ch'eng"/>
    <n v="619"/>
    <x v="2"/>
    <x v="1"/>
    <n v="41"/>
    <n v="3"/>
    <n v="147974.16"/>
    <n v="2"/>
    <x v="0"/>
    <x v="1"/>
    <n v="170518.83"/>
    <n v="0"/>
    <x v="0"/>
    <x v="0"/>
    <x v="2"/>
    <x v="1"/>
  </r>
  <r>
    <n v="15668629"/>
    <s v="Saunders"/>
    <n v="719"/>
    <x v="1"/>
    <x v="1"/>
    <n v="44"/>
    <n v="2"/>
    <n v="0"/>
    <n v="2"/>
    <x v="0"/>
    <x v="1"/>
    <n v="196582.19"/>
    <n v="0"/>
    <x v="0"/>
    <x v="1"/>
    <x v="0"/>
    <x v="1"/>
  </r>
  <r>
    <n v="15635197"/>
    <s v="Glover"/>
    <n v="640"/>
    <x v="2"/>
    <x v="1"/>
    <n v="26"/>
    <n v="5"/>
    <n v="90402.77"/>
    <n v="1"/>
    <x v="0"/>
    <x v="0"/>
    <n v="3298.65"/>
    <n v="0"/>
    <x v="2"/>
    <x v="0"/>
    <x v="1"/>
    <x v="1"/>
  </r>
  <r>
    <n v="15592761"/>
    <s v="Tung"/>
    <n v="710"/>
    <x v="0"/>
    <x v="1"/>
    <n v="40"/>
    <n v="5"/>
    <n v="0"/>
    <n v="2"/>
    <x v="1"/>
    <x v="1"/>
    <n v="162878.96"/>
    <n v="0"/>
    <x v="0"/>
    <x v="1"/>
    <x v="0"/>
    <x v="1"/>
  </r>
  <r>
    <n v="15574283"/>
    <s v="Padovano"/>
    <n v="580"/>
    <x v="0"/>
    <x v="1"/>
    <n v="31"/>
    <n v="2"/>
    <n v="0"/>
    <n v="2"/>
    <x v="1"/>
    <x v="0"/>
    <n v="64014.239999999998"/>
    <n v="0"/>
    <x v="0"/>
    <x v="0"/>
    <x v="0"/>
    <x v="1"/>
  </r>
  <r>
    <n v="15598097"/>
    <s v="Johnstone"/>
    <n v="550"/>
    <x v="0"/>
    <x v="1"/>
    <n v="44"/>
    <n v="9"/>
    <n v="0"/>
    <n v="2"/>
    <x v="0"/>
    <x v="1"/>
    <n v="26257.01"/>
    <n v="0"/>
    <x v="0"/>
    <x v="0"/>
    <x v="0"/>
    <x v="1"/>
  </r>
  <r>
    <n v="15711352"/>
    <s v="Endrizzi"/>
    <n v="841"/>
    <x v="0"/>
    <x v="0"/>
    <n v="31"/>
    <n v="3"/>
    <n v="162701.65"/>
    <n v="2"/>
    <x v="0"/>
    <x v="0"/>
    <n v="126794.56"/>
    <n v="0"/>
    <x v="0"/>
    <x v="1"/>
    <x v="2"/>
    <x v="1"/>
  </r>
  <r>
    <n v="15620751"/>
    <s v="Secombe"/>
    <n v="760"/>
    <x v="0"/>
    <x v="1"/>
    <n v="34"/>
    <n v="2"/>
    <n v="0"/>
    <n v="2"/>
    <x v="0"/>
    <x v="1"/>
    <n v="164162.44"/>
    <n v="0"/>
    <x v="0"/>
    <x v="1"/>
    <x v="0"/>
    <x v="1"/>
  </r>
  <r>
    <n v="15656717"/>
    <s v="Elewechi"/>
    <n v="687"/>
    <x v="0"/>
    <x v="0"/>
    <n v="30"/>
    <n v="6"/>
    <n v="0"/>
    <n v="2"/>
    <x v="1"/>
    <x v="1"/>
    <n v="179206.92"/>
    <n v="0"/>
    <x v="0"/>
    <x v="0"/>
    <x v="0"/>
    <x v="1"/>
  </r>
  <r>
    <n v="15643121"/>
    <s v="Chu"/>
    <n v="753"/>
    <x v="2"/>
    <x v="0"/>
    <n v="35"/>
    <n v="5"/>
    <n v="82453.960000000006"/>
    <n v="2"/>
    <x v="1"/>
    <x v="1"/>
    <n v="18254.75"/>
    <n v="0"/>
    <x v="0"/>
    <x v="1"/>
    <x v="1"/>
    <x v="1"/>
  </r>
  <r>
    <n v="15723671"/>
    <s v="Lucciano"/>
    <n v="661"/>
    <x v="0"/>
    <x v="1"/>
    <n v="35"/>
    <n v="9"/>
    <n v="100107.99"/>
    <n v="1"/>
    <x v="0"/>
    <x v="1"/>
    <n v="83949.68"/>
    <n v="0"/>
    <x v="0"/>
    <x v="0"/>
    <x v="2"/>
    <x v="1"/>
  </r>
  <r>
    <n v="15752846"/>
    <s v="Pinto"/>
    <n v="699"/>
    <x v="0"/>
    <x v="1"/>
    <n v="28"/>
    <n v="7"/>
    <n v="0"/>
    <n v="2"/>
    <x v="0"/>
    <x v="0"/>
    <n v="22684.78"/>
    <n v="0"/>
    <x v="2"/>
    <x v="0"/>
    <x v="0"/>
    <x v="1"/>
  </r>
  <r>
    <n v="15640852"/>
    <s v="McGregor"/>
    <n v="617"/>
    <x v="2"/>
    <x v="0"/>
    <n v="39"/>
    <n v="5"/>
    <n v="83348.89"/>
    <n v="3"/>
    <x v="0"/>
    <x v="1"/>
    <n v="7953.62"/>
    <n v="1"/>
    <x v="0"/>
    <x v="0"/>
    <x v="1"/>
    <x v="0"/>
  </r>
  <r>
    <n v="15789313"/>
    <s v="Ugorji"/>
    <n v="595"/>
    <x v="2"/>
    <x v="0"/>
    <n v="44"/>
    <n v="4"/>
    <n v="96553.52"/>
    <n v="2"/>
    <x v="0"/>
    <x v="1"/>
    <n v="143952.24"/>
    <n v="1"/>
    <x v="0"/>
    <x v="0"/>
    <x v="1"/>
    <x v="0"/>
  </r>
  <r>
    <n v="15793688"/>
    <s v="Bancks"/>
    <n v="669"/>
    <x v="0"/>
    <x v="1"/>
    <n v="50"/>
    <n v="9"/>
    <n v="201009.64"/>
    <n v="1"/>
    <x v="0"/>
    <x v="1"/>
    <n v="158032.5"/>
    <n v="1"/>
    <x v="1"/>
    <x v="0"/>
    <x v="2"/>
    <x v="0"/>
  </r>
  <r>
    <n v="15770405"/>
    <s v="Warlow-Davies"/>
    <n v="613"/>
    <x v="0"/>
    <x v="0"/>
    <n v="27"/>
    <n v="5"/>
    <n v="125167.74"/>
    <n v="1"/>
    <x v="0"/>
    <x v="1"/>
    <n v="199104.52"/>
    <n v="0"/>
    <x v="2"/>
    <x v="0"/>
    <x v="2"/>
    <x v="1"/>
  </r>
  <r>
    <n v="15702561"/>
    <s v="Dale"/>
    <n v="782"/>
    <x v="0"/>
    <x v="1"/>
    <n v="32"/>
    <n v="9"/>
    <n v="0"/>
    <n v="1"/>
    <x v="0"/>
    <x v="0"/>
    <n v="87566.97"/>
    <n v="0"/>
    <x v="0"/>
    <x v="1"/>
    <x v="0"/>
    <x v="1"/>
  </r>
  <r>
    <n v="15625964"/>
    <s v="Buckley"/>
    <n v="582"/>
    <x v="0"/>
    <x v="0"/>
    <n v="43"/>
    <n v="5"/>
    <n v="153313.67000000001"/>
    <n v="1"/>
    <x v="1"/>
    <x v="1"/>
    <n v="170563.73"/>
    <n v="0"/>
    <x v="0"/>
    <x v="0"/>
    <x v="2"/>
    <x v="1"/>
  </r>
  <r>
    <n v="15761364"/>
    <s v="Nkemjika"/>
    <n v="679"/>
    <x v="0"/>
    <x v="1"/>
    <n v="30"/>
    <n v="9"/>
    <n v="0"/>
    <n v="2"/>
    <x v="0"/>
    <x v="1"/>
    <n v="157871.54999999999"/>
    <n v="0"/>
    <x v="0"/>
    <x v="0"/>
    <x v="0"/>
    <x v="1"/>
  </r>
  <r>
    <n v="15590286"/>
    <s v="Fairley"/>
    <n v="611"/>
    <x v="0"/>
    <x v="0"/>
    <n v="40"/>
    <n v="2"/>
    <n v="125879.29"/>
    <n v="1"/>
    <x v="0"/>
    <x v="1"/>
    <n v="93203.43"/>
    <n v="0"/>
    <x v="0"/>
    <x v="0"/>
    <x v="2"/>
    <x v="1"/>
  </r>
  <r>
    <n v="15587978"/>
    <s v="Boothby"/>
    <n v="455"/>
    <x v="2"/>
    <x v="0"/>
    <n v="37"/>
    <n v="6"/>
    <n v="170057.62"/>
    <n v="1"/>
    <x v="1"/>
    <x v="0"/>
    <n v="54398.559999999998"/>
    <n v="0"/>
    <x v="0"/>
    <x v="2"/>
    <x v="2"/>
    <x v="1"/>
  </r>
  <r>
    <n v="15773242"/>
    <s v="Chukwuhaenye"/>
    <n v="621"/>
    <x v="0"/>
    <x v="1"/>
    <n v="32"/>
    <n v="1"/>
    <n v="0"/>
    <n v="2"/>
    <x v="0"/>
    <x v="0"/>
    <n v="168779.47"/>
    <n v="0"/>
    <x v="0"/>
    <x v="0"/>
    <x v="0"/>
    <x v="1"/>
  </r>
  <r>
    <n v="15761053"/>
    <s v="Lock"/>
    <n v="596"/>
    <x v="2"/>
    <x v="1"/>
    <n v="48"/>
    <n v="2"/>
    <n v="131326.47"/>
    <n v="1"/>
    <x v="1"/>
    <x v="1"/>
    <n v="1140.02"/>
    <n v="1"/>
    <x v="0"/>
    <x v="0"/>
    <x v="2"/>
    <x v="0"/>
  </r>
  <r>
    <n v="15702095"/>
    <s v="Clarke"/>
    <n v="585"/>
    <x v="1"/>
    <x v="0"/>
    <n v="56"/>
    <n v="1"/>
    <n v="128472.8"/>
    <n v="1"/>
    <x v="0"/>
    <x v="1"/>
    <n v="186476.91"/>
    <n v="1"/>
    <x v="1"/>
    <x v="0"/>
    <x v="2"/>
    <x v="0"/>
  </r>
  <r>
    <n v="15764253"/>
    <s v="Ramsey"/>
    <n v="742"/>
    <x v="0"/>
    <x v="1"/>
    <n v="32"/>
    <n v="6"/>
    <n v="160485.16"/>
    <n v="1"/>
    <x v="0"/>
    <x v="1"/>
    <n v="29023.03"/>
    <n v="0"/>
    <x v="0"/>
    <x v="1"/>
    <x v="2"/>
    <x v="1"/>
  </r>
  <r>
    <n v="15700801"/>
    <s v="Eipper"/>
    <n v="850"/>
    <x v="2"/>
    <x v="1"/>
    <n v="42"/>
    <n v="6"/>
    <n v="84445.68"/>
    <n v="3"/>
    <x v="1"/>
    <x v="0"/>
    <n v="60021.34"/>
    <n v="1"/>
    <x v="0"/>
    <x v="1"/>
    <x v="1"/>
    <x v="0"/>
  </r>
  <r>
    <n v="15730590"/>
    <s v="Ko"/>
    <n v="738"/>
    <x v="2"/>
    <x v="0"/>
    <n v="40"/>
    <n v="1"/>
    <n v="115409.18"/>
    <n v="2"/>
    <x v="1"/>
    <x v="1"/>
    <n v="180456.8"/>
    <n v="0"/>
    <x v="0"/>
    <x v="1"/>
    <x v="2"/>
    <x v="1"/>
  </r>
  <r>
    <n v="15643916"/>
    <s v="Munro"/>
    <n v="619"/>
    <x v="1"/>
    <x v="1"/>
    <n v="46"/>
    <n v="8"/>
    <n v="62400.480000000003"/>
    <n v="1"/>
    <x v="0"/>
    <x v="0"/>
    <n v="132498.39000000001"/>
    <n v="1"/>
    <x v="0"/>
    <x v="0"/>
    <x v="1"/>
    <x v="0"/>
  </r>
  <r>
    <n v="15720636"/>
    <s v="McGregor"/>
    <n v="628"/>
    <x v="0"/>
    <x v="0"/>
    <n v="50"/>
    <n v="4"/>
    <n v="143054.56"/>
    <n v="1"/>
    <x v="1"/>
    <x v="0"/>
    <n v="109608.81"/>
    <n v="1"/>
    <x v="1"/>
    <x v="0"/>
    <x v="2"/>
    <x v="0"/>
  </r>
  <r>
    <n v="15795429"/>
    <s v="Henderson"/>
    <n v="487"/>
    <x v="0"/>
    <x v="1"/>
    <n v="24"/>
    <n v="7"/>
    <n v="133628.09"/>
    <n v="2"/>
    <x v="0"/>
    <x v="0"/>
    <n v="98570.01"/>
    <n v="0"/>
    <x v="2"/>
    <x v="2"/>
    <x v="2"/>
    <x v="1"/>
  </r>
  <r>
    <n v="15609254"/>
    <s v="Fernandez"/>
    <n v="513"/>
    <x v="1"/>
    <x v="0"/>
    <n v="41"/>
    <n v="9"/>
    <n v="107135.03999999999"/>
    <n v="2"/>
    <x v="0"/>
    <x v="0"/>
    <n v="160546.57999999999"/>
    <n v="0"/>
    <x v="0"/>
    <x v="0"/>
    <x v="2"/>
    <x v="1"/>
  </r>
  <r>
    <n v="15625141"/>
    <s v="Porter"/>
    <n v="563"/>
    <x v="1"/>
    <x v="1"/>
    <n v="26"/>
    <n v="7"/>
    <n v="0"/>
    <n v="2"/>
    <x v="1"/>
    <x v="1"/>
    <n v="6139.74"/>
    <n v="0"/>
    <x v="2"/>
    <x v="0"/>
    <x v="0"/>
    <x v="1"/>
  </r>
  <r>
    <n v="15810898"/>
    <s v="Pan"/>
    <n v="803"/>
    <x v="0"/>
    <x v="0"/>
    <n v="65"/>
    <n v="2"/>
    <n v="151659.51999999999"/>
    <n v="2"/>
    <x v="1"/>
    <x v="0"/>
    <n v="6930.17"/>
    <n v="0"/>
    <x v="1"/>
    <x v="1"/>
    <x v="2"/>
    <x v="1"/>
  </r>
  <r>
    <n v="15775797"/>
    <s v="Esposito"/>
    <n v="607"/>
    <x v="1"/>
    <x v="0"/>
    <n v="32"/>
    <n v="7"/>
    <n v="0"/>
    <n v="3"/>
    <x v="1"/>
    <x v="0"/>
    <n v="10674.62"/>
    <n v="0"/>
    <x v="0"/>
    <x v="0"/>
    <x v="0"/>
    <x v="1"/>
  </r>
  <r>
    <n v="15795246"/>
    <s v="Kaeppel"/>
    <n v="628"/>
    <x v="2"/>
    <x v="0"/>
    <n v="51"/>
    <n v="9"/>
    <n v="155903.82"/>
    <n v="2"/>
    <x v="0"/>
    <x v="0"/>
    <n v="71159.839999999997"/>
    <n v="0"/>
    <x v="1"/>
    <x v="0"/>
    <x v="2"/>
    <x v="1"/>
  </r>
  <r>
    <n v="15795275"/>
    <s v="Lamb"/>
    <n v="521"/>
    <x v="1"/>
    <x v="0"/>
    <n v="49"/>
    <n v="4"/>
    <n v="82940.25"/>
    <n v="2"/>
    <x v="1"/>
    <x v="1"/>
    <n v="62413.01"/>
    <n v="1"/>
    <x v="0"/>
    <x v="0"/>
    <x v="1"/>
    <x v="0"/>
  </r>
  <r>
    <n v="15571869"/>
    <s v="Lei"/>
    <n v="669"/>
    <x v="2"/>
    <x v="0"/>
    <n v="50"/>
    <n v="4"/>
    <n v="112650.89"/>
    <n v="1"/>
    <x v="1"/>
    <x v="1"/>
    <n v="166386.22"/>
    <n v="1"/>
    <x v="1"/>
    <x v="0"/>
    <x v="2"/>
    <x v="0"/>
  </r>
  <r>
    <n v="15694143"/>
    <s v="Conti"/>
    <n v="686"/>
    <x v="0"/>
    <x v="0"/>
    <n v="41"/>
    <n v="10"/>
    <n v="0"/>
    <n v="1"/>
    <x v="0"/>
    <x v="1"/>
    <n v="133086.45000000001"/>
    <n v="0"/>
    <x v="0"/>
    <x v="0"/>
    <x v="0"/>
    <x v="1"/>
  </r>
  <r>
    <n v="15748231"/>
    <s v="Hargreaves"/>
    <n v="700"/>
    <x v="2"/>
    <x v="1"/>
    <n v="35"/>
    <n v="4"/>
    <n v="95853.39"/>
    <n v="2"/>
    <x v="0"/>
    <x v="1"/>
    <n v="192933.37"/>
    <n v="0"/>
    <x v="0"/>
    <x v="1"/>
    <x v="1"/>
    <x v="1"/>
  </r>
  <r>
    <n v="15632185"/>
    <s v="Yermolayev"/>
    <n v="663"/>
    <x v="0"/>
    <x v="0"/>
    <n v="42"/>
    <n v="1"/>
    <n v="82228.67"/>
    <n v="2"/>
    <x v="0"/>
    <x v="1"/>
    <n v="71359.78"/>
    <n v="0"/>
    <x v="0"/>
    <x v="0"/>
    <x v="1"/>
    <x v="1"/>
  </r>
  <r>
    <n v="15806249"/>
    <s v="Kerr"/>
    <n v="671"/>
    <x v="1"/>
    <x v="0"/>
    <n v="31"/>
    <n v="4"/>
    <n v="0"/>
    <n v="2"/>
    <x v="1"/>
    <x v="0"/>
    <n v="79270.02"/>
    <n v="0"/>
    <x v="0"/>
    <x v="0"/>
    <x v="0"/>
    <x v="1"/>
  </r>
  <r>
    <n v="15743293"/>
    <s v="Waters"/>
    <n v="651"/>
    <x v="2"/>
    <x v="0"/>
    <n v="35"/>
    <n v="1"/>
    <n v="163700.78"/>
    <n v="3"/>
    <x v="0"/>
    <x v="0"/>
    <n v="29583.48"/>
    <n v="1"/>
    <x v="0"/>
    <x v="0"/>
    <x v="2"/>
    <x v="0"/>
  </r>
  <r>
    <n v="15598157"/>
    <s v="Onyeorulu"/>
    <n v="728"/>
    <x v="0"/>
    <x v="1"/>
    <n v="34"/>
    <n v="4"/>
    <n v="106328.08"/>
    <n v="1"/>
    <x v="0"/>
    <x v="1"/>
    <n v="88680.65"/>
    <n v="0"/>
    <x v="0"/>
    <x v="1"/>
    <x v="2"/>
    <x v="1"/>
  </r>
  <r>
    <n v="15700946"/>
    <s v="Kolesnikova"/>
    <n v="574"/>
    <x v="0"/>
    <x v="0"/>
    <n v="34"/>
    <n v="7"/>
    <n v="152992.91"/>
    <n v="1"/>
    <x v="0"/>
    <x v="0"/>
    <n v="134691.20000000001"/>
    <n v="0"/>
    <x v="0"/>
    <x v="0"/>
    <x v="2"/>
    <x v="1"/>
  </r>
  <r>
    <n v="15722692"/>
    <s v="Kazakova"/>
    <n v="464"/>
    <x v="0"/>
    <x v="1"/>
    <n v="38"/>
    <n v="3"/>
    <n v="116439.65"/>
    <n v="1"/>
    <x v="0"/>
    <x v="1"/>
    <n v="75574.48"/>
    <n v="0"/>
    <x v="0"/>
    <x v="2"/>
    <x v="2"/>
    <x v="1"/>
  </r>
  <r>
    <n v="15696506"/>
    <s v="MacDonald"/>
    <n v="604"/>
    <x v="1"/>
    <x v="1"/>
    <n v="27"/>
    <n v="9"/>
    <n v="101352.78"/>
    <n v="1"/>
    <x v="1"/>
    <x v="1"/>
    <n v="30252.3"/>
    <n v="0"/>
    <x v="2"/>
    <x v="0"/>
    <x v="2"/>
    <x v="1"/>
  </r>
  <r>
    <n v="15728823"/>
    <s v="Sharwood"/>
    <n v="836"/>
    <x v="1"/>
    <x v="0"/>
    <n v="37"/>
    <n v="10"/>
    <n v="0"/>
    <n v="2"/>
    <x v="0"/>
    <x v="1"/>
    <n v="111324.41"/>
    <n v="0"/>
    <x v="0"/>
    <x v="1"/>
    <x v="0"/>
    <x v="1"/>
  </r>
  <r>
    <n v="15808851"/>
    <s v="Bufkin"/>
    <n v="511"/>
    <x v="2"/>
    <x v="0"/>
    <n v="75"/>
    <n v="9"/>
    <n v="105609.17"/>
    <n v="1"/>
    <x v="1"/>
    <x v="0"/>
    <n v="105425.18"/>
    <n v="0"/>
    <x v="1"/>
    <x v="0"/>
    <x v="2"/>
    <x v="1"/>
  </r>
  <r>
    <n v="15675231"/>
    <s v="Nwankwo"/>
    <n v="518"/>
    <x v="0"/>
    <x v="0"/>
    <n v="45"/>
    <n v="8"/>
    <n v="0"/>
    <n v="2"/>
    <x v="0"/>
    <x v="0"/>
    <n v="36193.07"/>
    <n v="0"/>
    <x v="0"/>
    <x v="0"/>
    <x v="0"/>
    <x v="1"/>
  </r>
  <r>
    <n v="15732299"/>
    <s v="Boniwell"/>
    <n v="756"/>
    <x v="0"/>
    <x v="1"/>
    <n v="67"/>
    <n v="4"/>
    <n v="0"/>
    <n v="3"/>
    <x v="0"/>
    <x v="0"/>
    <n v="93081.87"/>
    <n v="0"/>
    <x v="1"/>
    <x v="1"/>
    <x v="0"/>
    <x v="1"/>
  </r>
  <r>
    <n v="15706269"/>
    <s v="Willis"/>
    <n v="489"/>
    <x v="0"/>
    <x v="0"/>
    <n v="47"/>
    <n v="8"/>
    <n v="103894.38"/>
    <n v="2"/>
    <x v="0"/>
    <x v="0"/>
    <n v="107625.46"/>
    <n v="0"/>
    <x v="0"/>
    <x v="2"/>
    <x v="2"/>
    <x v="1"/>
  </r>
  <r>
    <n v="15590078"/>
    <s v="Burns"/>
    <n v="622"/>
    <x v="1"/>
    <x v="1"/>
    <n v="27"/>
    <n v="9"/>
    <n v="139834.93"/>
    <n v="1"/>
    <x v="0"/>
    <x v="0"/>
    <n v="152733.89000000001"/>
    <n v="0"/>
    <x v="2"/>
    <x v="0"/>
    <x v="2"/>
    <x v="1"/>
  </r>
  <r>
    <n v="15776985"/>
    <s v="Kung"/>
    <n v="652"/>
    <x v="0"/>
    <x v="0"/>
    <n v="36"/>
    <n v="6"/>
    <n v="112518.71"/>
    <n v="2"/>
    <x v="1"/>
    <x v="0"/>
    <n v="110421.31"/>
    <n v="0"/>
    <x v="0"/>
    <x v="0"/>
    <x v="2"/>
    <x v="1"/>
  </r>
  <r>
    <n v="15756743"/>
    <s v="Howells"/>
    <n v="625"/>
    <x v="0"/>
    <x v="0"/>
    <n v="37"/>
    <n v="7"/>
    <n v="115895.42"/>
    <n v="1"/>
    <x v="0"/>
    <x v="1"/>
    <n v="48486.25"/>
    <n v="0"/>
    <x v="0"/>
    <x v="0"/>
    <x v="2"/>
    <x v="1"/>
  </r>
  <r>
    <n v="15782364"/>
    <s v="Bevan"/>
    <n v="521"/>
    <x v="1"/>
    <x v="0"/>
    <n v="39"/>
    <n v="3"/>
    <n v="146408.68"/>
    <n v="1"/>
    <x v="1"/>
    <x v="1"/>
    <n v="72993.67"/>
    <n v="0"/>
    <x v="0"/>
    <x v="0"/>
    <x v="2"/>
    <x v="1"/>
  </r>
  <r>
    <n v="15604093"/>
    <s v="Neitenstein"/>
    <n v="546"/>
    <x v="0"/>
    <x v="1"/>
    <n v="34"/>
    <n v="4"/>
    <n v="165363.31"/>
    <n v="2"/>
    <x v="0"/>
    <x v="0"/>
    <n v="25744.13"/>
    <n v="1"/>
    <x v="0"/>
    <x v="0"/>
    <x v="2"/>
    <x v="0"/>
  </r>
  <r>
    <n v="15749328"/>
    <s v="Johnson"/>
    <n v="697"/>
    <x v="0"/>
    <x v="0"/>
    <n v="45"/>
    <n v="1"/>
    <n v="0"/>
    <n v="2"/>
    <x v="0"/>
    <x v="1"/>
    <n v="46807.62"/>
    <n v="1"/>
    <x v="0"/>
    <x v="0"/>
    <x v="0"/>
    <x v="0"/>
  </r>
  <r>
    <n v="15656322"/>
    <s v="Sandover"/>
    <n v="571"/>
    <x v="2"/>
    <x v="1"/>
    <n v="33"/>
    <n v="3"/>
    <n v="71843.149999999994"/>
    <n v="1"/>
    <x v="0"/>
    <x v="1"/>
    <n v="26772.04"/>
    <n v="0"/>
    <x v="0"/>
    <x v="0"/>
    <x v="1"/>
    <x v="1"/>
  </r>
  <r>
    <n v="15685564"/>
    <s v="Nnamutaezinwa"/>
    <n v="748"/>
    <x v="1"/>
    <x v="1"/>
    <n v="35"/>
    <n v="5"/>
    <n v="105492.53"/>
    <n v="1"/>
    <x v="0"/>
    <x v="0"/>
    <n v="150057.20000000001"/>
    <n v="0"/>
    <x v="0"/>
    <x v="1"/>
    <x v="2"/>
    <x v="1"/>
  </r>
  <r>
    <n v="15785831"/>
    <s v="Sinclair"/>
    <n v="591"/>
    <x v="0"/>
    <x v="1"/>
    <n v="35"/>
    <n v="7"/>
    <n v="183027.25"/>
    <n v="1"/>
    <x v="0"/>
    <x v="0"/>
    <n v="56028.79"/>
    <n v="0"/>
    <x v="0"/>
    <x v="0"/>
    <x v="2"/>
    <x v="1"/>
  </r>
  <r>
    <n v="15796218"/>
    <s v="Wei"/>
    <n v="814"/>
    <x v="2"/>
    <x v="1"/>
    <n v="29"/>
    <n v="1"/>
    <n v="131968.57"/>
    <n v="2"/>
    <x v="0"/>
    <x v="0"/>
    <n v="147693.92000000001"/>
    <n v="0"/>
    <x v="2"/>
    <x v="1"/>
    <x v="2"/>
    <x v="1"/>
  </r>
  <r>
    <n v="15716218"/>
    <s v="Higgins"/>
    <n v="709"/>
    <x v="0"/>
    <x v="0"/>
    <n v="45"/>
    <n v="3"/>
    <n v="104118.5"/>
    <n v="1"/>
    <x v="1"/>
    <x v="0"/>
    <n v="174032"/>
    <n v="0"/>
    <x v="0"/>
    <x v="1"/>
    <x v="2"/>
    <x v="1"/>
  </r>
  <r>
    <n v="15572735"/>
    <s v="Chang"/>
    <n v="433"/>
    <x v="1"/>
    <x v="1"/>
    <n v="27"/>
    <n v="2"/>
    <n v="0"/>
    <n v="2"/>
    <x v="0"/>
    <x v="0"/>
    <n v="153698.65"/>
    <n v="0"/>
    <x v="2"/>
    <x v="2"/>
    <x v="0"/>
    <x v="1"/>
  </r>
  <r>
    <n v="15633840"/>
    <s v="Henderson"/>
    <n v="781"/>
    <x v="0"/>
    <x v="1"/>
    <n v="20"/>
    <n v="0"/>
    <n v="125023.1"/>
    <n v="2"/>
    <x v="0"/>
    <x v="0"/>
    <n v="108301.45"/>
    <n v="0"/>
    <x v="2"/>
    <x v="1"/>
    <x v="2"/>
    <x v="1"/>
  </r>
  <r>
    <n v="15608760"/>
    <s v="Cox"/>
    <n v="656"/>
    <x v="0"/>
    <x v="0"/>
    <n v="30"/>
    <n v="4"/>
    <n v="74323.199999999997"/>
    <n v="1"/>
    <x v="0"/>
    <x v="0"/>
    <n v="22929.08"/>
    <n v="0"/>
    <x v="0"/>
    <x v="0"/>
    <x v="1"/>
    <x v="1"/>
  </r>
  <r>
    <n v="15627848"/>
    <s v="Tsui"/>
    <n v="683"/>
    <x v="0"/>
    <x v="1"/>
    <n v="38"/>
    <n v="7"/>
    <n v="109346.13"/>
    <n v="2"/>
    <x v="0"/>
    <x v="1"/>
    <n v="102665.92"/>
    <n v="0"/>
    <x v="0"/>
    <x v="0"/>
    <x v="2"/>
    <x v="1"/>
  </r>
  <r>
    <n v="15792029"/>
    <s v="Lee"/>
    <n v="620"/>
    <x v="0"/>
    <x v="1"/>
    <n v="32"/>
    <n v="6"/>
    <n v="0"/>
    <n v="2"/>
    <x v="0"/>
    <x v="1"/>
    <n v="56139.09"/>
    <n v="0"/>
    <x v="0"/>
    <x v="0"/>
    <x v="0"/>
    <x v="1"/>
  </r>
  <r>
    <n v="15617331"/>
    <s v="Sergeyeva"/>
    <n v="637"/>
    <x v="2"/>
    <x v="0"/>
    <n v="39"/>
    <n v="3"/>
    <n v="109698.41"/>
    <n v="1"/>
    <x v="0"/>
    <x v="0"/>
    <n v="88391.29"/>
    <n v="1"/>
    <x v="0"/>
    <x v="0"/>
    <x v="2"/>
    <x v="0"/>
  </r>
  <r>
    <n v="15651740"/>
    <s v="Napolitani"/>
    <n v="525"/>
    <x v="1"/>
    <x v="0"/>
    <n v="30"/>
    <n v="5"/>
    <n v="0"/>
    <n v="2"/>
    <x v="1"/>
    <x v="0"/>
    <n v="149195.44"/>
    <n v="0"/>
    <x v="0"/>
    <x v="0"/>
    <x v="0"/>
    <x v="1"/>
  </r>
  <r>
    <n v="15636407"/>
    <s v="Beatham"/>
    <n v="793"/>
    <x v="2"/>
    <x v="0"/>
    <n v="34"/>
    <n v="5"/>
    <n v="127758.09"/>
    <n v="1"/>
    <x v="0"/>
    <x v="1"/>
    <n v="143357.03"/>
    <n v="0"/>
    <x v="0"/>
    <x v="1"/>
    <x v="2"/>
    <x v="1"/>
  </r>
  <r>
    <n v="15607526"/>
    <s v="Lu"/>
    <n v="638"/>
    <x v="2"/>
    <x v="1"/>
    <n v="50"/>
    <n v="1"/>
    <n v="102645.48"/>
    <n v="1"/>
    <x v="0"/>
    <x v="1"/>
    <n v="168359.98"/>
    <n v="1"/>
    <x v="1"/>
    <x v="0"/>
    <x v="2"/>
    <x v="0"/>
  </r>
  <r>
    <n v="15632576"/>
    <s v="Yashina"/>
    <n v="520"/>
    <x v="0"/>
    <x v="1"/>
    <n v="31"/>
    <n v="4"/>
    <n v="93249.4"/>
    <n v="1"/>
    <x v="0"/>
    <x v="1"/>
    <n v="77335.75"/>
    <n v="0"/>
    <x v="0"/>
    <x v="0"/>
    <x v="1"/>
    <x v="1"/>
  </r>
  <r>
    <n v="15581505"/>
    <s v="Bales"/>
    <n v="641"/>
    <x v="0"/>
    <x v="1"/>
    <n v="35"/>
    <n v="5"/>
    <n v="0"/>
    <n v="2"/>
    <x v="0"/>
    <x v="1"/>
    <n v="93148.93"/>
    <n v="0"/>
    <x v="0"/>
    <x v="0"/>
    <x v="0"/>
    <x v="1"/>
  </r>
  <r>
    <n v="15612207"/>
    <s v="Hill"/>
    <n v="840"/>
    <x v="2"/>
    <x v="0"/>
    <n v="51"/>
    <n v="1"/>
    <n v="87779.83"/>
    <n v="1"/>
    <x v="1"/>
    <x v="0"/>
    <n v="36687.11"/>
    <n v="1"/>
    <x v="1"/>
    <x v="1"/>
    <x v="1"/>
    <x v="0"/>
  </r>
  <r>
    <n v="15707242"/>
    <s v="Ibeamaka"/>
    <n v="504"/>
    <x v="1"/>
    <x v="1"/>
    <n v="40"/>
    <n v="5"/>
    <n v="0"/>
    <n v="2"/>
    <x v="1"/>
    <x v="1"/>
    <n v="146703.35999999999"/>
    <n v="0"/>
    <x v="0"/>
    <x v="0"/>
    <x v="0"/>
    <x v="1"/>
  </r>
  <r>
    <n v="15721937"/>
    <s v="Romilly"/>
    <n v="686"/>
    <x v="0"/>
    <x v="1"/>
    <n v="38"/>
    <n v="0"/>
    <n v="138131.34"/>
    <n v="1"/>
    <x v="1"/>
    <x v="0"/>
    <n v="115927.85"/>
    <n v="0"/>
    <x v="0"/>
    <x v="0"/>
    <x v="2"/>
    <x v="1"/>
  </r>
  <r>
    <n v="15773852"/>
    <s v="Hayes"/>
    <n v="533"/>
    <x v="2"/>
    <x v="1"/>
    <n v="38"/>
    <n v="4"/>
    <n v="70362.52"/>
    <n v="2"/>
    <x v="0"/>
    <x v="0"/>
    <n v="104189.46"/>
    <n v="0"/>
    <x v="0"/>
    <x v="0"/>
    <x v="1"/>
    <x v="1"/>
  </r>
  <r>
    <n v="15719778"/>
    <s v="Chiu"/>
    <n v="577"/>
    <x v="0"/>
    <x v="0"/>
    <n v="32"/>
    <n v="1"/>
    <n v="0"/>
    <n v="2"/>
    <x v="0"/>
    <x v="1"/>
    <n v="9902.39"/>
    <n v="0"/>
    <x v="0"/>
    <x v="0"/>
    <x v="0"/>
    <x v="1"/>
  </r>
  <r>
    <n v="15650538"/>
    <s v="Sun"/>
    <n v="445"/>
    <x v="2"/>
    <x v="0"/>
    <n v="48"/>
    <n v="7"/>
    <n v="168286.58"/>
    <n v="1"/>
    <x v="0"/>
    <x v="1"/>
    <n v="16645.77"/>
    <n v="1"/>
    <x v="0"/>
    <x v="2"/>
    <x v="2"/>
    <x v="0"/>
  </r>
  <r>
    <n v="15797475"/>
    <s v="Brennan"/>
    <n v="720"/>
    <x v="0"/>
    <x v="1"/>
    <n v="44"/>
    <n v="3"/>
    <n v="86102.27"/>
    <n v="1"/>
    <x v="0"/>
    <x v="1"/>
    <n v="180134.88"/>
    <n v="1"/>
    <x v="0"/>
    <x v="1"/>
    <x v="1"/>
    <x v="0"/>
  </r>
  <r>
    <n v="15780359"/>
    <s v="Storey"/>
    <n v="643"/>
    <x v="2"/>
    <x v="1"/>
    <n v="25"/>
    <n v="4"/>
    <n v="115142.9"/>
    <n v="1"/>
    <x v="0"/>
    <x v="0"/>
    <n v="148098.95000000001"/>
    <n v="0"/>
    <x v="2"/>
    <x v="0"/>
    <x v="2"/>
    <x v="1"/>
  </r>
  <r>
    <n v="15737104"/>
    <s v="Lawson"/>
    <n v="652"/>
    <x v="2"/>
    <x v="0"/>
    <n v="47"/>
    <n v="0"/>
    <n v="126597.89"/>
    <n v="2"/>
    <x v="0"/>
    <x v="0"/>
    <n v="38798.79"/>
    <n v="1"/>
    <x v="0"/>
    <x v="0"/>
    <x v="2"/>
    <x v="0"/>
  </r>
  <r>
    <n v="15789936"/>
    <s v="T'ao"/>
    <n v="663"/>
    <x v="0"/>
    <x v="0"/>
    <n v="33"/>
    <n v="2"/>
    <n v="0"/>
    <n v="2"/>
    <x v="0"/>
    <x v="1"/>
    <n v="153295"/>
    <n v="0"/>
    <x v="0"/>
    <x v="0"/>
    <x v="0"/>
    <x v="1"/>
  </r>
  <r>
    <n v="15709523"/>
    <s v="Yao"/>
    <n v="525"/>
    <x v="2"/>
    <x v="0"/>
    <n v="30"/>
    <n v="0"/>
    <n v="157989.21"/>
    <n v="2"/>
    <x v="0"/>
    <x v="0"/>
    <n v="100687.67"/>
    <n v="0"/>
    <x v="0"/>
    <x v="0"/>
    <x v="2"/>
    <x v="1"/>
  </r>
  <r>
    <n v="15593425"/>
    <s v="Bracewell"/>
    <n v="662"/>
    <x v="1"/>
    <x v="0"/>
    <n v="54"/>
    <n v="1"/>
    <n v="187997.15"/>
    <n v="1"/>
    <x v="1"/>
    <x v="1"/>
    <n v="111442.71"/>
    <n v="1"/>
    <x v="1"/>
    <x v="0"/>
    <x v="2"/>
    <x v="0"/>
  </r>
  <r>
    <n v="15776725"/>
    <s v="Kerr"/>
    <n v="724"/>
    <x v="2"/>
    <x v="1"/>
    <n v="54"/>
    <n v="8"/>
    <n v="172192.49"/>
    <n v="1"/>
    <x v="0"/>
    <x v="0"/>
    <n v="136902.01"/>
    <n v="0"/>
    <x v="1"/>
    <x v="1"/>
    <x v="2"/>
    <x v="1"/>
  </r>
  <r>
    <n v="15604706"/>
    <s v="Blake"/>
    <n v="581"/>
    <x v="2"/>
    <x v="1"/>
    <n v="38"/>
    <n v="1"/>
    <n v="133105.47"/>
    <n v="1"/>
    <x v="0"/>
    <x v="1"/>
    <n v="105732.9"/>
    <n v="1"/>
    <x v="0"/>
    <x v="0"/>
    <x v="2"/>
    <x v="0"/>
  </r>
  <r>
    <n v="15790958"/>
    <s v="Sanders"/>
    <n v="685"/>
    <x v="1"/>
    <x v="1"/>
    <n v="38"/>
    <n v="4"/>
    <n v="0"/>
    <n v="2"/>
    <x v="0"/>
    <x v="0"/>
    <n v="35884.910000000003"/>
    <n v="0"/>
    <x v="0"/>
    <x v="0"/>
    <x v="0"/>
    <x v="1"/>
  </r>
  <r>
    <n v="15747534"/>
    <s v="Torkelson"/>
    <n v="595"/>
    <x v="0"/>
    <x v="1"/>
    <n v="46"/>
    <n v="10"/>
    <n v="0"/>
    <n v="1"/>
    <x v="0"/>
    <x v="1"/>
    <n v="73489.149999999994"/>
    <n v="1"/>
    <x v="0"/>
    <x v="0"/>
    <x v="0"/>
    <x v="0"/>
  </r>
  <r>
    <n v="15574237"/>
    <s v="Hsueh"/>
    <n v="588"/>
    <x v="0"/>
    <x v="0"/>
    <n v="21"/>
    <n v="8"/>
    <n v="0"/>
    <n v="2"/>
    <x v="0"/>
    <x v="0"/>
    <n v="110114.19"/>
    <n v="0"/>
    <x v="2"/>
    <x v="0"/>
    <x v="0"/>
    <x v="1"/>
  </r>
  <r>
    <n v="15690332"/>
    <s v="Wang"/>
    <n v="647"/>
    <x v="2"/>
    <x v="1"/>
    <n v="35"/>
    <n v="3"/>
    <n v="192407.97"/>
    <n v="1"/>
    <x v="0"/>
    <x v="0"/>
    <n v="40145.279999999999"/>
    <n v="0"/>
    <x v="0"/>
    <x v="0"/>
    <x v="2"/>
    <x v="1"/>
  </r>
  <r>
    <n v="15661290"/>
    <s v="Hightower"/>
    <n v="785"/>
    <x v="2"/>
    <x v="0"/>
    <n v="38"/>
    <n v="9"/>
    <n v="107199.75"/>
    <n v="1"/>
    <x v="1"/>
    <x v="1"/>
    <n v="146398.51"/>
    <n v="0"/>
    <x v="0"/>
    <x v="1"/>
    <x v="2"/>
    <x v="1"/>
  </r>
  <r>
    <n v="15651883"/>
    <s v="Genovesi"/>
    <n v="794"/>
    <x v="2"/>
    <x v="0"/>
    <n v="55"/>
    <n v="6"/>
    <n v="115796.7"/>
    <n v="1"/>
    <x v="0"/>
    <x v="1"/>
    <n v="160526.35999999999"/>
    <n v="1"/>
    <x v="1"/>
    <x v="1"/>
    <x v="2"/>
    <x v="0"/>
  </r>
  <r>
    <n v="15808905"/>
    <s v="Levan"/>
    <n v="823"/>
    <x v="0"/>
    <x v="1"/>
    <n v="37"/>
    <n v="5"/>
    <n v="164858.18"/>
    <n v="1"/>
    <x v="0"/>
    <x v="0"/>
    <n v="173516.71"/>
    <n v="0"/>
    <x v="0"/>
    <x v="1"/>
    <x v="2"/>
    <x v="1"/>
  </r>
  <r>
    <n v="15715532"/>
    <s v="Lai"/>
    <n v="687"/>
    <x v="2"/>
    <x v="1"/>
    <n v="38"/>
    <n v="4"/>
    <n v="117633.28"/>
    <n v="1"/>
    <x v="1"/>
    <x v="0"/>
    <n v="88396.6"/>
    <n v="0"/>
    <x v="0"/>
    <x v="0"/>
    <x v="2"/>
    <x v="1"/>
  </r>
  <r>
    <n v="15786078"/>
    <s v="Loginov"/>
    <n v="850"/>
    <x v="0"/>
    <x v="0"/>
    <n v="28"/>
    <n v="9"/>
    <n v="0"/>
    <n v="2"/>
    <x v="0"/>
    <x v="1"/>
    <n v="185821.41"/>
    <n v="0"/>
    <x v="2"/>
    <x v="1"/>
    <x v="0"/>
    <x v="1"/>
  </r>
  <r>
    <n v="15652401"/>
    <s v="Lafleur"/>
    <n v="496"/>
    <x v="0"/>
    <x v="0"/>
    <n v="36"/>
    <n v="7"/>
    <n v="0"/>
    <n v="2"/>
    <x v="1"/>
    <x v="1"/>
    <n v="108098.28"/>
    <n v="0"/>
    <x v="0"/>
    <x v="2"/>
    <x v="0"/>
    <x v="1"/>
  </r>
  <r>
    <n v="15673074"/>
    <s v="Obidimkpa"/>
    <n v="527"/>
    <x v="2"/>
    <x v="0"/>
    <n v="30"/>
    <n v="6"/>
    <n v="126663.51"/>
    <n v="1"/>
    <x v="0"/>
    <x v="0"/>
    <n v="162267.91"/>
    <n v="0"/>
    <x v="0"/>
    <x v="0"/>
    <x v="2"/>
    <x v="1"/>
  </r>
  <r>
    <n v="15598744"/>
    <s v="Ch'ang"/>
    <n v="576"/>
    <x v="2"/>
    <x v="0"/>
    <n v="71"/>
    <n v="6"/>
    <n v="140273.47"/>
    <n v="1"/>
    <x v="0"/>
    <x v="0"/>
    <n v="193135.25"/>
    <n v="1"/>
    <x v="1"/>
    <x v="0"/>
    <x v="2"/>
    <x v="0"/>
  </r>
  <r>
    <n v="15785975"/>
    <s v="Mason"/>
    <n v="525"/>
    <x v="1"/>
    <x v="0"/>
    <n v="60"/>
    <n v="7"/>
    <n v="0"/>
    <n v="2"/>
    <x v="1"/>
    <x v="0"/>
    <n v="168034.9"/>
    <n v="0"/>
    <x v="1"/>
    <x v="0"/>
    <x v="0"/>
    <x v="1"/>
  </r>
  <r>
    <n v="15613180"/>
    <s v="Miranda"/>
    <n v="727"/>
    <x v="2"/>
    <x v="1"/>
    <n v="21"/>
    <n v="8"/>
    <n v="153344.72"/>
    <n v="1"/>
    <x v="0"/>
    <x v="0"/>
    <n v="163295.87"/>
    <n v="0"/>
    <x v="2"/>
    <x v="1"/>
    <x v="2"/>
    <x v="1"/>
  </r>
  <r>
    <n v="15584229"/>
    <s v="Simon"/>
    <n v="671"/>
    <x v="2"/>
    <x v="0"/>
    <n v="23"/>
    <n v="9"/>
    <n v="123943.18"/>
    <n v="1"/>
    <x v="0"/>
    <x v="0"/>
    <n v="159553.26999999999"/>
    <n v="0"/>
    <x v="2"/>
    <x v="0"/>
    <x v="2"/>
    <x v="1"/>
  </r>
  <r>
    <n v="15773804"/>
    <s v="Golubeva"/>
    <n v="625"/>
    <x v="0"/>
    <x v="1"/>
    <n v="39"/>
    <n v="5"/>
    <n v="0"/>
    <n v="1"/>
    <x v="0"/>
    <x v="1"/>
    <n v="99800.87"/>
    <n v="0"/>
    <x v="0"/>
    <x v="0"/>
    <x v="0"/>
    <x v="1"/>
  </r>
  <r>
    <n v="15699515"/>
    <s v="Manfrin"/>
    <n v="643"/>
    <x v="2"/>
    <x v="1"/>
    <n v="33"/>
    <n v="7"/>
    <n v="98630.31"/>
    <n v="2"/>
    <x v="0"/>
    <x v="0"/>
    <n v="40250.82"/>
    <n v="0"/>
    <x v="0"/>
    <x v="0"/>
    <x v="1"/>
    <x v="1"/>
  </r>
  <r>
    <n v="15705313"/>
    <s v="Stange"/>
    <n v="707"/>
    <x v="0"/>
    <x v="0"/>
    <n v="33"/>
    <n v="2"/>
    <n v="58036.33"/>
    <n v="1"/>
    <x v="0"/>
    <x v="0"/>
    <n v="83335.78"/>
    <n v="0"/>
    <x v="0"/>
    <x v="1"/>
    <x v="1"/>
    <x v="1"/>
  </r>
  <r>
    <n v="15693817"/>
    <s v="Ferrari"/>
    <n v="539"/>
    <x v="1"/>
    <x v="1"/>
    <n v="28"/>
    <n v="5"/>
    <n v="0"/>
    <n v="2"/>
    <x v="0"/>
    <x v="1"/>
    <n v="48382.400000000001"/>
    <n v="0"/>
    <x v="2"/>
    <x v="0"/>
    <x v="0"/>
    <x v="1"/>
  </r>
  <r>
    <n v="15673790"/>
    <s v="Taylor"/>
    <n v="498"/>
    <x v="2"/>
    <x v="1"/>
    <n v="45"/>
    <n v="7"/>
    <n v="109200.74"/>
    <n v="2"/>
    <x v="1"/>
    <x v="0"/>
    <n v="165990.44"/>
    <n v="0"/>
    <x v="0"/>
    <x v="2"/>
    <x v="2"/>
    <x v="1"/>
  </r>
  <r>
    <n v="15674868"/>
    <s v="Wei"/>
    <n v="696"/>
    <x v="1"/>
    <x v="0"/>
    <n v="30"/>
    <n v="0"/>
    <n v="0"/>
    <n v="2"/>
    <x v="0"/>
    <x v="0"/>
    <n v="9002.7999999999993"/>
    <n v="0"/>
    <x v="0"/>
    <x v="0"/>
    <x v="0"/>
    <x v="1"/>
  </r>
  <r>
    <n v="15692110"/>
    <s v="Ch'eng"/>
    <n v="758"/>
    <x v="0"/>
    <x v="0"/>
    <n v="33"/>
    <n v="7"/>
    <n v="0"/>
    <n v="1"/>
    <x v="0"/>
    <x v="1"/>
    <n v="188156.34"/>
    <n v="0"/>
    <x v="0"/>
    <x v="1"/>
    <x v="0"/>
    <x v="1"/>
  </r>
  <r>
    <n v="15645904"/>
    <s v="Parsons"/>
    <n v="685"/>
    <x v="0"/>
    <x v="0"/>
    <n v="33"/>
    <n v="6"/>
    <n v="0"/>
    <n v="2"/>
    <x v="1"/>
    <x v="0"/>
    <n v="186785.01"/>
    <n v="0"/>
    <x v="0"/>
    <x v="0"/>
    <x v="0"/>
    <x v="1"/>
  </r>
  <r>
    <n v="15581332"/>
    <s v="Pan"/>
    <n v="655"/>
    <x v="2"/>
    <x v="0"/>
    <n v="30"/>
    <n v="1"/>
    <n v="83173.98"/>
    <n v="2"/>
    <x v="0"/>
    <x v="0"/>
    <n v="184259.6"/>
    <n v="0"/>
    <x v="0"/>
    <x v="0"/>
    <x v="1"/>
    <x v="1"/>
  </r>
  <r>
    <n v="15808544"/>
    <s v="Cameron"/>
    <n v="747"/>
    <x v="0"/>
    <x v="0"/>
    <n v="40"/>
    <n v="3"/>
    <n v="0"/>
    <n v="1"/>
    <x v="1"/>
    <x v="1"/>
    <n v="57817.84"/>
    <n v="1"/>
    <x v="0"/>
    <x v="1"/>
    <x v="0"/>
    <x v="0"/>
  </r>
  <r>
    <n v="15734948"/>
    <s v="Igwebuike"/>
    <n v="601"/>
    <x v="1"/>
    <x v="1"/>
    <n v="24"/>
    <n v="7"/>
    <n v="0"/>
    <n v="2"/>
    <x v="1"/>
    <x v="1"/>
    <n v="144660.42000000001"/>
    <n v="0"/>
    <x v="2"/>
    <x v="0"/>
    <x v="0"/>
    <x v="1"/>
  </r>
  <r>
    <n v="15654531"/>
    <s v="Tuan"/>
    <n v="477"/>
    <x v="0"/>
    <x v="1"/>
    <n v="22"/>
    <n v="5"/>
    <n v="82559.42"/>
    <n v="2"/>
    <x v="1"/>
    <x v="1"/>
    <n v="163112.9"/>
    <n v="1"/>
    <x v="2"/>
    <x v="2"/>
    <x v="1"/>
    <x v="0"/>
  </r>
  <r>
    <n v="15637774"/>
    <s v="Fraser"/>
    <n v="558"/>
    <x v="0"/>
    <x v="1"/>
    <n v="32"/>
    <n v="5"/>
    <n v="73494.210000000006"/>
    <n v="1"/>
    <x v="1"/>
    <x v="1"/>
    <n v="136301.1"/>
    <n v="0"/>
    <x v="0"/>
    <x v="0"/>
    <x v="1"/>
    <x v="1"/>
  </r>
  <r>
    <n v="15677141"/>
    <s v="Turnbull"/>
    <n v="586"/>
    <x v="1"/>
    <x v="1"/>
    <n v="29"/>
    <n v="2"/>
    <n v="132450.23999999999"/>
    <n v="1"/>
    <x v="0"/>
    <x v="0"/>
    <n v="36176.629999999997"/>
    <n v="0"/>
    <x v="2"/>
    <x v="0"/>
    <x v="2"/>
    <x v="1"/>
  </r>
  <r>
    <n v="15739578"/>
    <s v="Chiazagomekpere"/>
    <n v="850"/>
    <x v="0"/>
    <x v="1"/>
    <n v="49"/>
    <n v="6"/>
    <n v="128663.9"/>
    <n v="1"/>
    <x v="0"/>
    <x v="1"/>
    <n v="65769.3"/>
    <n v="1"/>
    <x v="0"/>
    <x v="1"/>
    <x v="2"/>
    <x v="0"/>
  </r>
  <r>
    <n v="15697360"/>
    <s v="Yudina"/>
    <n v="505"/>
    <x v="0"/>
    <x v="0"/>
    <n v="36"/>
    <n v="2"/>
    <n v="79951.899999999994"/>
    <n v="1"/>
    <x v="1"/>
    <x v="0"/>
    <n v="174123.16"/>
    <n v="1"/>
    <x v="0"/>
    <x v="0"/>
    <x v="1"/>
    <x v="0"/>
  </r>
  <r>
    <n v="15655213"/>
    <s v="Udinese"/>
    <n v="591"/>
    <x v="2"/>
    <x v="0"/>
    <n v="51"/>
    <n v="8"/>
    <n v="132508.29999999999"/>
    <n v="1"/>
    <x v="0"/>
    <x v="0"/>
    <n v="161304.68"/>
    <n v="1"/>
    <x v="1"/>
    <x v="0"/>
    <x v="2"/>
    <x v="0"/>
  </r>
  <r>
    <n v="15580872"/>
    <s v="Chinweike"/>
    <n v="761"/>
    <x v="2"/>
    <x v="0"/>
    <n v="38"/>
    <n v="1"/>
    <n v="120530.13"/>
    <n v="2"/>
    <x v="0"/>
    <x v="1"/>
    <n v="109394.62"/>
    <n v="0"/>
    <x v="0"/>
    <x v="1"/>
    <x v="2"/>
    <x v="1"/>
  </r>
  <r>
    <n v="15683213"/>
    <s v="Bergamaschi"/>
    <n v="554"/>
    <x v="0"/>
    <x v="0"/>
    <n v="35"/>
    <n v="10"/>
    <n v="74988.59"/>
    <n v="2"/>
    <x v="1"/>
    <x v="0"/>
    <n v="190155.13"/>
    <n v="0"/>
    <x v="0"/>
    <x v="0"/>
    <x v="1"/>
    <x v="1"/>
  </r>
  <r>
    <n v="15801188"/>
    <s v="Milliner"/>
    <n v="774"/>
    <x v="0"/>
    <x v="0"/>
    <n v="47"/>
    <n v="6"/>
    <n v="94722.880000000005"/>
    <n v="1"/>
    <x v="1"/>
    <x v="0"/>
    <n v="61450.96"/>
    <n v="0"/>
    <x v="0"/>
    <x v="1"/>
    <x v="1"/>
    <x v="1"/>
  </r>
  <r>
    <n v="15645029"/>
    <s v="Knowles"/>
    <n v="771"/>
    <x v="1"/>
    <x v="0"/>
    <n v="33"/>
    <n v="5"/>
    <n v="0"/>
    <n v="2"/>
    <x v="0"/>
    <x v="1"/>
    <n v="8673.43"/>
    <n v="0"/>
    <x v="0"/>
    <x v="1"/>
    <x v="0"/>
    <x v="1"/>
  </r>
  <r>
    <n v="15633181"/>
    <s v="Swinton"/>
    <n v="792"/>
    <x v="0"/>
    <x v="1"/>
    <n v="31"/>
    <n v="6"/>
    <n v="71269.89"/>
    <n v="2"/>
    <x v="1"/>
    <x v="0"/>
    <n v="125912.77"/>
    <n v="0"/>
    <x v="0"/>
    <x v="1"/>
    <x v="1"/>
    <x v="1"/>
  </r>
  <r>
    <n v="15598259"/>
    <s v="Gregory"/>
    <n v="673"/>
    <x v="2"/>
    <x v="0"/>
    <n v="41"/>
    <n v="9"/>
    <n v="98612.1"/>
    <n v="1"/>
    <x v="0"/>
    <x v="1"/>
    <n v="151349.35"/>
    <n v="0"/>
    <x v="0"/>
    <x v="0"/>
    <x v="1"/>
    <x v="1"/>
  </r>
  <r>
    <n v="15576000"/>
    <s v="Chibueze"/>
    <n v="765"/>
    <x v="0"/>
    <x v="1"/>
    <n v="40"/>
    <n v="6"/>
    <n v="138033.54999999999"/>
    <n v="1"/>
    <x v="0"/>
    <x v="0"/>
    <n v="67972.45"/>
    <n v="0"/>
    <x v="0"/>
    <x v="1"/>
    <x v="2"/>
    <x v="1"/>
  </r>
  <r>
    <n v="15766047"/>
    <s v="Sukhorukova"/>
    <n v="748"/>
    <x v="0"/>
    <x v="0"/>
    <n v="41"/>
    <n v="2"/>
    <n v="91621.69"/>
    <n v="1"/>
    <x v="0"/>
    <x v="0"/>
    <n v="71139.31"/>
    <n v="0"/>
    <x v="0"/>
    <x v="1"/>
    <x v="1"/>
    <x v="1"/>
  </r>
  <r>
    <n v="15596339"/>
    <s v="French"/>
    <n v="422"/>
    <x v="0"/>
    <x v="1"/>
    <n v="54"/>
    <n v="3"/>
    <n v="140014.42000000001"/>
    <n v="1"/>
    <x v="1"/>
    <x v="0"/>
    <n v="86350.97"/>
    <n v="0"/>
    <x v="1"/>
    <x v="2"/>
    <x v="2"/>
    <x v="1"/>
  </r>
  <r>
    <n v="15715199"/>
    <s v="Estrada"/>
    <n v="568"/>
    <x v="1"/>
    <x v="1"/>
    <n v="27"/>
    <n v="5"/>
    <n v="126815.97"/>
    <n v="2"/>
    <x v="1"/>
    <x v="0"/>
    <n v="118648.12"/>
    <n v="0"/>
    <x v="2"/>
    <x v="0"/>
    <x v="2"/>
    <x v="1"/>
  </r>
  <r>
    <n v="15615938"/>
    <s v="Fleming"/>
    <n v="502"/>
    <x v="0"/>
    <x v="0"/>
    <n v="64"/>
    <n v="3"/>
    <n v="139663.37"/>
    <n v="1"/>
    <x v="1"/>
    <x v="0"/>
    <n v="100995.11"/>
    <n v="0"/>
    <x v="1"/>
    <x v="0"/>
    <x v="2"/>
    <x v="1"/>
  </r>
  <r>
    <n v="15679991"/>
    <s v="Kennedy"/>
    <n v="524"/>
    <x v="0"/>
    <x v="0"/>
    <n v="28"/>
    <n v="7"/>
    <n v="0"/>
    <n v="2"/>
    <x v="1"/>
    <x v="0"/>
    <n v="147100.72"/>
    <n v="0"/>
    <x v="2"/>
    <x v="0"/>
    <x v="0"/>
    <x v="1"/>
  </r>
  <r>
    <n v="15626135"/>
    <s v="Combes"/>
    <n v="689"/>
    <x v="0"/>
    <x v="1"/>
    <n v="34"/>
    <n v="1"/>
    <n v="165312.26999999999"/>
    <n v="1"/>
    <x v="0"/>
    <x v="1"/>
    <n v="155495.63"/>
    <n v="0"/>
    <x v="0"/>
    <x v="0"/>
    <x v="2"/>
    <x v="1"/>
  </r>
  <r>
    <n v="15792934"/>
    <s v="Carruthers"/>
    <n v="661"/>
    <x v="0"/>
    <x v="1"/>
    <n v="26"/>
    <n v="8"/>
    <n v="0"/>
    <n v="2"/>
    <x v="1"/>
    <x v="1"/>
    <n v="196875.87"/>
    <n v="0"/>
    <x v="2"/>
    <x v="0"/>
    <x v="0"/>
    <x v="1"/>
  </r>
  <r>
    <n v="15744046"/>
    <s v="Andrejew"/>
    <n v="606"/>
    <x v="1"/>
    <x v="1"/>
    <n v="33"/>
    <n v="8"/>
    <n v="0"/>
    <n v="2"/>
    <x v="0"/>
    <x v="0"/>
    <n v="63176.77"/>
    <n v="0"/>
    <x v="0"/>
    <x v="0"/>
    <x v="0"/>
    <x v="1"/>
  </r>
  <r>
    <n v="15700826"/>
    <s v="Ko"/>
    <n v="678"/>
    <x v="2"/>
    <x v="0"/>
    <n v="54"/>
    <n v="1"/>
    <n v="123699.28"/>
    <n v="2"/>
    <x v="1"/>
    <x v="0"/>
    <n v="105221.75999999999"/>
    <n v="0"/>
    <x v="1"/>
    <x v="0"/>
    <x v="2"/>
    <x v="1"/>
  </r>
  <r>
    <n v="15756301"/>
    <s v="Daniels"/>
    <n v="636"/>
    <x v="2"/>
    <x v="0"/>
    <n v="29"/>
    <n v="3"/>
    <n v="97325.15"/>
    <n v="1"/>
    <x v="1"/>
    <x v="0"/>
    <n v="131924.38"/>
    <n v="0"/>
    <x v="2"/>
    <x v="0"/>
    <x v="1"/>
    <x v="1"/>
  </r>
  <r>
    <n v="15586517"/>
    <s v="Toscano"/>
    <n v="647"/>
    <x v="0"/>
    <x v="1"/>
    <n v="32"/>
    <n v="5"/>
    <n v="97041.16"/>
    <n v="1"/>
    <x v="0"/>
    <x v="0"/>
    <n v="23132.73"/>
    <n v="0"/>
    <x v="0"/>
    <x v="0"/>
    <x v="1"/>
    <x v="1"/>
  </r>
  <r>
    <n v="15751297"/>
    <s v="Wilson"/>
    <n v="732"/>
    <x v="0"/>
    <x v="1"/>
    <n v="36"/>
    <n v="5"/>
    <n v="0"/>
    <n v="2"/>
    <x v="0"/>
    <x v="1"/>
    <n v="161428.25"/>
    <n v="0"/>
    <x v="0"/>
    <x v="1"/>
    <x v="0"/>
    <x v="1"/>
  </r>
  <r>
    <n v="15710365"/>
    <s v="Thomson"/>
    <n v="646"/>
    <x v="0"/>
    <x v="1"/>
    <n v="50"/>
    <n v="0"/>
    <n v="104129.24"/>
    <n v="2"/>
    <x v="0"/>
    <x v="1"/>
    <n v="181794.86"/>
    <n v="1"/>
    <x v="1"/>
    <x v="0"/>
    <x v="2"/>
    <x v="0"/>
  </r>
  <r>
    <n v="15679307"/>
    <s v="Kazantseva"/>
    <n v="559"/>
    <x v="0"/>
    <x v="0"/>
    <n v="43"/>
    <n v="1"/>
    <n v="0"/>
    <n v="1"/>
    <x v="1"/>
    <x v="0"/>
    <n v="86634.3"/>
    <n v="0"/>
    <x v="0"/>
    <x v="0"/>
    <x v="0"/>
    <x v="1"/>
  </r>
  <r>
    <n v="15610753"/>
    <s v="Cremonesi"/>
    <n v="581"/>
    <x v="0"/>
    <x v="1"/>
    <n v="28"/>
    <n v="3"/>
    <n v="104367.5"/>
    <n v="1"/>
    <x v="0"/>
    <x v="0"/>
    <n v="29937.75"/>
    <n v="0"/>
    <x v="2"/>
    <x v="0"/>
    <x v="2"/>
    <x v="1"/>
  </r>
  <r>
    <n v="15811036"/>
    <s v="Ferri"/>
    <n v="565"/>
    <x v="0"/>
    <x v="1"/>
    <n v="46"/>
    <n v="7"/>
    <n v="135369.71"/>
    <n v="1"/>
    <x v="1"/>
    <x v="0"/>
    <n v="140130.22"/>
    <n v="0"/>
    <x v="0"/>
    <x v="0"/>
    <x v="2"/>
    <x v="1"/>
  </r>
  <r>
    <n v="15610912"/>
    <s v="Ferri"/>
    <n v="657"/>
    <x v="1"/>
    <x v="0"/>
    <n v="41"/>
    <n v="6"/>
    <n v="112119.48"/>
    <n v="1"/>
    <x v="0"/>
    <x v="1"/>
    <n v="17536.82"/>
    <n v="0"/>
    <x v="0"/>
    <x v="0"/>
    <x v="2"/>
    <x v="1"/>
  </r>
  <r>
    <n v="15619932"/>
    <s v="Lombardi"/>
    <n v="847"/>
    <x v="0"/>
    <x v="1"/>
    <n v="66"/>
    <n v="7"/>
    <n v="123760.68"/>
    <n v="1"/>
    <x v="1"/>
    <x v="0"/>
    <n v="53157.16"/>
    <n v="0"/>
    <x v="1"/>
    <x v="1"/>
    <x v="2"/>
    <x v="1"/>
  </r>
  <r>
    <n v="15746199"/>
    <s v="Eluemuno"/>
    <n v="558"/>
    <x v="0"/>
    <x v="0"/>
    <n v="41"/>
    <n v="6"/>
    <n v="0"/>
    <n v="1"/>
    <x v="0"/>
    <x v="0"/>
    <n v="143585.29"/>
    <n v="1"/>
    <x v="0"/>
    <x v="0"/>
    <x v="0"/>
    <x v="0"/>
  </r>
  <r>
    <n v="15584967"/>
    <s v="Chiganu"/>
    <n v="596"/>
    <x v="1"/>
    <x v="1"/>
    <n v="57"/>
    <n v="6"/>
    <n v="0"/>
    <n v="2"/>
    <x v="0"/>
    <x v="0"/>
    <n v="72402"/>
    <n v="0"/>
    <x v="1"/>
    <x v="0"/>
    <x v="0"/>
    <x v="1"/>
  </r>
  <r>
    <n v="15734365"/>
    <s v="Hsueh"/>
    <n v="579"/>
    <x v="0"/>
    <x v="1"/>
    <n v="39"/>
    <n v="5"/>
    <n v="0"/>
    <n v="2"/>
    <x v="1"/>
    <x v="0"/>
    <n v="39891.839999999997"/>
    <n v="0"/>
    <x v="0"/>
    <x v="0"/>
    <x v="0"/>
    <x v="1"/>
  </r>
  <r>
    <n v="15726960"/>
    <s v="O'Brien"/>
    <n v="741"/>
    <x v="0"/>
    <x v="0"/>
    <n v="36"/>
    <n v="3"/>
    <n v="0"/>
    <n v="2"/>
    <x v="0"/>
    <x v="0"/>
    <n v="89804.83"/>
    <n v="0"/>
    <x v="0"/>
    <x v="1"/>
    <x v="0"/>
    <x v="1"/>
  </r>
  <r>
    <n v="15665177"/>
    <s v="Booth"/>
    <n v="613"/>
    <x v="0"/>
    <x v="1"/>
    <n v="44"/>
    <n v="3"/>
    <n v="0"/>
    <n v="2"/>
    <x v="1"/>
    <x v="0"/>
    <n v="136491.72"/>
    <n v="0"/>
    <x v="0"/>
    <x v="0"/>
    <x v="0"/>
    <x v="1"/>
  </r>
  <r>
    <n v="15779915"/>
    <s v="O'Loghlin"/>
    <n v="694"/>
    <x v="1"/>
    <x v="1"/>
    <n v="31"/>
    <n v="5"/>
    <n v="0"/>
    <n v="1"/>
    <x v="0"/>
    <x v="1"/>
    <n v="35593.18"/>
    <n v="0"/>
    <x v="0"/>
    <x v="0"/>
    <x v="0"/>
    <x v="1"/>
  </r>
  <r>
    <n v="15729110"/>
    <s v="Lavrov"/>
    <n v="729"/>
    <x v="1"/>
    <x v="0"/>
    <n v="42"/>
    <n v="7"/>
    <n v="0"/>
    <n v="2"/>
    <x v="0"/>
    <x v="1"/>
    <n v="58268.2"/>
    <n v="1"/>
    <x v="0"/>
    <x v="1"/>
    <x v="0"/>
    <x v="0"/>
  </r>
  <r>
    <n v="15575399"/>
    <s v="Somadina"/>
    <n v="480"/>
    <x v="0"/>
    <x v="0"/>
    <n v="42"/>
    <n v="1"/>
    <n v="152160.21"/>
    <n v="2"/>
    <x v="0"/>
    <x v="1"/>
    <n v="101778.9"/>
    <n v="0"/>
    <x v="0"/>
    <x v="2"/>
    <x v="2"/>
    <x v="1"/>
  </r>
  <r>
    <n v="15678374"/>
    <s v="Colombo"/>
    <n v="666"/>
    <x v="0"/>
    <x v="0"/>
    <n v="59"/>
    <n v="5"/>
    <n v="0"/>
    <n v="2"/>
    <x v="0"/>
    <x v="0"/>
    <n v="185123.09"/>
    <n v="0"/>
    <x v="1"/>
    <x v="0"/>
    <x v="0"/>
    <x v="1"/>
  </r>
  <r>
    <n v="15792679"/>
    <s v="Troupe"/>
    <n v="575"/>
    <x v="0"/>
    <x v="1"/>
    <n v="24"/>
    <n v="2"/>
    <n v="0"/>
    <n v="2"/>
    <x v="0"/>
    <x v="0"/>
    <n v="119927.81"/>
    <n v="0"/>
    <x v="2"/>
    <x v="0"/>
    <x v="0"/>
    <x v="1"/>
  </r>
  <r>
    <n v="15668767"/>
    <s v="Kenenna"/>
    <n v="850"/>
    <x v="0"/>
    <x v="1"/>
    <n v="36"/>
    <n v="3"/>
    <n v="0"/>
    <n v="2"/>
    <x v="0"/>
    <x v="1"/>
    <n v="195033.07"/>
    <n v="0"/>
    <x v="0"/>
    <x v="1"/>
    <x v="0"/>
    <x v="1"/>
  </r>
  <r>
    <n v="15761886"/>
    <s v="Franklin"/>
    <n v="740"/>
    <x v="0"/>
    <x v="1"/>
    <n v="36"/>
    <n v="4"/>
    <n v="172381.8"/>
    <n v="1"/>
    <x v="0"/>
    <x v="0"/>
    <n v="86480.29"/>
    <n v="0"/>
    <x v="0"/>
    <x v="1"/>
    <x v="2"/>
    <x v="1"/>
  </r>
  <r>
    <n v="15583076"/>
    <s v="Deleon"/>
    <n v="588"/>
    <x v="2"/>
    <x v="1"/>
    <n v="41"/>
    <n v="6"/>
    <n v="106116.56"/>
    <n v="2"/>
    <x v="0"/>
    <x v="1"/>
    <n v="198766.61"/>
    <n v="0"/>
    <x v="0"/>
    <x v="0"/>
    <x v="2"/>
    <x v="1"/>
  </r>
  <r>
    <n v="15815615"/>
    <s v="Kung"/>
    <n v="681"/>
    <x v="0"/>
    <x v="1"/>
    <n v="36"/>
    <n v="5"/>
    <n v="141952.07"/>
    <n v="1"/>
    <x v="0"/>
    <x v="0"/>
    <n v="185144.08"/>
    <n v="0"/>
    <x v="0"/>
    <x v="0"/>
    <x v="2"/>
    <x v="1"/>
  </r>
  <r>
    <n v="15591942"/>
    <s v="Zito"/>
    <n v="611"/>
    <x v="1"/>
    <x v="0"/>
    <n v="33"/>
    <n v="7"/>
    <n v="0"/>
    <n v="2"/>
    <x v="0"/>
    <x v="0"/>
    <n v="3729.89"/>
    <n v="0"/>
    <x v="0"/>
    <x v="0"/>
    <x v="0"/>
    <x v="1"/>
  </r>
  <r>
    <n v="15724924"/>
    <s v="Giordano"/>
    <n v="589"/>
    <x v="0"/>
    <x v="0"/>
    <n v="37"/>
    <n v="6"/>
    <n v="138497.84"/>
    <n v="1"/>
    <x v="1"/>
    <x v="0"/>
    <n v="18988.580000000002"/>
    <n v="0"/>
    <x v="0"/>
    <x v="0"/>
    <x v="2"/>
    <x v="1"/>
  </r>
  <r>
    <n v="15762123"/>
    <s v="Davide"/>
    <n v="717"/>
    <x v="1"/>
    <x v="0"/>
    <n v="34"/>
    <n v="1"/>
    <n v="0"/>
    <n v="2"/>
    <x v="0"/>
    <x v="1"/>
    <n v="119313.74"/>
    <n v="0"/>
    <x v="0"/>
    <x v="1"/>
    <x v="0"/>
    <x v="1"/>
  </r>
  <r>
    <n v="15567893"/>
    <s v="Lei"/>
    <n v="556"/>
    <x v="2"/>
    <x v="1"/>
    <n v="33"/>
    <n v="3"/>
    <n v="124213.36"/>
    <n v="2"/>
    <x v="0"/>
    <x v="1"/>
    <n v="62627.55"/>
    <n v="0"/>
    <x v="0"/>
    <x v="0"/>
    <x v="2"/>
    <x v="1"/>
  </r>
  <r>
    <n v="15648989"/>
    <s v="Moss"/>
    <n v="850"/>
    <x v="0"/>
    <x v="1"/>
    <n v="37"/>
    <n v="4"/>
    <n v="126872.6"/>
    <n v="1"/>
    <x v="0"/>
    <x v="1"/>
    <n v="197266.58"/>
    <n v="0"/>
    <x v="0"/>
    <x v="1"/>
    <x v="2"/>
    <x v="1"/>
  </r>
  <r>
    <n v="15662021"/>
    <s v="Lucciano"/>
    <n v="685"/>
    <x v="1"/>
    <x v="0"/>
    <n v="42"/>
    <n v="2"/>
    <n v="0"/>
    <n v="2"/>
    <x v="1"/>
    <x v="1"/>
    <n v="199992.48"/>
    <n v="0"/>
    <x v="0"/>
    <x v="0"/>
    <x v="0"/>
    <x v="1"/>
  </r>
  <r>
    <n v="15691627"/>
    <s v="Tai"/>
    <n v="713"/>
    <x v="0"/>
    <x v="0"/>
    <n v="37"/>
    <n v="8"/>
    <n v="0"/>
    <n v="1"/>
    <x v="0"/>
    <x v="0"/>
    <n v="16403.41"/>
    <n v="0"/>
    <x v="0"/>
    <x v="1"/>
    <x v="0"/>
    <x v="1"/>
  </r>
  <r>
    <n v="15731751"/>
    <s v="Osinachi"/>
    <n v="437"/>
    <x v="0"/>
    <x v="0"/>
    <n v="26"/>
    <n v="1"/>
    <n v="120923.52"/>
    <n v="1"/>
    <x v="1"/>
    <x v="0"/>
    <n v="78854.570000000007"/>
    <n v="0"/>
    <x v="2"/>
    <x v="2"/>
    <x v="2"/>
    <x v="1"/>
  </r>
  <r>
    <n v="15635277"/>
    <s v="Coates"/>
    <n v="605"/>
    <x v="1"/>
    <x v="1"/>
    <n v="47"/>
    <n v="7"/>
    <n v="142643.54"/>
    <n v="1"/>
    <x v="0"/>
    <x v="1"/>
    <n v="189310.27"/>
    <n v="0"/>
    <x v="0"/>
    <x v="0"/>
    <x v="2"/>
    <x v="1"/>
  </r>
  <r>
    <n v="15655252"/>
    <s v="Larionova"/>
    <n v="758"/>
    <x v="2"/>
    <x v="1"/>
    <n v="41"/>
    <n v="10"/>
    <n v="79857.64"/>
    <n v="1"/>
    <x v="0"/>
    <x v="0"/>
    <n v="78088.17"/>
    <n v="0"/>
    <x v="0"/>
    <x v="1"/>
    <x v="1"/>
    <x v="1"/>
  </r>
  <r>
    <n v="15803941"/>
    <s v="Seleznev"/>
    <n v="600"/>
    <x v="0"/>
    <x v="1"/>
    <n v="46"/>
    <n v="10"/>
    <n v="95502.21"/>
    <n v="1"/>
    <x v="1"/>
    <x v="1"/>
    <n v="19842.18"/>
    <n v="0"/>
    <x v="0"/>
    <x v="0"/>
    <x v="1"/>
    <x v="1"/>
  </r>
  <r>
    <n v="15714380"/>
    <s v="Butcher"/>
    <n v="827"/>
    <x v="0"/>
    <x v="1"/>
    <n v="38"/>
    <n v="5"/>
    <n v="0"/>
    <n v="2"/>
    <x v="1"/>
    <x v="1"/>
    <n v="103305.01"/>
    <n v="0"/>
    <x v="0"/>
    <x v="1"/>
    <x v="0"/>
    <x v="1"/>
  </r>
  <r>
    <n v="15666559"/>
    <s v="Gould"/>
    <n v="608"/>
    <x v="2"/>
    <x v="1"/>
    <n v="23"/>
    <n v="8"/>
    <n v="197715.93"/>
    <n v="2"/>
    <x v="0"/>
    <x v="0"/>
    <n v="116124.28"/>
    <n v="0"/>
    <x v="2"/>
    <x v="0"/>
    <x v="2"/>
    <x v="1"/>
  </r>
  <r>
    <n v="15799998"/>
    <s v="Cunningham"/>
    <n v="608"/>
    <x v="0"/>
    <x v="0"/>
    <n v="30"/>
    <n v="8"/>
    <n v="85859.76"/>
    <n v="1"/>
    <x v="1"/>
    <x v="1"/>
    <n v="142730.26999999999"/>
    <n v="0"/>
    <x v="0"/>
    <x v="0"/>
    <x v="1"/>
    <x v="1"/>
  </r>
  <r>
    <n v="15703763"/>
    <s v="Sanderson"/>
    <n v="554"/>
    <x v="0"/>
    <x v="1"/>
    <n v="44"/>
    <n v="7"/>
    <n v="85304.27"/>
    <n v="1"/>
    <x v="0"/>
    <x v="0"/>
    <n v="58076.52"/>
    <n v="0"/>
    <x v="0"/>
    <x v="0"/>
    <x v="1"/>
    <x v="1"/>
  </r>
  <r>
    <n v="15795640"/>
    <s v="Mai"/>
    <n v="683"/>
    <x v="2"/>
    <x v="0"/>
    <n v="35"/>
    <n v="1"/>
    <n v="132371.29999999999"/>
    <n v="2"/>
    <x v="1"/>
    <x v="1"/>
    <n v="186123.57"/>
    <n v="0"/>
    <x v="0"/>
    <x v="0"/>
    <x v="2"/>
    <x v="1"/>
  </r>
  <r>
    <n v="15780056"/>
    <s v="Reid"/>
    <n v="660"/>
    <x v="1"/>
    <x v="1"/>
    <n v="33"/>
    <n v="4"/>
    <n v="0"/>
    <n v="1"/>
    <x v="0"/>
    <x v="1"/>
    <n v="29664.45"/>
    <n v="0"/>
    <x v="0"/>
    <x v="0"/>
    <x v="0"/>
    <x v="1"/>
  </r>
  <r>
    <n v="15777873"/>
    <s v="Downer"/>
    <n v="628"/>
    <x v="0"/>
    <x v="0"/>
    <n v="31"/>
    <n v="5"/>
    <n v="0"/>
    <n v="1"/>
    <x v="1"/>
    <x v="1"/>
    <n v="147963.07"/>
    <n v="1"/>
    <x v="0"/>
    <x v="0"/>
    <x v="0"/>
    <x v="0"/>
  </r>
  <r>
    <n v="15584749"/>
    <s v="Humphries"/>
    <n v="668"/>
    <x v="2"/>
    <x v="1"/>
    <n v="39"/>
    <n v="4"/>
    <n v="79896"/>
    <n v="1"/>
    <x v="0"/>
    <x v="1"/>
    <n v="38466.39"/>
    <n v="0"/>
    <x v="0"/>
    <x v="0"/>
    <x v="1"/>
    <x v="1"/>
  </r>
  <r>
    <n v="15765258"/>
    <s v="Bochsa"/>
    <n v="776"/>
    <x v="0"/>
    <x v="0"/>
    <n v="29"/>
    <n v="5"/>
    <n v="0"/>
    <n v="2"/>
    <x v="0"/>
    <x v="0"/>
    <n v="143301.49"/>
    <n v="0"/>
    <x v="2"/>
    <x v="1"/>
    <x v="0"/>
    <x v="1"/>
  </r>
  <r>
    <n v="15623346"/>
    <s v="Czajkowski"/>
    <n v="820"/>
    <x v="0"/>
    <x v="1"/>
    <n v="36"/>
    <n v="4"/>
    <n v="0"/>
    <n v="2"/>
    <x v="0"/>
    <x v="1"/>
    <n v="31422.69"/>
    <n v="0"/>
    <x v="0"/>
    <x v="1"/>
    <x v="0"/>
    <x v="1"/>
  </r>
  <r>
    <n v="15614054"/>
    <s v="Pankhurst"/>
    <n v="665"/>
    <x v="0"/>
    <x v="1"/>
    <n v="36"/>
    <n v="1"/>
    <n v="0"/>
    <n v="2"/>
    <x v="1"/>
    <x v="0"/>
    <n v="121505.61"/>
    <n v="0"/>
    <x v="0"/>
    <x v="0"/>
    <x v="0"/>
    <x v="1"/>
  </r>
  <r>
    <n v="15766185"/>
    <s v="She"/>
    <n v="850"/>
    <x v="2"/>
    <x v="1"/>
    <n v="31"/>
    <n v="4"/>
    <n v="146587.29999999999"/>
    <n v="1"/>
    <x v="0"/>
    <x v="0"/>
    <n v="89874.82"/>
    <n v="0"/>
    <x v="0"/>
    <x v="1"/>
    <x v="2"/>
    <x v="1"/>
  </r>
  <r>
    <n v="15667632"/>
    <s v="Birdseye"/>
    <n v="703"/>
    <x v="0"/>
    <x v="0"/>
    <n v="42"/>
    <n v="7"/>
    <n v="0"/>
    <n v="2"/>
    <x v="1"/>
    <x v="0"/>
    <n v="72500.679999999993"/>
    <n v="0"/>
    <x v="0"/>
    <x v="1"/>
    <x v="0"/>
    <x v="1"/>
  </r>
  <r>
    <n v="15599024"/>
    <s v="Hope"/>
    <n v="506"/>
    <x v="1"/>
    <x v="1"/>
    <n v="32"/>
    <n v="8"/>
    <n v="0"/>
    <n v="2"/>
    <x v="1"/>
    <x v="0"/>
    <n v="182692.8"/>
    <n v="0"/>
    <x v="0"/>
    <x v="0"/>
    <x v="0"/>
    <x v="1"/>
  </r>
  <r>
    <n v="15798709"/>
    <s v="Gill"/>
    <n v="588"/>
    <x v="1"/>
    <x v="1"/>
    <n v="32"/>
    <n v="3"/>
    <n v="109109.33"/>
    <n v="1"/>
    <x v="1"/>
    <x v="0"/>
    <n v="4993.9399999999996"/>
    <n v="0"/>
    <x v="0"/>
    <x v="0"/>
    <x v="2"/>
    <x v="1"/>
  </r>
  <r>
    <n v="15741921"/>
    <s v="Moon"/>
    <n v="622"/>
    <x v="1"/>
    <x v="0"/>
    <n v="26"/>
    <n v="8"/>
    <n v="0"/>
    <n v="2"/>
    <x v="0"/>
    <x v="0"/>
    <n v="124964.82"/>
    <n v="0"/>
    <x v="2"/>
    <x v="0"/>
    <x v="0"/>
    <x v="1"/>
  </r>
  <r>
    <n v="15793671"/>
    <s v="Watt"/>
    <n v="606"/>
    <x v="0"/>
    <x v="1"/>
    <n v="34"/>
    <n v="5"/>
    <n v="0"/>
    <n v="1"/>
    <x v="0"/>
    <x v="1"/>
    <n v="161971.42000000001"/>
    <n v="0"/>
    <x v="0"/>
    <x v="0"/>
    <x v="0"/>
    <x v="1"/>
  </r>
  <r>
    <n v="15797900"/>
    <s v="Chinomso"/>
    <n v="517"/>
    <x v="0"/>
    <x v="1"/>
    <n v="56"/>
    <n v="9"/>
    <n v="142147.32"/>
    <n v="1"/>
    <x v="1"/>
    <x v="1"/>
    <n v="39488.04"/>
    <n v="1"/>
    <x v="1"/>
    <x v="0"/>
    <x v="2"/>
    <x v="0"/>
  </r>
  <r>
    <n v="15667932"/>
    <s v="Bellucci"/>
    <n v="758"/>
    <x v="1"/>
    <x v="0"/>
    <n v="43"/>
    <n v="10"/>
    <n v="0"/>
    <n v="2"/>
    <x v="0"/>
    <x v="0"/>
    <n v="55313.440000000002"/>
    <n v="0"/>
    <x v="0"/>
    <x v="1"/>
    <x v="0"/>
    <x v="1"/>
  </r>
  <r>
    <n v="15795933"/>
    <s v="Barese"/>
    <n v="677"/>
    <x v="0"/>
    <x v="0"/>
    <n v="49"/>
    <n v="3"/>
    <n v="0"/>
    <n v="2"/>
    <x v="0"/>
    <x v="0"/>
    <n v="187811.71"/>
    <n v="0"/>
    <x v="0"/>
    <x v="0"/>
    <x v="0"/>
    <x v="1"/>
  </r>
  <r>
    <n v="15660403"/>
    <s v="Fleming"/>
    <n v="827"/>
    <x v="1"/>
    <x v="0"/>
    <n v="35"/>
    <n v="0"/>
    <n v="0"/>
    <n v="2"/>
    <x v="1"/>
    <x v="0"/>
    <n v="184514.01"/>
    <n v="0"/>
    <x v="0"/>
    <x v="1"/>
    <x v="0"/>
    <x v="1"/>
  </r>
  <r>
    <n v="15736299"/>
    <s v="Bell"/>
    <n v="729"/>
    <x v="0"/>
    <x v="0"/>
    <n v="36"/>
    <n v="8"/>
    <n v="109106.8"/>
    <n v="1"/>
    <x v="1"/>
    <x v="1"/>
    <n v="121311.12"/>
    <n v="0"/>
    <x v="0"/>
    <x v="1"/>
    <x v="2"/>
    <x v="1"/>
  </r>
  <r>
    <n v="15759034"/>
    <s v="Li Fonti"/>
    <n v="654"/>
    <x v="0"/>
    <x v="1"/>
    <n v="36"/>
    <n v="2"/>
    <n v="112262.84"/>
    <n v="1"/>
    <x v="0"/>
    <x v="1"/>
    <n v="12873.39"/>
    <n v="0"/>
    <x v="0"/>
    <x v="0"/>
    <x v="2"/>
    <x v="1"/>
  </r>
  <r>
    <n v="15724663"/>
    <s v="Christmas"/>
    <n v="654"/>
    <x v="1"/>
    <x v="0"/>
    <n v="36"/>
    <n v="5"/>
    <n v="0"/>
    <n v="2"/>
    <x v="1"/>
    <x v="1"/>
    <n v="157238.04999999999"/>
    <n v="0"/>
    <x v="0"/>
    <x v="0"/>
    <x v="0"/>
    <x v="1"/>
  </r>
  <r>
    <n v="15594556"/>
    <s v="Chuter"/>
    <n v="619"/>
    <x v="1"/>
    <x v="1"/>
    <n v="52"/>
    <n v="8"/>
    <n v="0"/>
    <n v="2"/>
    <x v="0"/>
    <x v="0"/>
    <n v="123242.11"/>
    <n v="0"/>
    <x v="1"/>
    <x v="0"/>
    <x v="0"/>
    <x v="1"/>
  </r>
  <r>
    <n v="15737169"/>
    <s v="Johnson"/>
    <n v="642"/>
    <x v="1"/>
    <x v="1"/>
    <n v="26"/>
    <n v="8"/>
    <n v="144238.70000000001"/>
    <n v="1"/>
    <x v="0"/>
    <x v="0"/>
    <n v="184399.76"/>
    <n v="0"/>
    <x v="2"/>
    <x v="0"/>
    <x v="2"/>
    <x v="1"/>
  </r>
  <r>
    <n v="15632472"/>
    <s v="Scott"/>
    <n v="472"/>
    <x v="1"/>
    <x v="0"/>
    <n v="32"/>
    <n v="1"/>
    <n v="159397.75"/>
    <n v="1"/>
    <x v="1"/>
    <x v="0"/>
    <n v="57323.18"/>
    <n v="0"/>
    <x v="0"/>
    <x v="2"/>
    <x v="2"/>
    <x v="1"/>
  </r>
  <r>
    <n v="15722813"/>
    <s v="Byrne"/>
    <n v="470"/>
    <x v="1"/>
    <x v="1"/>
    <n v="30"/>
    <n v="4"/>
    <n v="125385.01"/>
    <n v="1"/>
    <x v="0"/>
    <x v="1"/>
    <n v="68293.929999999993"/>
    <n v="0"/>
    <x v="0"/>
    <x v="2"/>
    <x v="2"/>
    <x v="1"/>
  </r>
  <r>
    <n v="15588450"/>
    <s v="Chukwudi"/>
    <n v="633"/>
    <x v="0"/>
    <x v="0"/>
    <n v="60"/>
    <n v="8"/>
    <n v="69365.25"/>
    <n v="1"/>
    <x v="0"/>
    <x v="0"/>
    <n v="10288.24"/>
    <n v="0"/>
    <x v="1"/>
    <x v="0"/>
    <x v="1"/>
    <x v="1"/>
  </r>
  <r>
    <n v="15736717"/>
    <s v="Ma"/>
    <n v="602"/>
    <x v="0"/>
    <x v="1"/>
    <n v="31"/>
    <n v="7"/>
    <n v="155271.82999999999"/>
    <n v="1"/>
    <x v="0"/>
    <x v="0"/>
    <n v="179446.31"/>
    <n v="0"/>
    <x v="0"/>
    <x v="0"/>
    <x v="2"/>
    <x v="1"/>
  </r>
  <r>
    <n v="15680683"/>
    <s v="Simmons"/>
    <n v="640"/>
    <x v="1"/>
    <x v="1"/>
    <n v="29"/>
    <n v="5"/>
    <n v="197200.04"/>
    <n v="2"/>
    <x v="0"/>
    <x v="1"/>
    <n v="141453.62"/>
    <n v="0"/>
    <x v="2"/>
    <x v="0"/>
    <x v="2"/>
    <x v="1"/>
  </r>
  <r>
    <n v="15710316"/>
    <s v="Fang"/>
    <n v="454"/>
    <x v="1"/>
    <x v="0"/>
    <n v="48"/>
    <n v="5"/>
    <n v="144837.79"/>
    <n v="1"/>
    <x v="0"/>
    <x v="0"/>
    <n v="93151.77"/>
    <n v="0"/>
    <x v="0"/>
    <x v="2"/>
    <x v="2"/>
    <x v="1"/>
  </r>
  <r>
    <n v="15746333"/>
    <s v="Blake"/>
    <n v="562"/>
    <x v="0"/>
    <x v="0"/>
    <n v="57"/>
    <n v="3"/>
    <n v="0"/>
    <n v="3"/>
    <x v="0"/>
    <x v="1"/>
    <n v="6554.97"/>
    <n v="1"/>
    <x v="1"/>
    <x v="0"/>
    <x v="0"/>
    <x v="0"/>
  </r>
  <r>
    <n v="15606861"/>
    <s v="Tien"/>
    <n v="636"/>
    <x v="0"/>
    <x v="1"/>
    <n v="34"/>
    <n v="8"/>
    <n v="0"/>
    <n v="2"/>
    <x v="0"/>
    <x v="1"/>
    <n v="38570.129999999997"/>
    <n v="0"/>
    <x v="0"/>
    <x v="0"/>
    <x v="0"/>
    <x v="1"/>
  </r>
  <r>
    <n v="15641285"/>
    <s v="Yusupova"/>
    <n v="621"/>
    <x v="1"/>
    <x v="1"/>
    <n v="50"/>
    <n v="3"/>
    <n v="163085.79"/>
    <n v="1"/>
    <x v="1"/>
    <x v="0"/>
    <n v="131048.36"/>
    <n v="0"/>
    <x v="1"/>
    <x v="0"/>
    <x v="2"/>
    <x v="1"/>
  </r>
  <r>
    <n v="15662908"/>
    <s v="Davidson"/>
    <n v="795"/>
    <x v="2"/>
    <x v="1"/>
    <n v="38"/>
    <n v="7"/>
    <n v="125903.22"/>
    <n v="2"/>
    <x v="0"/>
    <x v="0"/>
    <n v="127068.92"/>
    <n v="0"/>
    <x v="0"/>
    <x v="1"/>
    <x v="2"/>
    <x v="1"/>
  </r>
  <r>
    <n v="15814267"/>
    <s v="Zhdanova"/>
    <n v="550"/>
    <x v="0"/>
    <x v="1"/>
    <n v="22"/>
    <n v="6"/>
    <n v="154377.29999999999"/>
    <n v="1"/>
    <x v="0"/>
    <x v="0"/>
    <n v="51721.52"/>
    <n v="0"/>
    <x v="2"/>
    <x v="0"/>
    <x v="2"/>
    <x v="1"/>
  </r>
  <r>
    <n v="15614923"/>
    <s v="Nielson"/>
    <n v="630"/>
    <x v="1"/>
    <x v="1"/>
    <n v="41"/>
    <n v="7"/>
    <n v="107511.52"/>
    <n v="1"/>
    <x v="1"/>
    <x v="0"/>
    <n v="46156.87"/>
    <n v="0"/>
    <x v="0"/>
    <x v="0"/>
    <x v="2"/>
    <x v="1"/>
  </r>
  <r>
    <n v="15579223"/>
    <s v="Niu"/>
    <n v="573"/>
    <x v="2"/>
    <x v="1"/>
    <n v="30"/>
    <n v="8"/>
    <n v="127406.5"/>
    <n v="1"/>
    <x v="0"/>
    <x v="1"/>
    <n v="192950.6"/>
    <n v="0"/>
    <x v="0"/>
    <x v="0"/>
    <x v="2"/>
    <x v="1"/>
  </r>
  <r>
    <n v="15651389"/>
    <s v="Kay"/>
    <n v="561"/>
    <x v="1"/>
    <x v="1"/>
    <n v="24"/>
    <n v="8"/>
    <n v="143656.54999999999"/>
    <n v="1"/>
    <x v="1"/>
    <x v="0"/>
    <n v="180932.46"/>
    <n v="0"/>
    <x v="2"/>
    <x v="0"/>
    <x v="2"/>
    <x v="1"/>
  </r>
  <r>
    <n v="15677087"/>
    <s v="Green"/>
    <n v="662"/>
    <x v="0"/>
    <x v="0"/>
    <n v="39"/>
    <n v="5"/>
    <n v="138106.75"/>
    <n v="1"/>
    <x v="1"/>
    <x v="1"/>
    <n v="19596.73"/>
    <n v="0"/>
    <x v="0"/>
    <x v="0"/>
    <x v="2"/>
    <x v="1"/>
  </r>
  <r>
    <n v="15665784"/>
    <s v="She"/>
    <n v="637"/>
    <x v="0"/>
    <x v="1"/>
    <n v="27"/>
    <n v="9"/>
    <n v="128940.24"/>
    <n v="1"/>
    <x v="0"/>
    <x v="1"/>
    <n v="46786.92"/>
    <n v="0"/>
    <x v="2"/>
    <x v="0"/>
    <x v="2"/>
    <x v="1"/>
  </r>
  <r>
    <n v="15576706"/>
    <s v="Ajuluchukwu"/>
    <n v="651"/>
    <x v="2"/>
    <x v="1"/>
    <n v="37"/>
    <n v="9"/>
    <n v="114453.58"/>
    <n v="1"/>
    <x v="1"/>
    <x v="0"/>
    <n v="175820.91"/>
    <n v="0"/>
    <x v="0"/>
    <x v="0"/>
    <x v="2"/>
    <x v="1"/>
  </r>
  <r>
    <n v="15615473"/>
    <s v="Sabbatini"/>
    <n v="646"/>
    <x v="0"/>
    <x v="0"/>
    <n v="33"/>
    <n v="2"/>
    <n v="0"/>
    <n v="2"/>
    <x v="1"/>
    <x v="1"/>
    <n v="198208"/>
    <n v="0"/>
    <x v="0"/>
    <x v="0"/>
    <x v="0"/>
    <x v="1"/>
  </r>
  <r>
    <n v="15587299"/>
    <s v="Board"/>
    <n v="567"/>
    <x v="0"/>
    <x v="0"/>
    <n v="48"/>
    <n v="3"/>
    <n v="0"/>
    <n v="1"/>
    <x v="0"/>
    <x v="1"/>
    <n v="55362.45"/>
    <n v="0"/>
    <x v="0"/>
    <x v="0"/>
    <x v="0"/>
    <x v="1"/>
  </r>
  <r>
    <n v="15655389"/>
    <s v="Leckie"/>
    <n v="638"/>
    <x v="0"/>
    <x v="1"/>
    <n v="41"/>
    <n v="1"/>
    <n v="131762.94"/>
    <n v="1"/>
    <x v="0"/>
    <x v="0"/>
    <n v="47675.29"/>
    <n v="0"/>
    <x v="0"/>
    <x v="0"/>
    <x v="2"/>
    <x v="1"/>
  </r>
  <r>
    <n v="15784491"/>
    <s v="Ho"/>
    <n v="725"/>
    <x v="0"/>
    <x v="0"/>
    <n v="31"/>
    <n v="6"/>
    <n v="0"/>
    <n v="1"/>
    <x v="1"/>
    <x v="1"/>
    <n v="61326.43"/>
    <n v="0"/>
    <x v="0"/>
    <x v="1"/>
    <x v="0"/>
    <x v="1"/>
  </r>
  <r>
    <n v="15809999"/>
    <s v="Gordon"/>
    <n v="709"/>
    <x v="0"/>
    <x v="0"/>
    <n v="41"/>
    <n v="3"/>
    <n v="150300.65"/>
    <n v="2"/>
    <x v="0"/>
    <x v="1"/>
    <n v="71672.86"/>
    <n v="0"/>
    <x v="0"/>
    <x v="1"/>
    <x v="2"/>
    <x v="1"/>
  </r>
  <r>
    <n v="15681115"/>
    <s v="Iroawuchi"/>
    <n v="787"/>
    <x v="1"/>
    <x v="1"/>
    <n v="39"/>
    <n v="10"/>
    <n v="108935.39"/>
    <n v="1"/>
    <x v="0"/>
    <x v="0"/>
    <n v="101168.3"/>
    <n v="0"/>
    <x v="0"/>
    <x v="1"/>
    <x v="2"/>
    <x v="1"/>
  </r>
  <r>
    <n v="15629390"/>
    <s v="Liao"/>
    <n v="653"/>
    <x v="0"/>
    <x v="1"/>
    <n v="37"/>
    <n v="7"/>
    <n v="135847.47"/>
    <n v="1"/>
    <x v="0"/>
    <x v="1"/>
    <n v="144880.81"/>
    <n v="0"/>
    <x v="0"/>
    <x v="0"/>
    <x v="2"/>
    <x v="1"/>
  </r>
  <r>
    <n v="15792668"/>
    <s v="Hamilton"/>
    <n v="661"/>
    <x v="2"/>
    <x v="1"/>
    <n v="37"/>
    <n v="7"/>
    <n v="109908.06"/>
    <n v="2"/>
    <x v="0"/>
    <x v="1"/>
    <n v="115037.67"/>
    <n v="1"/>
    <x v="0"/>
    <x v="0"/>
    <x v="2"/>
    <x v="0"/>
  </r>
  <r>
    <n v="15583863"/>
    <s v="Chimaobim"/>
    <n v="681"/>
    <x v="2"/>
    <x v="1"/>
    <n v="49"/>
    <n v="8"/>
    <n v="142946.18"/>
    <n v="1"/>
    <x v="1"/>
    <x v="1"/>
    <n v="187280.51"/>
    <n v="1"/>
    <x v="0"/>
    <x v="0"/>
    <x v="2"/>
    <x v="0"/>
  </r>
  <r>
    <n v="15681878"/>
    <s v="Fan"/>
    <n v="436"/>
    <x v="2"/>
    <x v="1"/>
    <n v="45"/>
    <n v="3"/>
    <n v="104339.11"/>
    <n v="2"/>
    <x v="0"/>
    <x v="0"/>
    <n v="183540.22"/>
    <n v="1"/>
    <x v="0"/>
    <x v="2"/>
    <x v="2"/>
    <x v="0"/>
  </r>
  <r>
    <n v="15782875"/>
    <s v="Cayley"/>
    <n v="663"/>
    <x v="0"/>
    <x v="1"/>
    <n v="33"/>
    <n v="5"/>
    <n v="157274.35999999999"/>
    <n v="2"/>
    <x v="0"/>
    <x v="0"/>
    <n v="28531.81"/>
    <n v="0"/>
    <x v="0"/>
    <x v="0"/>
    <x v="2"/>
    <x v="1"/>
  </r>
  <r>
    <n v="15732235"/>
    <s v="Kuykendall"/>
    <n v="662"/>
    <x v="0"/>
    <x v="1"/>
    <n v="64"/>
    <n v="0"/>
    <n v="98848.19"/>
    <n v="1"/>
    <x v="1"/>
    <x v="0"/>
    <n v="42730.12"/>
    <n v="0"/>
    <x v="1"/>
    <x v="0"/>
    <x v="1"/>
    <x v="1"/>
  </r>
  <r>
    <n v="15735909"/>
    <s v="McDonald"/>
    <n v="607"/>
    <x v="2"/>
    <x v="0"/>
    <n v="39"/>
    <n v="8"/>
    <n v="105103.33"/>
    <n v="1"/>
    <x v="0"/>
    <x v="1"/>
    <n v="104721.5"/>
    <n v="1"/>
    <x v="0"/>
    <x v="0"/>
    <x v="2"/>
    <x v="0"/>
  </r>
  <r>
    <n v="15653448"/>
    <s v="Duncan"/>
    <n v="754"/>
    <x v="0"/>
    <x v="1"/>
    <n v="34"/>
    <n v="7"/>
    <n v="0"/>
    <n v="2"/>
    <x v="0"/>
    <x v="0"/>
    <n v="65219.85"/>
    <n v="0"/>
    <x v="0"/>
    <x v="1"/>
    <x v="0"/>
    <x v="1"/>
  </r>
  <r>
    <n v="15587647"/>
    <s v="Browne"/>
    <n v="850"/>
    <x v="2"/>
    <x v="0"/>
    <n v="66"/>
    <n v="0"/>
    <n v="127120.62"/>
    <n v="1"/>
    <x v="1"/>
    <x v="0"/>
    <n v="118929.64"/>
    <n v="1"/>
    <x v="1"/>
    <x v="1"/>
    <x v="2"/>
    <x v="0"/>
  </r>
  <r>
    <n v="15701037"/>
    <s v="Barton"/>
    <n v="578"/>
    <x v="0"/>
    <x v="1"/>
    <n v="39"/>
    <n v="2"/>
    <n v="0"/>
    <n v="2"/>
    <x v="0"/>
    <x v="1"/>
    <n v="70563.899999999994"/>
    <n v="0"/>
    <x v="0"/>
    <x v="0"/>
    <x v="0"/>
    <x v="1"/>
  </r>
  <r>
    <n v="15727499"/>
    <s v="Boyle"/>
    <n v="666"/>
    <x v="2"/>
    <x v="0"/>
    <n v="36"/>
    <n v="3"/>
    <n v="129118.5"/>
    <n v="2"/>
    <x v="1"/>
    <x v="1"/>
    <n v="139435.12"/>
    <n v="0"/>
    <x v="0"/>
    <x v="0"/>
    <x v="2"/>
    <x v="1"/>
  </r>
  <r>
    <n v="15724838"/>
    <s v="Moretti"/>
    <n v="599"/>
    <x v="0"/>
    <x v="0"/>
    <n v="43"/>
    <n v="4"/>
    <n v="0"/>
    <n v="1"/>
    <x v="0"/>
    <x v="1"/>
    <n v="170347.1"/>
    <n v="0"/>
    <x v="0"/>
    <x v="0"/>
    <x v="0"/>
    <x v="1"/>
  </r>
  <r>
    <n v="15666711"/>
    <s v="Ukaegbulam"/>
    <n v="586"/>
    <x v="0"/>
    <x v="0"/>
    <n v="46"/>
    <n v="0"/>
    <n v="0"/>
    <n v="3"/>
    <x v="1"/>
    <x v="0"/>
    <n v="131553.82"/>
    <n v="1"/>
    <x v="0"/>
    <x v="0"/>
    <x v="0"/>
    <x v="0"/>
  </r>
  <r>
    <n v="15588933"/>
    <s v="Nwankwo"/>
    <n v="825"/>
    <x v="0"/>
    <x v="0"/>
    <n v="36"/>
    <n v="3"/>
    <n v="146053.66"/>
    <n v="1"/>
    <x v="0"/>
    <x v="0"/>
    <n v="138344.70000000001"/>
    <n v="0"/>
    <x v="0"/>
    <x v="1"/>
    <x v="2"/>
    <x v="1"/>
  </r>
  <r>
    <n v="15763111"/>
    <s v="Niu"/>
    <n v="808"/>
    <x v="1"/>
    <x v="0"/>
    <n v="67"/>
    <n v="10"/>
    <n v="124577.15"/>
    <n v="1"/>
    <x v="1"/>
    <x v="0"/>
    <n v="169894.39999999999"/>
    <n v="0"/>
    <x v="1"/>
    <x v="1"/>
    <x v="2"/>
    <x v="1"/>
  </r>
  <r>
    <n v="15805676"/>
    <s v="Hsu"/>
    <n v="515"/>
    <x v="1"/>
    <x v="1"/>
    <n v="29"/>
    <n v="4"/>
    <n v="151012.54999999999"/>
    <n v="2"/>
    <x v="0"/>
    <x v="1"/>
    <n v="9770.9699999999993"/>
    <n v="0"/>
    <x v="2"/>
    <x v="0"/>
    <x v="2"/>
    <x v="1"/>
  </r>
  <r>
    <n v="15586674"/>
    <s v="Shaw"/>
    <n v="663"/>
    <x v="1"/>
    <x v="0"/>
    <n v="58"/>
    <n v="5"/>
    <n v="216109.88"/>
    <n v="1"/>
    <x v="1"/>
    <x v="0"/>
    <n v="74176.710000000006"/>
    <n v="1"/>
    <x v="1"/>
    <x v="0"/>
    <x v="2"/>
    <x v="0"/>
  </r>
  <r>
    <n v="15744553"/>
    <s v="Ho"/>
    <n v="444"/>
    <x v="0"/>
    <x v="1"/>
    <n v="34"/>
    <n v="2"/>
    <n v="144318.97"/>
    <n v="1"/>
    <x v="0"/>
    <x v="1"/>
    <n v="112668.06"/>
    <n v="0"/>
    <x v="0"/>
    <x v="2"/>
    <x v="2"/>
    <x v="1"/>
  </r>
  <r>
    <n v="15776629"/>
    <s v="Christie"/>
    <n v="650"/>
    <x v="0"/>
    <x v="0"/>
    <n v="39"/>
    <n v="4"/>
    <n v="0"/>
    <n v="2"/>
    <x v="1"/>
    <x v="1"/>
    <n v="186275.7"/>
    <n v="0"/>
    <x v="0"/>
    <x v="0"/>
    <x v="0"/>
    <x v="1"/>
  </r>
  <r>
    <n v="15647207"/>
    <s v="Onwuemelie"/>
    <n v="609"/>
    <x v="0"/>
    <x v="1"/>
    <n v="26"/>
    <n v="7"/>
    <n v="0"/>
    <n v="2"/>
    <x v="0"/>
    <x v="1"/>
    <n v="98463.99"/>
    <n v="0"/>
    <x v="2"/>
    <x v="0"/>
    <x v="0"/>
    <x v="1"/>
  </r>
  <r>
    <n v="15715638"/>
    <s v="Ch'ang"/>
    <n v="824"/>
    <x v="2"/>
    <x v="1"/>
    <n v="77"/>
    <n v="3"/>
    <n v="27517.15"/>
    <n v="2"/>
    <x v="1"/>
    <x v="0"/>
    <n v="2746.41"/>
    <n v="0"/>
    <x v="1"/>
    <x v="1"/>
    <x v="3"/>
    <x v="1"/>
  </r>
  <r>
    <n v="15750602"/>
    <s v="Clendinnen"/>
    <n v="662"/>
    <x v="0"/>
    <x v="1"/>
    <n v="29"/>
    <n v="5"/>
    <n v="147092.65"/>
    <n v="1"/>
    <x v="0"/>
    <x v="1"/>
    <n v="10928.3"/>
    <n v="0"/>
    <x v="2"/>
    <x v="0"/>
    <x v="2"/>
    <x v="1"/>
  </r>
  <r>
    <n v="15766810"/>
    <s v="Onyemauchechi"/>
    <n v="699"/>
    <x v="2"/>
    <x v="0"/>
    <n v="51"/>
    <n v="2"/>
    <n v="92246.14"/>
    <n v="2"/>
    <x v="1"/>
    <x v="0"/>
    <n v="91346.03"/>
    <n v="0"/>
    <x v="1"/>
    <x v="0"/>
    <x v="1"/>
    <x v="1"/>
  </r>
  <r>
    <n v="15756625"/>
    <s v="Crawford"/>
    <n v="752"/>
    <x v="0"/>
    <x v="0"/>
    <n v="41"/>
    <n v="8"/>
    <n v="0"/>
    <n v="2"/>
    <x v="0"/>
    <x v="1"/>
    <n v="139844.04"/>
    <n v="1"/>
    <x v="0"/>
    <x v="1"/>
    <x v="0"/>
    <x v="0"/>
  </r>
  <r>
    <n v="15639552"/>
    <s v="Mellor"/>
    <n v="603"/>
    <x v="2"/>
    <x v="0"/>
    <n v="40"/>
    <n v="8"/>
    <n v="148897.01999999999"/>
    <n v="1"/>
    <x v="1"/>
    <x v="1"/>
    <n v="105052.9"/>
    <n v="0"/>
    <x v="0"/>
    <x v="0"/>
    <x v="2"/>
    <x v="1"/>
  </r>
  <r>
    <n v="15633213"/>
    <s v="Rizzo"/>
    <n v="628"/>
    <x v="1"/>
    <x v="1"/>
    <n v="50"/>
    <n v="8"/>
    <n v="0"/>
    <n v="1"/>
    <x v="1"/>
    <x v="1"/>
    <n v="144366.82999999999"/>
    <n v="1"/>
    <x v="1"/>
    <x v="0"/>
    <x v="0"/>
    <x v="0"/>
  </r>
  <r>
    <n v="15610416"/>
    <s v="Christie"/>
    <n v="745"/>
    <x v="0"/>
    <x v="0"/>
    <n v="36"/>
    <n v="9"/>
    <n v="0"/>
    <n v="1"/>
    <x v="0"/>
    <x v="1"/>
    <n v="19605.18"/>
    <n v="1"/>
    <x v="0"/>
    <x v="1"/>
    <x v="0"/>
    <x v="0"/>
  </r>
  <r>
    <n v="15715208"/>
    <s v="Watkins"/>
    <n v="804"/>
    <x v="2"/>
    <x v="0"/>
    <n v="33"/>
    <n v="10"/>
    <n v="138335.96"/>
    <n v="1"/>
    <x v="0"/>
    <x v="0"/>
    <n v="80483.759999999995"/>
    <n v="0"/>
    <x v="0"/>
    <x v="1"/>
    <x v="2"/>
    <x v="1"/>
  </r>
  <r>
    <n v="15619608"/>
    <s v="Ojiofor"/>
    <n v="454"/>
    <x v="2"/>
    <x v="0"/>
    <n v="50"/>
    <n v="10"/>
    <n v="92895.56"/>
    <n v="1"/>
    <x v="0"/>
    <x v="1"/>
    <n v="154344"/>
    <n v="1"/>
    <x v="1"/>
    <x v="2"/>
    <x v="1"/>
    <x v="0"/>
  </r>
  <r>
    <n v="15628697"/>
    <s v="Tung"/>
    <n v="631"/>
    <x v="1"/>
    <x v="1"/>
    <n v="46"/>
    <n v="9"/>
    <n v="160736.63"/>
    <n v="1"/>
    <x v="1"/>
    <x v="0"/>
    <n v="93503.02"/>
    <n v="0"/>
    <x v="0"/>
    <x v="0"/>
    <x v="2"/>
    <x v="1"/>
  </r>
  <r>
    <n v="15643826"/>
    <s v="McKay"/>
    <n v="503"/>
    <x v="0"/>
    <x v="1"/>
    <n v="32"/>
    <n v="4"/>
    <n v="0"/>
    <n v="2"/>
    <x v="0"/>
    <x v="0"/>
    <n v="153036.97"/>
    <n v="0"/>
    <x v="0"/>
    <x v="0"/>
    <x v="0"/>
    <x v="1"/>
  </r>
  <r>
    <n v="15718588"/>
    <s v="Meng"/>
    <n v="548"/>
    <x v="0"/>
    <x v="0"/>
    <n v="37"/>
    <n v="9"/>
    <n v="0"/>
    <n v="2"/>
    <x v="1"/>
    <x v="1"/>
    <n v="98029.58"/>
    <n v="0"/>
    <x v="0"/>
    <x v="0"/>
    <x v="0"/>
    <x v="1"/>
  </r>
  <r>
    <n v="15709741"/>
    <s v="Hussain"/>
    <n v="668"/>
    <x v="0"/>
    <x v="1"/>
    <n v="28"/>
    <n v="4"/>
    <n v="107141.27"/>
    <n v="1"/>
    <x v="0"/>
    <x v="1"/>
    <n v="193018.71"/>
    <n v="0"/>
    <x v="2"/>
    <x v="0"/>
    <x v="2"/>
    <x v="1"/>
  </r>
  <r>
    <n v="15723318"/>
    <s v="Mactier"/>
    <n v="619"/>
    <x v="0"/>
    <x v="0"/>
    <n v="55"/>
    <n v="0"/>
    <n v="0"/>
    <n v="3"/>
    <x v="1"/>
    <x v="1"/>
    <n v="60810.64"/>
    <n v="1"/>
    <x v="1"/>
    <x v="0"/>
    <x v="0"/>
    <x v="0"/>
  </r>
  <r>
    <n v="15717328"/>
    <s v="Hsueh"/>
    <n v="842"/>
    <x v="0"/>
    <x v="0"/>
    <n v="37"/>
    <n v="4"/>
    <n v="132446.07999999999"/>
    <n v="2"/>
    <x v="0"/>
    <x v="1"/>
    <n v="87071.18"/>
    <n v="1"/>
    <x v="0"/>
    <x v="1"/>
    <x v="2"/>
    <x v="0"/>
  </r>
  <r>
    <n v="15771299"/>
    <s v="Nnachetam"/>
    <n v="707"/>
    <x v="0"/>
    <x v="0"/>
    <n v="57"/>
    <n v="1"/>
    <n v="92053"/>
    <n v="1"/>
    <x v="0"/>
    <x v="0"/>
    <n v="164064.44"/>
    <n v="1"/>
    <x v="1"/>
    <x v="1"/>
    <x v="1"/>
    <x v="0"/>
  </r>
  <r>
    <n v="15706223"/>
    <s v="Barnes"/>
    <n v="715"/>
    <x v="1"/>
    <x v="1"/>
    <n v="38"/>
    <n v="2"/>
    <n v="96798.79"/>
    <n v="2"/>
    <x v="0"/>
    <x v="0"/>
    <n v="4554.67"/>
    <n v="0"/>
    <x v="0"/>
    <x v="1"/>
    <x v="1"/>
    <x v="1"/>
  </r>
  <r>
    <n v="15612358"/>
    <s v="Christie"/>
    <n v="573"/>
    <x v="2"/>
    <x v="1"/>
    <n v="35"/>
    <n v="9"/>
    <n v="134498.54"/>
    <n v="2"/>
    <x v="0"/>
    <x v="0"/>
    <n v="119924.8"/>
    <n v="0"/>
    <x v="0"/>
    <x v="0"/>
    <x v="2"/>
    <x v="1"/>
  </r>
  <r>
    <n v="15769191"/>
    <s v="Lipton"/>
    <n v="509"/>
    <x v="0"/>
    <x v="1"/>
    <n v="55"/>
    <n v="8"/>
    <n v="132387.91"/>
    <n v="2"/>
    <x v="0"/>
    <x v="0"/>
    <n v="170360.11"/>
    <n v="0"/>
    <x v="1"/>
    <x v="0"/>
    <x v="2"/>
    <x v="1"/>
  </r>
  <r>
    <n v="15618816"/>
    <s v="Yu"/>
    <n v="670"/>
    <x v="2"/>
    <x v="0"/>
    <n v="40"/>
    <n v="2"/>
    <n v="147171.20000000001"/>
    <n v="1"/>
    <x v="1"/>
    <x v="0"/>
    <n v="69850.039999999994"/>
    <n v="0"/>
    <x v="0"/>
    <x v="0"/>
    <x v="2"/>
    <x v="1"/>
  </r>
  <r>
    <n v="15730810"/>
    <s v="Storey"/>
    <n v="613"/>
    <x v="1"/>
    <x v="1"/>
    <n v="44"/>
    <n v="9"/>
    <n v="100524.69"/>
    <n v="1"/>
    <x v="0"/>
    <x v="0"/>
    <n v="47298.95"/>
    <n v="0"/>
    <x v="0"/>
    <x v="0"/>
    <x v="2"/>
    <x v="1"/>
  </r>
  <r>
    <n v="15783463"/>
    <s v="Read"/>
    <n v="678"/>
    <x v="0"/>
    <x v="0"/>
    <n v="26"/>
    <n v="1"/>
    <n v="0"/>
    <n v="2"/>
    <x v="0"/>
    <x v="1"/>
    <n v="45443.68"/>
    <n v="0"/>
    <x v="2"/>
    <x v="0"/>
    <x v="0"/>
    <x v="1"/>
  </r>
  <r>
    <n v="15616213"/>
    <s v="Levy"/>
    <n v="555"/>
    <x v="2"/>
    <x v="0"/>
    <n v="51"/>
    <n v="9"/>
    <n v="138214.5"/>
    <n v="1"/>
    <x v="0"/>
    <x v="1"/>
    <n v="198715.27"/>
    <n v="1"/>
    <x v="1"/>
    <x v="0"/>
    <x v="2"/>
    <x v="0"/>
  </r>
  <r>
    <n v="15611287"/>
    <s v="Chiu"/>
    <n v="777"/>
    <x v="0"/>
    <x v="0"/>
    <n v="30"/>
    <n v="4"/>
    <n v="0"/>
    <n v="2"/>
    <x v="1"/>
    <x v="0"/>
    <n v="115611.97"/>
    <n v="0"/>
    <x v="0"/>
    <x v="1"/>
    <x v="0"/>
    <x v="1"/>
  </r>
  <r>
    <n v="15786454"/>
    <s v="Moore"/>
    <n v="552"/>
    <x v="1"/>
    <x v="1"/>
    <n v="55"/>
    <n v="3"/>
    <n v="0"/>
    <n v="1"/>
    <x v="0"/>
    <x v="0"/>
    <n v="40333.94"/>
    <n v="0"/>
    <x v="1"/>
    <x v="0"/>
    <x v="0"/>
    <x v="1"/>
  </r>
  <r>
    <n v="15768682"/>
    <s v="Amies"/>
    <n v="640"/>
    <x v="1"/>
    <x v="1"/>
    <n v="39"/>
    <n v="3"/>
    <n v="0"/>
    <n v="1"/>
    <x v="0"/>
    <x v="0"/>
    <n v="105997.25"/>
    <n v="0"/>
    <x v="0"/>
    <x v="0"/>
    <x v="0"/>
    <x v="1"/>
  </r>
  <r>
    <n v="15766172"/>
    <s v="Tsao"/>
    <n v="541"/>
    <x v="0"/>
    <x v="1"/>
    <n v="34"/>
    <n v="3"/>
    <n v="128743.55"/>
    <n v="1"/>
    <x v="0"/>
    <x v="1"/>
    <n v="134851.12"/>
    <n v="0"/>
    <x v="0"/>
    <x v="0"/>
    <x v="2"/>
    <x v="1"/>
  </r>
  <r>
    <n v="15637646"/>
    <s v="Rowley"/>
    <n v="756"/>
    <x v="0"/>
    <x v="1"/>
    <n v="31"/>
    <n v="10"/>
    <n v="122647.32"/>
    <n v="1"/>
    <x v="1"/>
    <x v="1"/>
    <n v="61666.87"/>
    <n v="0"/>
    <x v="0"/>
    <x v="1"/>
    <x v="2"/>
    <x v="1"/>
  </r>
  <r>
    <n v="15653404"/>
    <s v="Aliyev"/>
    <n v="684"/>
    <x v="1"/>
    <x v="0"/>
    <n v="24"/>
    <n v="9"/>
    <n v="79263.899999999994"/>
    <n v="1"/>
    <x v="1"/>
    <x v="0"/>
    <n v="196574.48"/>
    <n v="0"/>
    <x v="2"/>
    <x v="0"/>
    <x v="1"/>
    <x v="1"/>
  </r>
  <r>
    <n v="15690546"/>
    <s v="Riley"/>
    <n v="618"/>
    <x v="0"/>
    <x v="0"/>
    <n v="42"/>
    <n v="2"/>
    <n v="0"/>
    <n v="4"/>
    <x v="1"/>
    <x v="1"/>
    <n v="111097.39"/>
    <n v="1"/>
    <x v="0"/>
    <x v="0"/>
    <x v="0"/>
    <x v="0"/>
  </r>
  <r>
    <n v="15735636"/>
    <s v="Toscano"/>
    <n v="604"/>
    <x v="0"/>
    <x v="0"/>
    <n v="53"/>
    <n v="2"/>
    <n v="121389.78"/>
    <n v="1"/>
    <x v="0"/>
    <x v="0"/>
    <n v="48201.64"/>
    <n v="1"/>
    <x v="1"/>
    <x v="0"/>
    <x v="2"/>
    <x v="0"/>
  </r>
  <r>
    <n v="15605424"/>
    <s v="Oluchukwu"/>
    <n v="624"/>
    <x v="1"/>
    <x v="1"/>
    <n v="38"/>
    <n v="7"/>
    <n v="123906.55"/>
    <n v="1"/>
    <x v="0"/>
    <x v="1"/>
    <n v="135096.78"/>
    <n v="0"/>
    <x v="0"/>
    <x v="0"/>
    <x v="2"/>
    <x v="1"/>
  </r>
  <r>
    <n v="15568449"/>
    <s v="Fu"/>
    <n v="661"/>
    <x v="1"/>
    <x v="1"/>
    <n v="38"/>
    <n v="7"/>
    <n v="143006.70000000001"/>
    <n v="1"/>
    <x v="0"/>
    <x v="0"/>
    <n v="15650.89"/>
    <n v="0"/>
    <x v="0"/>
    <x v="0"/>
    <x v="2"/>
    <x v="1"/>
  </r>
  <r>
    <n v="15688085"/>
    <s v="Warner"/>
    <n v="627"/>
    <x v="1"/>
    <x v="0"/>
    <n v="28"/>
    <n v="3"/>
    <n v="157597.60999999999"/>
    <n v="1"/>
    <x v="1"/>
    <x v="0"/>
    <n v="34097.22"/>
    <n v="0"/>
    <x v="2"/>
    <x v="0"/>
    <x v="2"/>
    <x v="1"/>
  </r>
  <r>
    <n v="15683483"/>
    <s v="Fleming"/>
    <n v="812"/>
    <x v="1"/>
    <x v="1"/>
    <n v="38"/>
    <n v="3"/>
    <n v="127117.8"/>
    <n v="2"/>
    <x v="0"/>
    <x v="0"/>
    <n v="174822.74"/>
    <n v="0"/>
    <x v="0"/>
    <x v="1"/>
    <x v="2"/>
    <x v="1"/>
  </r>
  <r>
    <n v="15659567"/>
    <s v="Ch'iu"/>
    <n v="473"/>
    <x v="0"/>
    <x v="0"/>
    <n v="39"/>
    <n v="9"/>
    <n v="117103.26"/>
    <n v="2"/>
    <x v="0"/>
    <x v="0"/>
    <n v="85937.52"/>
    <n v="1"/>
    <x v="0"/>
    <x v="2"/>
    <x v="2"/>
    <x v="0"/>
  </r>
  <r>
    <n v="15766667"/>
    <s v="Langler"/>
    <n v="717"/>
    <x v="1"/>
    <x v="1"/>
    <n v="36"/>
    <n v="2"/>
    <n v="102989.83"/>
    <n v="2"/>
    <x v="1"/>
    <x v="0"/>
    <n v="49185.57"/>
    <n v="0"/>
    <x v="0"/>
    <x v="1"/>
    <x v="2"/>
    <x v="1"/>
  </r>
  <r>
    <n v="15624975"/>
    <s v="Angelo"/>
    <n v="693"/>
    <x v="1"/>
    <x v="1"/>
    <n v="28"/>
    <n v="1"/>
    <n v="145118.82999999999"/>
    <n v="1"/>
    <x v="1"/>
    <x v="0"/>
    <n v="77742.38"/>
    <n v="0"/>
    <x v="2"/>
    <x v="0"/>
    <x v="2"/>
    <x v="1"/>
  </r>
  <r>
    <n v="15660878"/>
    <s v="T'ien"/>
    <n v="705"/>
    <x v="0"/>
    <x v="1"/>
    <n v="92"/>
    <n v="1"/>
    <n v="126076.24"/>
    <n v="2"/>
    <x v="0"/>
    <x v="0"/>
    <n v="34436.83"/>
    <n v="0"/>
    <x v="1"/>
    <x v="1"/>
    <x v="2"/>
    <x v="1"/>
  </r>
  <r>
    <n v="15586557"/>
    <s v="Milani"/>
    <n v="661"/>
    <x v="0"/>
    <x v="1"/>
    <n v="41"/>
    <n v="5"/>
    <n v="0"/>
    <n v="1"/>
    <x v="1"/>
    <x v="0"/>
    <n v="88279.6"/>
    <n v="0"/>
    <x v="0"/>
    <x v="0"/>
    <x v="0"/>
    <x v="1"/>
  </r>
  <r>
    <n v="15746183"/>
    <s v="Pye"/>
    <n v="573"/>
    <x v="0"/>
    <x v="0"/>
    <n v="27"/>
    <n v="4"/>
    <n v="0"/>
    <n v="2"/>
    <x v="0"/>
    <x v="0"/>
    <n v="157549.6"/>
    <n v="0"/>
    <x v="2"/>
    <x v="0"/>
    <x v="0"/>
    <x v="1"/>
  </r>
  <r>
    <n v="15631457"/>
    <s v="Asher"/>
    <n v="639"/>
    <x v="0"/>
    <x v="1"/>
    <n v="37"/>
    <n v="5"/>
    <n v="98186.7"/>
    <n v="1"/>
    <x v="1"/>
    <x v="0"/>
    <n v="173386.95"/>
    <n v="0"/>
    <x v="0"/>
    <x v="0"/>
    <x v="1"/>
    <x v="1"/>
  </r>
  <r>
    <n v="15754053"/>
    <s v="Chung"/>
    <n v="718"/>
    <x v="0"/>
    <x v="0"/>
    <n v="67"/>
    <n v="7"/>
    <n v="0"/>
    <n v="3"/>
    <x v="0"/>
    <x v="0"/>
    <n v="82782.080000000002"/>
    <n v="0"/>
    <x v="1"/>
    <x v="1"/>
    <x v="0"/>
    <x v="1"/>
  </r>
  <r>
    <n v="15645839"/>
    <s v="Yudin"/>
    <n v="570"/>
    <x v="0"/>
    <x v="1"/>
    <n v="37"/>
    <n v="6"/>
    <n v="0"/>
    <n v="1"/>
    <x v="0"/>
    <x v="0"/>
    <n v="187758.5"/>
    <n v="0"/>
    <x v="0"/>
    <x v="0"/>
    <x v="0"/>
    <x v="1"/>
  </r>
  <r>
    <n v="15689955"/>
    <s v="Arcuri"/>
    <n v="461"/>
    <x v="0"/>
    <x v="0"/>
    <n v="40"/>
    <n v="7"/>
    <n v="0"/>
    <n v="2"/>
    <x v="0"/>
    <x v="1"/>
    <n v="176547.8"/>
    <n v="0"/>
    <x v="0"/>
    <x v="2"/>
    <x v="0"/>
    <x v="1"/>
  </r>
  <r>
    <n v="15593510"/>
    <s v="Capon"/>
    <n v="638"/>
    <x v="2"/>
    <x v="0"/>
    <n v="33"/>
    <n v="5"/>
    <n v="129335.65"/>
    <n v="1"/>
    <x v="0"/>
    <x v="0"/>
    <n v="56585.2"/>
    <n v="1"/>
    <x v="0"/>
    <x v="0"/>
    <x v="2"/>
    <x v="0"/>
  </r>
  <r>
    <n v="15654964"/>
    <s v="Piccio"/>
    <n v="608"/>
    <x v="1"/>
    <x v="1"/>
    <n v="48"/>
    <n v="7"/>
    <n v="75801.740000000005"/>
    <n v="1"/>
    <x v="0"/>
    <x v="1"/>
    <n v="125762.95"/>
    <n v="0"/>
    <x v="0"/>
    <x v="0"/>
    <x v="1"/>
    <x v="1"/>
  </r>
  <r>
    <n v="15594039"/>
    <s v="Lung"/>
    <n v="599"/>
    <x v="1"/>
    <x v="1"/>
    <n v="42"/>
    <n v="6"/>
    <n v="0"/>
    <n v="2"/>
    <x v="0"/>
    <x v="1"/>
    <n v="113868.4"/>
    <n v="0"/>
    <x v="0"/>
    <x v="0"/>
    <x v="0"/>
    <x v="1"/>
  </r>
  <r>
    <n v="15625929"/>
    <s v="Trevisan"/>
    <n v="762"/>
    <x v="0"/>
    <x v="0"/>
    <n v="44"/>
    <n v="7"/>
    <n v="159316.64000000001"/>
    <n v="1"/>
    <x v="1"/>
    <x v="1"/>
    <n v="24780.13"/>
    <n v="0"/>
    <x v="0"/>
    <x v="1"/>
    <x v="2"/>
    <x v="1"/>
  </r>
  <r>
    <n v="15815295"/>
    <s v="John"/>
    <n v="662"/>
    <x v="0"/>
    <x v="0"/>
    <n v="38"/>
    <n v="2"/>
    <n v="96479.81"/>
    <n v="1"/>
    <x v="0"/>
    <x v="1"/>
    <n v="120259.41"/>
    <n v="0"/>
    <x v="0"/>
    <x v="0"/>
    <x v="1"/>
    <x v="1"/>
  </r>
  <r>
    <n v="15621818"/>
    <s v="Anayolisa"/>
    <n v="747"/>
    <x v="2"/>
    <x v="1"/>
    <n v="29"/>
    <n v="7"/>
    <n v="117726.33"/>
    <n v="1"/>
    <x v="0"/>
    <x v="0"/>
    <n v="175398.34"/>
    <n v="0"/>
    <x v="2"/>
    <x v="1"/>
    <x v="2"/>
    <x v="1"/>
  </r>
  <r>
    <n v="15652700"/>
    <s v="Ritchie"/>
    <n v="539"/>
    <x v="0"/>
    <x v="1"/>
    <n v="39"/>
    <n v="6"/>
    <n v="0"/>
    <n v="2"/>
    <x v="0"/>
    <x v="0"/>
    <n v="86767.48"/>
    <n v="0"/>
    <x v="0"/>
    <x v="0"/>
    <x v="0"/>
    <x v="1"/>
  </r>
  <r>
    <n v="15636860"/>
    <s v="Ch'eng"/>
    <n v="625"/>
    <x v="0"/>
    <x v="1"/>
    <n v="43"/>
    <n v="4"/>
    <n v="122351.29"/>
    <n v="1"/>
    <x v="0"/>
    <x v="1"/>
    <n v="71216.600000000006"/>
    <n v="0"/>
    <x v="0"/>
    <x v="0"/>
    <x v="2"/>
    <x v="1"/>
  </r>
  <r>
    <n v="15569432"/>
    <s v="Macleod"/>
    <n v="656"/>
    <x v="0"/>
    <x v="0"/>
    <n v="48"/>
    <n v="9"/>
    <n v="0"/>
    <n v="2"/>
    <x v="0"/>
    <x v="0"/>
    <n v="85240.61"/>
    <n v="1"/>
    <x v="0"/>
    <x v="0"/>
    <x v="0"/>
    <x v="0"/>
  </r>
  <r>
    <n v="15751455"/>
    <s v="Boyle"/>
    <n v="469"/>
    <x v="0"/>
    <x v="0"/>
    <n v="48"/>
    <n v="5"/>
    <n v="0"/>
    <n v="1"/>
    <x v="0"/>
    <x v="1"/>
    <n v="160529.71"/>
    <n v="1"/>
    <x v="0"/>
    <x v="2"/>
    <x v="0"/>
    <x v="0"/>
  </r>
  <r>
    <n v="15800583"/>
    <s v="Chukwuemeka"/>
    <n v="621"/>
    <x v="1"/>
    <x v="0"/>
    <n v="43"/>
    <n v="8"/>
    <n v="0"/>
    <n v="1"/>
    <x v="1"/>
    <x v="1"/>
    <n v="102806.6"/>
    <n v="0"/>
    <x v="0"/>
    <x v="0"/>
    <x v="0"/>
    <x v="1"/>
  </r>
  <r>
    <n v="15770214"/>
    <s v="Bryant"/>
    <n v="754"/>
    <x v="0"/>
    <x v="0"/>
    <n v="27"/>
    <n v="7"/>
    <n v="0"/>
    <n v="2"/>
    <x v="0"/>
    <x v="1"/>
    <n v="144134.64000000001"/>
    <n v="0"/>
    <x v="2"/>
    <x v="1"/>
    <x v="0"/>
    <x v="1"/>
  </r>
  <r>
    <n v="15613463"/>
    <s v="Hackett"/>
    <n v="679"/>
    <x v="2"/>
    <x v="0"/>
    <n v="50"/>
    <n v="6"/>
    <n v="132598.38"/>
    <n v="2"/>
    <x v="0"/>
    <x v="0"/>
    <n v="184017.98"/>
    <n v="0"/>
    <x v="1"/>
    <x v="0"/>
    <x v="2"/>
    <x v="1"/>
  </r>
  <r>
    <n v="15587066"/>
    <s v="Kovaleva"/>
    <n v="535"/>
    <x v="0"/>
    <x v="1"/>
    <n v="38"/>
    <n v="2"/>
    <n v="119272.29"/>
    <n v="1"/>
    <x v="1"/>
    <x v="1"/>
    <n v="195896.59"/>
    <n v="1"/>
    <x v="0"/>
    <x v="0"/>
    <x v="2"/>
    <x v="0"/>
  </r>
  <r>
    <n v="15693752"/>
    <s v="Reed"/>
    <n v="487"/>
    <x v="0"/>
    <x v="1"/>
    <n v="37"/>
    <n v="2"/>
    <n v="0"/>
    <n v="2"/>
    <x v="0"/>
    <x v="0"/>
    <n v="126722.57"/>
    <n v="0"/>
    <x v="0"/>
    <x v="2"/>
    <x v="0"/>
    <x v="1"/>
  </r>
  <r>
    <n v="15714874"/>
    <s v="Major"/>
    <n v="850"/>
    <x v="0"/>
    <x v="0"/>
    <n v="42"/>
    <n v="3"/>
    <n v="0"/>
    <n v="2"/>
    <x v="0"/>
    <x v="0"/>
    <n v="176883.42"/>
    <n v="0"/>
    <x v="0"/>
    <x v="1"/>
    <x v="0"/>
    <x v="1"/>
  </r>
  <r>
    <n v="15657809"/>
    <s v="Lo"/>
    <n v="585"/>
    <x v="0"/>
    <x v="1"/>
    <n v="55"/>
    <n v="10"/>
    <n v="106415.57"/>
    <n v="3"/>
    <x v="0"/>
    <x v="0"/>
    <n v="122960.98"/>
    <n v="1"/>
    <x v="1"/>
    <x v="0"/>
    <x v="2"/>
    <x v="0"/>
  </r>
  <r>
    <n v="15651955"/>
    <s v="Hanson"/>
    <n v="603"/>
    <x v="0"/>
    <x v="1"/>
    <n v="31"/>
    <n v="4"/>
    <n v="0"/>
    <n v="2"/>
    <x v="1"/>
    <x v="0"/>
    <n v="9607.1"/>
    <n v="0"/>
    <x v="0"/>
    <x v="0"/>
    <x v="0"/>
    <x v="1"/>
  </r>
  <r>
    <n v="15570912"/>
    <s v="Ogbonnaya"/>
    <n v="728"/>
    <x v="2"/>
    <x v="0"/>
    <n v="32"/>
    <n v="9"/>
    <n v="127772.1"/>
    <n v="2"/>
    <x v="0"/>
    <x v="0"/>
    <n v="152643.48000000001"/>
    <n v="0"/>
    <x v="0"/>
    <x v="1"/>
    <x v="2"/>
    <x v="1"/>
  </r>
  <r>
    <n v="15640266"/>
    <s v="Windsor"/>
    <n v="621"/>
    <x v="1"/>
    <x v="1"/>
    <n v="41"/>
    <n v="5"/>
    <n v="104631.67"/>
    <n v="1"/>
    <x v="0"/>
    <x v="0"/>
    <n v="95551.22"/>
    <n v="0"/>
    <x v="0"/>
    <x v="0"/>
    <x v="2"/>
    <x v="1"/>
  </r>
  <r>
    <n v="15652069"/>
    <s v="Calabrese"/>
    <n v="833"/>
    <x v="0"/>
    <x v="1"/>
    <n v="30"/>
    <n v="1"/>
    <n v="0"/>
    <n v="2"/>
    <x v="0"/>
    <x v="1"/>
    <n v="141860.62"/>
    <n v="0"/>
    <x v="0"/>
    <x v="1"/>
    <x v="0"/>
    <x v="1"/>
  </r>
  <r>
    <n v="15596074"/>
    <s v="Keating"/>
    <n v="502"/>
    <x v="0"/>
    <x v="1"/>
    <n v="37"/>
    <n v="10"/>
    <n v="0"/>
    <n v="1"/>
    <x v="0"/>
    <x v="0"/>
    <n v="76642.679999999993"/>
    <n v="0"/>
    <x v="0"/>
    <x v="0"/>
    <x v="0"/>
    <x v="1"/>
  </r>
  <r>
    <n v="15800268"/>
    <s v="Costa"/>
    <n v="825"/>
    <x v="2"/>
    <x v="1"/>
    <n v="37"/>
    <n v="6"/>
    <n v="118050.79"/>
    <n v="1"/>
    <x v="1"/>
    <x v="0"/>
    <n v="52301.15"/>
    <n v="0"/>
    <x v="0"/>
    <x v="1"/>
    <x v="2"/>
    <x v="1"/>
  </r>
  <r>
    <n v="15809847"/>
    <s v="Tan"/>
    <n v="668"/>
    <x v="0"/>
    <x v="1"/>
    <n v="46"/>
    <n v="0"/>
    <n v="0"/>
    <n v="2"/>
    <x v="1"/>
    <x v="1"/>
    <n v="29388.02"/>
    <n v="0"/>
    <x v="0"/>
    <x v="0"/>
    <x v="0"/>
    <x v="1"/>
  </r>
  <r>
    <n v="15599074"/>
    <s v="Ma"/>
    <n v="487"/>
    <x v="1"/>
    <x v="0"/>
    <n v="40"/>
    <n v="6"/>
    <n v="136093.74"/>
    <n v="1"/>
    <x v="1"/>
    <x v="0"/>
    <n v="193408.43"/>
    <n v="0"/>
    <x v="0"/>
    <x v="2"/>
    <x v="2"/>
    <x v="1"/>
  </r>
  <r>
    <n v="15599591"/>
    <s v="Martin"/>
    <n v="600"/>
    <x v="2"/>
    <x v="0"/>
    <n v="39"/>
    <n v="7"/>
    <n v="88477.36"/>
    <n v="2"/>
    <x v="0"/>
    <x v="1"/>
    <n v="58632.37"/>
    <n v="0"/>
    <x v="0"/>
    <x v="0"/>
    <x v="1"/>
    <x v="1"/>
  </r>
  <r>
    <n v="15776096"/>
    <s v="Halpern"/>
    <n v="606"/>
    <x v="1"/>
    <x v="1"/>
    <n v="34"/>
    <n v="3"/>
    <n v="161572.24"/>
    <n v="1"/>
    <x v="1"/>
    <x v="0"/>
    <n v="191076.22"/>
    <n v="0"/>
    <x v="0"/>
    <x v="0"/>
    <x v="2"/>
    <x v="1"/>
  </r>
  <r>
    <n v="15611669"/>
    <s v="Nyhan"/>
    <n v="623"/>
    <x v="2"/>
    <x v="1"/>
    <n v="50"/>
    <n v="7"/>
    <n v="126608.37"/>
    <n v="1"/>
    <x v="1"/>
    <x v="0"/>
    <n v="645.61"/>
    <n v="1"/>
    <x v="1"/>
    <x v="0"/>
    <x v="2"/>
    <x v="0"/>
  </r>
  <r>
    <n v="15694098"/>
    <s v="Jackson"/>
    <n v="575"/>
    <x v="0"/>
    <x v="0"/>
    <n v="54"/>
    <n v="9"/>
    <n v="68332.960000000006"/>
    <n v="1"/>
    <x v="0"/>
    <x v="0"/>
    <n v="144390.75"/>
    <n v="0"/>
    <x v="1"/>
    <x v="0"/>
    <x v="1"/>
    <x v="1"/>
  </r>
  <r>
    <n v="15713347"/>
    <s v="Reynolds"/>
    <n v="577"/>
    <x v="1"/>
    <x v="1"/>
    <n v="48"/>
    <n v="6"/>
    <n v="179852.26"/>
    <n v="1"/>
    <x v="0"/>
    <x v="1"/>
    <n v="193580.32"/>
    <n v="0"/>
    <x v="0"/>
    <x v="0"/>
    <x v="2"/>
    <x v="1"/>
  </r>
  <r>
    <n v="15713094"/>
    <s v="Tai"/>
    <n v="651"/>
    <x v="0"/>
    <x v="0"/>
    <n v="25"/>
    <n v="8"/>
    <n v="0"/>
    <n v="2"/>
    <x v="0"/>
    <x v="0"/>
    <n v="126761.2"/>
    <n v="0"/>
    <x v="2"/>
    <x v="0"/>
    <x v="0"/>
    <x v="1"/>
  </r>
  <r>
    <n v="15811978"/>
    <s v="Trevisani"/>
    <n v="693"/>
    <x v="2"/>
    <x v="1"/>
    <n v="46"/>
    <n v="2"/>
    <n v="104763.41"/>
    <n v="1"/>
    <x v="0"/>
    <x v="0"/>
    <n v="62368.33"/>
    <n v="0"/>
    <x v="0"/>
    <x v="0"/>
    <x v="2"/>
    <x v="1"/>
  </r>
  <r>
    <n v="15799925"/>
    <s v="Uwakwe"/>
    <n v="800"/>
    <x v="0"/>
    <x v="1"/>
    <n v="60"/>
    <n v="6"/>
    <n v="88541.57"/>
    <n v="2"/>
    <x v="0"/>
    <x v="0"/>
    <n v="131718.12"/>
    <n v="0"/>
    <x v="1"/>
    <x v="1"/>
    <x v="1"/>
    <x v="1"/>
  </r>
  <r>
    <n v="15692575"/>
    <s v="Kerr"/>
    <n v="760"/>
    <x v="0"/>
    <x v="1"/>
    <n v="38"/>
    <n v="6"/>
    <n v="162888.73000000001"/>
    <n v="1"/>
    <x v="0"/>
    <x v="1"/>
    <n v="91098.76"/>
    <n v="1"/>
    <x v="0"/>
    <x v="1"/>
    <x v="2"/>
    <x v="0"/>
  </r>
  <r>
    <n v="15743149"/>
    <s v="Findlay"/>
    <n v="711"/>
    <x v="0"/>
    <x v="0"/>
    <n v="35"/>
    <n v="8"/>
    <n v="0"/>
    <n v="1"/>
    <x v="0"/>
    <x v="0"/>
    <n v="67508.009999999995"/>
    <n v="0"/>
    <x v="0"/>
    <x v="1"/>
    <x v="0"/>
    <x v="1"/>
  </r>
  <r>
    <n v="15776947"/>
    <s v="Ugorji"/>
    <n v="637"/>
    <x v="1"/>
    <x v="1"/>
    <n v="43"/>
    <n v="8"/>
    <n v="0"/>
    <n v="1"/>
    <x v="0"/>
    <x v="1"/>
    <n v="12156.93"/>
    <n v="1"/>
    <x v="0"/>
    <x v="0"/>
    <x v="0"/>
    <x v="0"/>
  </r>
  <r>
    <n v="15700656"/>
    <s v="Balashova"/>
    <n v="662"/>
    <x v="0"/>
    <x v="1"/>
    <n v="32"/>
    <n v="9"/>
    <n v="0"/>
    <n v="2"/>
    <x v="1"/>
    <x v="1"/>
    <n v="65089.38"/>
    <n v="0"/>
    <x v="0"/>
    <x v="0"/>
    <x v="0"/>
    <x v="1"/>
  </r>
  <r>
    <n v="15594515"/>
    <s v="Cheng"/>
    <n v="568"/>
    <x v="0"/>
    <x v="0"/>
    <n v="44"/>
    <n v="7"/>
    <n v="0"/>
    <n v="2"/>
    <x v="1"/>
    <x v="1"/>
    <n v="62370.67"/>
    <n v="1"/>
    <x v="0"/>
    <x v="0"/>
    <x v="0"/>
    <x v="0"/>
  </r>
  <r>
    <n v="15787884"/>
    <s v="Martin"/>
    <n v="692"/>
    <x v="0"/>
    <x v="0"/>
    <n v="30"/>
    <n v="7"/>
    <n v="0"/>
    <n v="2"/>
    <x v="0"/>
    <x v="0"/>
    <n v="18826.34"/>
    <n v="0"/>
    <x v="0"/>
    <x v="0"/>
    <x v="0"/>
    <x v="1"/>
  </r>
  <r>
    <n v="15577988"/>
    <s v="Skinner"/>
    <n v="614"/>
    <x v="0"/>
    <x v="0"/>
    <n v="35"/>
    <n v="1"/>
    <n v="0"/>
    <n v="2"/>
    <x v="0"/>
    <x v="0"/>
    <n v="3342.62"/>
    <n v="0"/>
    <x v="0"/>
    <x v="0"/>
    <x v="0"/>
    <x v="1"/>
  </r>
  <r>
    <n v="15795586"/>
    <s v="McDonald"/>
    <n v="478"/>
    <x v="0"/>
    <x v="1"/>
    <n v="35"/>
    <n v="1"/>
    <n v="92474.05"/>
    <n v="1"/>
    <x v="0"/>
    <x v="1"/>
    <n v="178626.07"/>
    <n v="0"/>
    <x v="0"/>
    <x v="2"/>
    <x v="1"/>
    <x v="1"/>
  </r>
  <r>
    <n v="15677739"/>
    <s v="Dellucci"/>
    <n v="562"/>
    <x v="0"/>
    <x v="1"/>
    <n v="36"/>
    <n v="6"/>
    <n v="0"/>
    <n v="2"/>
    <x v="0"/>
    <x v="1"/>
    <n v="32845.32"/>
    <n v="0"/>
    <x v="0"/>
    <x v="0"/>
    <x v="0"/>
    <x v="1"/>
  </r>
  <r>
    <n v="15720134"/>
    <s v="Reynolds"/>
    <n v="709"/>
    <x v="2"/>
    <x v="1"/>
    <n v="30"/>
    <n v="9"/>
    <n v="115479.48"/>
    <n v="2"/>
    <x v="0"/>
    <x v="0"/>
    <n v="134732.99"/>
    <n v="0"/>
    <x v="0"/>
    <x v="1"/>
    <x v="2"/>
    <x v="1"/>
  </r>
  <r>
    <n v="15688868"/>
    <s v="Birdsall"/>
    <n v="684"/>
    <x v="0"/>
    <x v="0"/>
    <n v="26"/>
    <n v="5"/>
    <n v="87098.91"/>
    <n v="1"/>
    <x v="1"/>
    <x v="1"/>
    <n v="106095.82"/>
    <n v="0"/>
    <x v="2"/>
    <x v="0"/>
    <x v="1"/>
    <x v="1"/>
  </r>
  <r>
    <n v="15642996"/>
    <s v="Tsai"/>
    <n v="546"/>
    <x v="2"/>
    <x v="0"/>
    <n v="42"/>
    <n v="9"/>
    <n v="86351.85"/>
    <n v="2"/>
    <x v="0"/>
    <x v="1"/>
    <n v="57380.13"/>
    <n v="0"/>
    <x v="0"/>
    <x v="0"/>
    <x v="1"/>
    <x v="1"/>
  </r>
  <r>
    <n v="15771222"/>
    <s v="Oguejiofor"/>
    <n v="779"/>
    <x v="0"/>
    <x v="0"/>
    <n v="42"/>
    <n v="5"/>
    <n v="0"/>
    <n v="2"/>
    <x v="1"/>
    <x v="1"/>
    <n v="25951.91"/>
    <n v="0"/>
    <x v="0"/>
    <x v="1"/>
    <x v="0"/>
    <x v="1"/>
  </r>
  <r>
    <n v="15605059"/>
    <s v="Mackie"/>
    <n v="576"/>
    <x v="2"/>
    <x v="1"/>
    <n v="63"/>
    <n v="3"/>
    <n v="148843.56"/>
    <n v="1"/>
    <x v="0"/>
    <x v="1"/>
    <n v="69414.13"/>
    <n v="1"/>
    <x v="1"/>
    <x v="0"/>
    <x v="2"/>
    <x v="0"/>
  </r>
  <r>
    <n v="15568088"/>
    <s v="Jamieson"/>
    <n v="481"/>
    <x v="2"/>
    <x v="1"/>
    <n v="44"/>
    <n v="3"/>
    <n v="163714.51999999999"/>
    <n v="1"/>
    <x v="0"/>
    <x v="1"/>
    <n v="96123.72"/>
    <n v="0"/>
    <x v="0"/>
    <x v="2"/>
    <x v="2"/>
    <x v="1"/>
  </r>
  <r>
    <n v="15665943"/>
    <s v="Mai"/>
    <n v="445"/>
    <x v="0"/>
    <x v="1"/>
    <n v="25"/>
    <n v="6"/>
    <n v="0"/>
    <n v="2"/>
    <x v="0"/>
    <x v="1"/>
    <n v="119425.94"/>
    <n v="0"/>
    <x v="2"/>
    <x v="2"/>
    <x v="0"/>
    <x v="1"/>
  </r>
  <r>
    <n v="15795571"/>
    <s v="Patterson"/>
    <n v="606"/>
    <x v="1"/>
    <x v="1"/>
    <n v="36"/>
    <n v="0"/>
    <n v="94153.56"/>
    <n v="1"/>
    <x v="1"/>
    <x v="0"/>
    <n v="120138.27"/>
    <n v="0"/>
    <x v="0"/>
    <x v="0"/>
    <x v="1"/>
    <x v="1"/>
  </r>
  <r>
    <n v="15662243"/>
    <s v="Taylor"/>
    <n v="559"/>
    <x v="0"/>
    <x v="1"/>
    <n v="50"/>
    <n v="5"/>
    <n v="162702.35"/>
    <n v="1"/>
    <x v="1"/>
    <x v="1"/>
    <n v="150548.5"/>
    <n v="1"/>
    <x v="1"/>
    <x v="0"/>
    <x v="2"/>
    <x v="0"/>
  </r>
  <r>
    <n v="15593128"/>
    <s v="Vinogradoff"/>
    <n v="608"/>
    <x v="0"/>
    <x v="0"/>
    <n v="56"/>
    <n v="10"/>
    <n v="129255.2"/>
    <n v="2"/>
    <x v="0"/>
    <x v="1"/>
    <n v="142492.04"/>
    <n v="1"/>
    <x v="1"/>
    <x v="0"/>
    <x v="2"/>
    <x v="0"/>
  </r>
  <r>
    <n v="15589739"/>
    <s v="North"/>
    <n v="698"/>
    <x v="0"/>
    <x v="1"/>
    <n v="41"/>
    <n v="3"/>
    <n v="90605.29"/>
    <n v="1"/>
    <x v="0"/>
    <x v="0"/>
    <n v="14357"/>
    <n v="0"/>
    <x v="0"/>
    <x v="0"/>
    <x v="1"/>
    <x v="1"/>
  </r>
  <r>
    <n v="15787602"/>
    <s v="Carter"/>
    <n v="568"/>
    <x v="1"/>
    <x v="1"/>
    <n v="39"/>
    <n v="5"/>
    <n v="0"/>
    <n v="2"/>
    <x v="0"/>
    <x v="0"/>
    <n v="129569.92"/>
    <n v="0"/>
    <x v="0"/>
    <x v="0"/>
    <x v="0"/>
    <x v="1"/>
  </r>
  <r>
    <n v="15685019"/>
    <s v="Graham"/>
    <n v="528"/>
    <x v="0"/>
    <x v="1"/>
    <n v="29"/>
    <n v="3"/>
    <n v="102787.42"/>
    <n v="1"/>
    <x v="0"/>
    <x v="1"/>
    <n v="55972.56"/>
    <n v="0"/>
    <x v="2"/>
    <x v="0"/>
    <x v="2"/>
    <x v="1"/>
  </r>
  <r>
    <n v="15704209"/>
    <s v="Noble"/>
    <n v="802"/>
    <x v="0"/>
    <x v="0"/>
    <n v="39"/>
    <n v="7"/>
    <n v="120145.96"/>
    <n v="2"/>
    <x v="1"/>
    <x v="0"/>
    <n v="59497.01"/>
    <n v="1"/>
    <x v="0"/>
    <x v="1"/>
    <x v="2"/>
    <x v="0"/>
  </r>
  <r>
    <n v="15605264"/>
    <s v="Walker"/>
    <n v="669"/>
    <x v="2"/>
    <x v="1"/>
    <n v="47"/>
    <n v="0"/>
    <n v="63723.78"/>
    <n v="2"/>
    <x v="0"/>
    <x v="0"/>
    <n v="181928.25"/>
    <n v="0"/>
    <x v="0"/>
    <x v="0"/>
    <x v="1"/>
    <x v="1"/>
  </r>
  <r>
    <n v="15708265"/>
    <s v="Chibugo"/>
    <n v="581"/>
    <x v="1"/>
    <x v="0"/>
    <n v="24"/>
    <n v="10"/>
    <n v="159203.71"/>
    <n v="1"/>
    <x v="0"/>
    <x v="0"/>
    <n v="102517.83"/>
    <n v="1"/>
    <x v="2"/>
    <x v="0"/>
    <x v="2"/>
    <x v="0"/>
  </r>
  <r>
    <n v="15740264"/>
    <s v="Yobachi"/>
    <n v="640"/>
    <x v="0"/>
    <x v="1"/>
    <n v="38"/>
    <n v="9"/>
    <n v="0"/>
    <n v="2"/>
    <x v="0"/>
    <x v="1"/>
    <n v="88827.67"/>
    <n v="0"/>
    <x v="0"/>
    <x v="0"/>
    <x v="0"/>
    <x v="1"/>
  </r>
  <r>
    <n v="15615477"/>
    <s v="Ignatyeva"/>
    <n v="529"/>
    <x v="1"/>
    <x v="0"/>
    <n v="44"/>
    <n v="1"/>
    <n v="0"/>
    <n v="2"/>
    <x v="1"/>
    <x v="1"/>
    <n v="14161.3"/>
    <n v="0"/>
    <x v="0"/>
    <x v="0"/>
    <x v="0"/>
    <x v="1"/>
  </r>
  <r>
    <n v="15727361"/>
    <s v="Chiemela"/>
    <n v="547"/>
    <x v="0"/>
    <x v="0"/>
    <n v="51"/>
    <n v="1"/>
    <n v="0"/>
    <n v="2"/>
    <x v="0"/>
    <x v="0"/>
    <n v="56908.41"/>
    <n v="0"/>
    <x v="1"/>
    <x v="0"/>
    <x v="0"/>
    <x v="1"/>
  </r>
  <r>
    <n v="15760216"/>
    <s v="Pokrovskaya"/>
    <n v="718"/>
    <x v="0"/>
    <x v="0"/>
    <n v="49"/>
    <n v="10"/>
    <n v="0"/>
    <n v="1"/>
    <x v="0"/>
    <x v="1"/>
    <n v="184474.72"/>
    <n v="1"/>
    <x v="0"/>
    <x v="1"/>
    <x v="0"/>
    <x v="0"/>
  </r>
  <r>
    <n v="15806134"/>
    <s v="Storey"/>
    <n v="707"/>
    <x v="2"/>
    <x v="1"/>
    <n v="34"/>
    <n v="9"/>
    <n v="162691.16"/>
    <n v="2"/>
    <x v="0"/>
    <x v="1"/>
    <n v="94912.78"/>
    <n v="0"/>
    <x v="0"/>
    <x v="1"/>
    <x v="2"/>
    <x v="1"/>
  </r>
  <r>
    <n v="15601351"/>
    <s v="Moroney"/>
    <n v="735"/>
    <x v="0"/>
    <x v="1"/>
    <n v="43"/>
    <n v="9"/>
    <n v="127806.91"/>
    <n v="1"/>
    <x v="0"/>
    <x v="0"/>
    <n v="73069.59"/>
    <n v="0"/>
    <x v="0"/>
    <x v="1"/>
    <x v="2"/>
    <x v="1"/>
  </r>
  <r>
    <n v="15669262"/>
    <s v="Maslov"/>
    <n v="765"/>
    <x v="0"/>
    <x v="1"/>
    <n v="43"/>
    <n v="9"/>
    <n v="157960.49"/>
    <n v="2"/>
    <x v="1"/>
    <x v="1"/>
    <n v="136602.79999999999"/>
    <n v="0"/>
    <x v="0"/>
    <x v="1"/>
    <x v="2"/>
    <x v="1"/>
  </r>
  <r>
    <n v="15696989"/>
    <s v="Chukwueloka"/>
    <n v="469"/>
    <x v="2"/>
    <x v="0"/>
    <n v="52"/>
    <n v="8"/>
    <n v="139493.25"/>
    <n v="3"/>
    <x v="1"/>
    <x v="1"/>
    <n v="150093.32"/>
    <n v="1"/>
    <x v="1"/>
    <x v="2"/>
    <x v="2"/>
    <x v="0"/>
  </r>
  <r>
    <n v="15688498"/>
    <s v="Chu"/>
    <n v="594"/>
    <x v="2"/>
    <x v="0"/>
    <n v="21"/>
    <n v="2"/>
    <n v="87096.82"/>
    <n v="2"/>
    <x v="0"/>
    <x v="1"/>
    <n v="168186.11"/>
    <n v="0"/>
    <x v="2"/>
    <x v="0"/>
    <x v="1"/>
    <x v="1"/>
  </r>
  <r>
    <n v="15686964"/>
    <s v="Spence"/>
    <n v="675"/>
    <x v="0"/>
    <x v="0"/>
    <n v="34"/>
    <n v="10"/>
    <n v="84944.58"/>
    <n v="1"/>
    <x v="1"/>
    <x v="1"/>
    <n v="146230.63"/>
    <n v="0"/>
    <x v="0"/>
    <x v="0"/>
    <x v="1"/>
    <x v="1"/>
  </r>
  <r>
    <n v="15625035"/>
    <s v="Mills"/>
    <n v="703"/>
    <x v="0"/>
    <x v="1"/>
    <n v="50"/>
    <n v="8"/>
    <n v="160139.59"/>
    <n v="2"/>
    <x v="0"/>
    <x v="0"/>
    <n v="79314.100000000006"/>
    <n v="0"/>
    <x v="1"/>
    <x v="1"/>
    <x v="2"/>
    <x v="1"/>
  </r>
  <r>
    <n v="15618391"/>
    <s v="Doyle"/>
    <n v="810"/>
    <x v="0"/>
    <x v="1"/>
    <n v="33"/>
    <n v="6"/>
    <n v="0"/>
    <n v="2"/>
    <x v="0"/>
    <x v="0"/>
    <n v="77965.67"/>
    <n v="0"/>
    <x v="0"/>
    <x v="1"/>
    <x v="0"/>
    <x v="1"/>
  </r>
  <r>
    <n v="15591344"/>
    <s v="Donnelly"/>
    <n v="715"/>
    <x v="1"/>
    <x v="1"/>
    <n v="42"/>
    <n v="6"/>
    <n v="0"/>
    <n v="2"/>
    <x v="0"/>
    <x v="0"/>
    <n v="128745.69"/>
    <n v="0"/>
    <x v="0"/>
    <x v="1"/>
    <x v="0"/>
    <x v="1"/>
  </r>
  <r>
    <n v="15605455"/>
    <s v="Tai"/>
    <n v="664"/>
    <x v="0"/>
    <x v="1"/>
    <n v="40"/>
    <n v="9"/>
    <n v="0"/>
    <n v="2"/>
    <x v="0"/>
    <x v="1"/>
    <n v="194767.3"/>
    <n v="0"/>
    <x v="0"/>
    <x v="0"/>
    <x v="0"/>
    <x v="1"/>
  </r>
  <r>
    <n v="15680804"/>
    <s v="Abbott"/>
    <n v="850"/>
    <x v="0"/>
    <x v="1"/>
    <n v="29"/>
    <n v="6"/>
    <n v="0"/>
    <n v="2"/>
    <x v="0"/>
    <x v="0"/>
    <n v="10672.54"/>
    <n v="0"/>
    <x v="2"/>
    <x v="1"/>
    <x v="0"/>
    <x v="1"/>
  </r>
  <r>
    <n v="15768282"/>
    <s v="Perez"/>
    <n v="724"/>
    <x v="2"/>
    <x v="1"/>
    <n v="36"/>
    <n v="6"/>
    <n v="94615.11"/>
    <n v="2"/>
    <x v="0"/>
    <x v="0"/>
    <n v="10627.21"/>
    <n v="0"/>
    <x v="0"/>
    <x v="1"/>
    <x v="1"/>
    <x v="1"/>
  </r>
  <r>
    <n v="15685826"/>
    <s v="Hsiung"/>
    <n v="563"/>
    <x v="0"/>
    <x v="1"/>
    <n v="30"/>
    <n v="7"/>
    <n v="90727.79"/>
    <n v="1"/>
    <x v="0"/>
    <x v="1"/>
    <n v="122268.75"/>
    <n v="0"/>
    <x v="0"/>
    <x v="0"/>
    <x v="1"/>
    <x v="1"/>
  </r>
  <r>
    <n v="15793491"/>
    <s v="Cherkasova"/>
    <n v="714"/>
    <x v="2"/>
    <x v="1"/>
    <n v="26"/>
    <n v="3"/>
    <n v="119545.48"/>
    <n v="2"/>
    <x v="0"/>
    <x v="1"/>
    <n v="65482.94"/>
    <n v="0"/>
    <x v="2"/>
    <x v="1"/>
    <x v="2"/>
    <x v="1"/>
  </r>
  <r>
    <n v="15797787"/>
    <s v="Denisov"/>
    <n v="614"/>
    <x v="0"/>
    <x v="1"/>
    <n v="36"/>
    <n v="1"/>
    <n v="118311.76"/>
    <n v="1"/>
    <x v="0"/>
    <x v="1"/>
    <n v="146134.68"/>
    <n v="0"/>
    <x v="0"/>
    <x v="0"/>
    <x v="2"/>
    <x v="1"/>
  </r>
  <r>
    <n v="15611171"/>
    <s v="Fowler"/>
    <n v="740"/>
    <x v="0"/>
    <x v="1"/>
    <n v="33"/>
    <n v="1"/>
    <n v="129574.98"/>
    <n v="1"/>
    <x v="0"/>
    <x v="0"/>
    <n v="123300.38"/>
    <n v="0"/>
    <x v="0"/>
    <x v="1"/>
    <x v="2"/>
    <x v="1"/>
  </r>
  <r>
    <n v="15601627"/>
    <s v="Siciliano"/>
    <n v="587"/>
    <x v="0"/>
    <x v="1"/>
    <n v="33"/>
    <n v="8"/>
    <n v="148163.57"/>
    <n v="1"/>
    <x v="1"/>
    <x v="1"/>
    <n v="122925.4"/>
    <n v="0"/>
    <x v="0"/>
    <x v="0"/>
    <x v="2"/>
    <x v="1"/>
  </r>
  <r>
    <n v="15734085"/>
    <s v="Crocker"/>
    <n v="465"/>
    <x v="2"/>
    <x v="1"/>
    <n v="24"/>
    <n v="5"/>
    <n v="117154.9"/>
    <n v="1"/>
    <x v="0"/>
    <x v="0"/>
    <n v="127744.02"/>
    <n v="0"/>
    <x v="2"/>
    <x v="2"/>
    <x v="2"/>
    <x v="1"/>
  </r>
  <r>
    <n v="15809309"/>
    <s v="Longo"/>
    <n v="689"/>
    <x v="1"/>
    <x v="0"/>
    <n v="40"/>
    <n v="5"/>
    <n v="154251.67000000001"/>
    <n v="1"/>
    <x v="1"/>
    <x v="0"/>
    <n v="118319.5"/>
    <n v="0"/>
    <x v="0"/>
    <x v="0"/>
    <x v="2"/>
    <x v="1"/>
  </r>
  <r>
    <n v="15809462"/>
    <s v="Polyakova"/>
    <n v="656"/>
    <x v="0"/>
    <x v="1"/>
    <n v="30"/>
    <n v="3"/>
    <n v="0"/>
    <n v="2"/>
    <x v="1"/>
    <x v="0"/>
    <n v="17104"/>
    <n v="0"/>
    <x v="0"/>
    <x v="0"/>
    <x v="0"/>
    <x v="1"/>
  </r>
  <r>
    <n v="15634628"/>
    <s v="Brown"/>
    <n v="579"/>
    <x v="0"/>
    <x v="0"/>
    <n v="33"/>
    <n v="1"/>
    <n v="65667.789999999994"/>
    <n v="2"/>
    <x v="1"/>
    <x v="1"/>
    <n v="164608.98000000001"/>
    <n v="0"/>
    <x v="0"/>
    <x v="0"/>
    <x v="1"/>
    <x v="1"/>
  </r>
  <r>
    <n v="15775678"/>
    <s v="Uspensky"/>
    <n v="716"/>
    <x v="0"/>
    <x v="0"/>
    <n v="44"/>
    <n v="1"/>
    <n v="0"/>
    <n v="1"/>
    <x v="0"/>
    <x v="0"/>
    <n v="152108.47"/>
    <n v="0"/>
    <x v="0"/>
    <x v="1"/>
    <x v="0"/>
    <x v="1"/>
  </r>
  <r>
    <n v="15579526"/>
    <s v="O'Meara"/>
    <n v="551"/>
    <x v="0"/>
    <x v="1"/>
    <n v="42"/>
    <n v="1"/>
    <n v="50194.59"/>
    <n v="1"/>
    <x v="0"/>
    <x v="0"/>
    <n v="23399.58"/>
    <n v="0"/>
    <x v="0"/>
    <x v="0"/>
    <x v="1"/>
    <x v="1"/>
  </r>
  <r>
    <n v="15779103"/>
    <s v="Cantamessa"/>
    <n v="527"/>
    <x v="2"/>
    <x v="0"/>
    <n v="39"/>
    <n v="9"/>
    <n v="96748.89"/>
    <n v="2"/>
    <x v="0"/>
    <x v="1"/>
    <n v="94711.43"/>
    <n v="0"/>
    <x v="0"/>
    <x v="0"/>
    <x v="1"/>
    <x v="1"/>
  </r>
  <r>
    <n v="15738715"/>
    <s v="Alexander"/>
    <n v="600"/>
    <x v="0"/>
    <x v="0"/>
    <n v="37"/>
    <n v="4"/>
    <n v="0"/>
    <n v="3"/>
    <x v="0"/>
    <x v="1"/>
    <n v="7312.25"/>
    <n v="1"/>
    <x v="0"/>
    <x v="0"/>
    <x v="0"/>
    <x v="0"/>
  </r>
  <r>
    <n v="15593943"/>
    <s v="Chinagorom"/>
    <n v="685"/>
    <x v="0"/>
    <x v="0"/>
    <n v="43"/>
    <n v="1"/>
    <n v="132667.17000000001"/>
    <n v="1"/>
    <x v="0"/>
    <x v="0"/>
    <n v="41876.980000000003"/>
    <n v="0"/>
    <x v="0"/>
    <x v="0"/>
    <x v="2"/>
    <x v="1"/>
  </r>
  <r>
    <n v="15754574"/>
    <s v="Tomlinson"/>
    <n v="738"/>
    <x v="1"/>
    <x v="1"/>
    <n v="36"/>
    <n v="5"/>
    <n v="0"/>
    <n v="2"/>
    <x v="0"/>
    <x v="0"/>
    <n v="96881.32"/>
    <n v="0"/>
    <x v="0"/>
    <x v="1"/>
    <x v="0"/>
    <x v="1"/>
  </r>
  <r>
    <n v="15737814"/>
    <s v="Lo"/>
    <n v="622"/>
    <x v="0"/>
    <x v="1"/>
    <n v="41"/>
    <n v="2"/>
    <n v="127087.06"/>
    <n v="1"/>
    <x v="0"/>
    <x v="1"/>
    <n v="102402.91"/>
    <n v="1"/>
    <x v="0"/>
    <x v="0"/>
    <x v="2"/>
    <x v="0"/>
  </r>
  <r>
    <n v="15670889"/>
    <s v="Nwachukwu"/>
    <n v="528"/>
    <x v="0"/>
    <x v="1"/>
    <n v="34"/>
    <n v="1"/>
    <n v="125566.9"/>
    <n v="1"/>
    <x v="0"/>
    <x v="0"/>
    <n v="176763.27"/>
    <n v="0"/>
    <x v="0"/>
    <x v="0"/>
    <x v="2"/>
    <x v="1"/>
  </r>
  <r>
    <n v="15629299"/>
    <s v="Yang"/>
    <n v="546"/>
    <x v="2"/>
    <x v="0"/>
    <n v="52"/>
    <n v="1"/>
    <n v="106074.89"/>
    <n v="1"/>
    <x v="0"/>
    <x v="0"/>
    <n v="23548.45"/>
    <n v="1"/>
    <x v="1"/>
    <x v="0"/>
    <x v="2"/>
    <x v="0"/>
  </r>
  <r>
    <n v="15771569"/>
    <s v="Bage"/>
    <n v="576"/>
    <x v="2"/>
    <x v="1"/>
    <n v="46"/>
    <n v="4"/>
    <n v="137367.94"/>
    <n v="1"/>
    <x v="0"/>
    <x v="0"/>
    <n v="33450.11"/>
    <n v="0"/>
    <x v="0"/>
    <x v="0"/>
    <x v="2"/>
    <x v="1"/>
  </r>
  <r>
    <n v="15811927"/>
    <s v="Marcelo"/>
    <n v="733"/>
    <x v="0"/>
    <x v="0"/>
    <n v="38"/>
    <n v="3"/>
    <n v="157658.35999999999"/>
    <n v="1"/>
    <x v="1"/>
    <x v="1"/>
    <n v="19658.43"/>
    <n v="0"/>
    <x v="0"/>
    <x v="1"/>
    <x v="2"/>
    <x v="1"/>
  </r>
  <r>
    <n v="15785654"/>
    <s v="Ofodile"/>
    <n v="727"/>
    <x v="2"/>
    <x v="1"/>
    <n v="45"/>
    <n v="6"/>
    <n v="114422.85"/>
    <n v="2"/>
    <x v="0"/>
    <x v="0"/>
    <n v="104678.78"/>
    <n v="1"/>
    <x v="0"/>
    <x v="1"/>
    <x v="2"/>
    <x v="0"/>
  </r>
  <r>
    <n v="15665524"/>
    <s v="Savage"/>
    <n v="605"/>
    <x v="1"/>
    <x v="1"/>
    <n v="41"/>
    <n v="5"/>
    <n v="103154.66"/>
    <n v="1"/>
    <x v="1"/>
    <x v="1"/>
    <n v="143203.78"/>
    <n v="0"/>
    <x v="0"/>
    <x v="0"/>
    <x v="2"/>
    <x v="1"/>
  </r>
  <r>
    <n v="15736287"/>
    <s v="Piccio"/>
    <n v="586"/>
    <x v="0"/>
    <x v="1"/>
    <n v="33"/>
    <n v="9"/>
    <n v="0"/>
    <n v="1"/>
    <x v="0"/>
    <x v="1"/>
    <n v="6975.02"/>
    <n v="0"/>
    <x v="0"/>
    <x v="0"/>
    <x v="0"/>
    <x v="1"/>
  </r>
  <r>
    <n v="15765732"/>
    <s v="Simmons"/>
    <n v="564"/>
    <x v="1"/>
    <x v="0"/>
    <n v="24"/>
    <n v="6"/>
    <n v="149592.14000000001"/>
    <n v="1"/>
    <x v="0"/>
    <x v="0"/>
    <n v="153771.79999999999"/>
    <n v="0"/>
    <x v="2"/>
    <x v="0"/>
    <x v="2"/>
    <x v="1"/>
  </r>
  <r>
    <n v="15797381"/>
    <s v="DeRose"/>
    <n v="593"/>
    <x v="2"/>
    <x v="0"/>
    <n v="48"/>
    <n v="3"/>
    <n v="133903.12"/>
    <n v="2"/>
    <x v="0"/>
    <x v="0"/>
    <n v="85902.39"/>
    <n v="1"/>
    <x v="0"/>
    <x v="0"/>
    <x v="2"/>
    <x v="0"/>
  </r>
  <r>
    <n v="15598536"/>
    <s v="Onuchukwu"/>
    <n v="736"/>
    <x v="2"/>
    <x v="0"/>
    <n v="26"/>
    <n v="0"/>
    <n v="84587.9"/>
    <n v="1"/>
    <x v="1"/>
    <x v="0"/>
    <n v="188037.76000000001"/>
    <n v="0"/>
    <x v="2"/>
    <x v="1"/>
    <x v="1"/>
    <x v="1"/>
  </r>
  <r>
    <n v="15664506"/>
    <s v="Goodwin"/>
    <n v="675"/>
    <x v="1"/>
    <x v="1"/>
    <n v="32"/>
    <n v="8"/>
    <n v="197436.82"/>
    <n v="1"/>
    <x v="0"/>
    <x v="0"/>
    <n v="52710.7"/>
    <n v="0"/>
    <x v="0"/>
    <x v="0"/>
    <x v="2"/>
    <x v="1"/>
  </r>
  <r>
    <n v="15575619"/>
    <s v="Teakle"/>
    <n v="656"/>
    <x v="1"/>
    <x v="0"/>
    <n v="32"/>
    <n v="1"/>
    <n v="104254.27"/>
    <n v="1"/>
    <x v="0"/>
    <x v="0"/>
    <n v="17034.37"/>
    <n v="0"/>
    <x v="0"/>
    <x v="0"/>
    <x v="2"/>
    <x v="1"/>
  </r>
  <r>
    <n v="15587394"/>
    <s v="Thomson"/>
    <n v="462"/>
    <x v="0"/>
    <x v="1"/>
    <n v="39"/>
    <n v="4"/>
    <n v="140133.07999999999"/>
    <n v="2"/>
    <x v="1"/>
    <x v="1"/>
    <n v="131304.45000000001"/>
    <n v="0"/>
    <x v="0"/>
    <x v="2"/>
    <x v="2"/>
    <x v="1"/>
  </r>
  <r>
    <n v="15654457"/>
    <s v="Cross"/>
    <n v="685"/>
    <x v="1"/>
    <x v="0"/>
    <n v="30"/>
    <n v="2"/>
    <n v="0"/>
    <n v="3"/>
    <x v="0"/>
    <x v="0"/>
    <n v="172576.43"/>
    <n v="1"/>
    <x v="0"/>
    <x v="0"/>
    <x v="0"/>
    <x v="0"/>
  </r>
  <r>
    <n v="15762793"/>
    <s v="Jones"/>
    <n v="850"/>
    <x v="2"/>
    <x v="0"/>
    <n v="36"/>
    <n v="0"/>
    <n v="136980.23000000001"/>
    <n v="2"/>
    <x v="0"/>
    <x v="0"/>
    <n v="99019.65"/>
    <n v="0"/>
    <x v="0"/>
    <x v="1"/>
    <x v="2"/>
    <x v="1"/>
  </r>
  <r>
    <n v="15658067"/>
    <s v="Walker"/>
    <n v="636"/>
    <x v="2"/>
    <x v="0"/>
    <n v="48"/>
    <n v="3"/>
    <n v="120568.41"/>
    <n v="1"/>
    <x v="0"/>
    <x v="1"/>
    <n v="190160.04"/>
    <n v="1"/>
    <x v="0"/>
    <x v="0"/>
    <x v="2"/>
    <x v="0"/>
  </r>
  <r>
    <n v="15642816"/>
    <s v="De Salis"/>
    <n v="850"/>
    <x v="0"/>
    <x v="0"/>
    <n v="27"/>
    <n v="7"/>
    <n v="43658.33"/>
    <n v="2"/>
    <x v="0"/>
    <x v="0"/>
    <n v="3025.49"/>
    <n v="0"/>
    <x v="2"/>
    <x v="1"/>
    <x v="3"/>
    <x v="1"/>
  </r>
  <r>
    <n v="15693088"/>
    <s v="Oliver"/>
    <n v="628"/>
    <x v="0"/>
    <x v="0"/>
    <n v="37"/>
    <n v="9"/>
    <n v="0"/>
    <n v="2"/>
    <x v="0"/>
    <x v="0"/>
    <n v="34689.769999999997"/>
    <n v="0"/>
    <x v="0"/>
    <x v="0"/>
    <x v="0"/>
    <x v="1"/>
  </r>
  <r>
    <n v="15793883"/>
    <s v="Lo Duca"/>
    <n v="798"/>
    <x v="0"/>
    <x v="1"/>
    <n v="28"/>
    <n v="3"/>
    <n v="0"/>
    <n v="2"/>
    <x v="0"/>
    <x v="1"/>
    <n v="2305.27"/>
    <n v="0"/>
    <x v="2"/>
    <x v="1"/>
    <x v="0"/>
    <x v="1"/>
  </r>
  <r>
    <n v="15665283"/>
    <s v="Brookes"/>
    <n v="610"/>
    <x v="0"/>
    <x v="0"/>
    <n v="57"/>
    <n v="7"/>
    <n v="72092.95"/>
    <n v="4"/>
    <x v="1"/>
    <x v="0"/>
    <n v="113228.82"/>
    <n v="1"/>
    <x v="1"/>
    <x v="0"/>
    <x v="1"/>
    <x v="0"/>
  </r>
  <r>
    <n v="15680421"/>
    <s v="Challis"/>
    <n v="591"/>
    <x v="0"/>
    <x v="0"/>
    <n v="42"/>
    <n v="10"/>
    <n v="0"/>
    <n v="2"/>
    <x v="1"/>
    <x v="1"/>
    <n v="171099.22"/>
    <n v="0"/>
    <x v="0"/>
    <x v="0"/>
    <x v="0"/>
    <x v="1"/>
  </r>
  <r>
    <n v="15695148"/>
    <s v="Ibeabuchi"/>
    <n v="614"/>
    <x v="1"/>
    <x v="0"/>
    <n v="37"/>
    <n v="9"/>
    <n v="0"/>
    <n v="2"/>
    <x v="0"/>
    <x v="0"/>
    <n v="62023.1"/>
    <n v="0"/>
    <x v="0"/>
    <x v="0"/>
    <x v="0"/>
    <x v="1"/>
  </r>
  <r>
    <n v="15636592"/>
    <s v="Iroawuchi"/>
    <n v="651"/>
    <x v="0"/>
    <x v="1"/>
    <n v="35"/>
    <n v="0"/>
    <n v="181821.96"/>
    <n v="2"/>
    <x v="1"/>
    <x v="0"/>
    <n v="36923.67"/>
    <n v="1"/>
    <x v="0"/>
    <x v="0"/>
    <x v="2"/>
    <x v="0"/>
  </r>
  <r>
    <n v="15772618"/>
    <s v="Tyler"/>
    <n v="665"/>
    <x v="0"/>
    <x v="1"/>
    <n v="25"/>
    <n v="7"/>
    <n v="90920.75"/>
    <n v="1"/>
    <x v="1"/>
    <x v="0"/>
    <n v="112256.57"/>
    <n v="0"/>
    <x v="2"/>
    <x v="0"/>
    <x v="1"/>
    <x v="1"/>
  </r>
  <r>
    <n v="15724453"/>
    <s v="Fan"/>
    <n v="570"/>
    <x v="0"/>
    <x v="1"/>
    <n v="23"/>
    <n v="2"/>
    <n v="0"/>
    <n v="1"/>
    <x v="1"/>
    <x v="1"/>
    <n v="198830.98"/>
    <n v="0"/>
    <x v="2"/>
    <x v="0"/>
    <x v="0"/>
    <x v="1"/>
  </r>
  <r>
    <n v="15565878"/>
    <s v="Bates"/>
    <n v="631"/>
    <x v="1"/>
    <x v="1"/>
    <n v="29"/>
    <n v="3"/>
    <n v="0"/>
    <n v="2"/>
    <x v="0"/>
    <x v="0"/>
    <n v="197963.46"/>
    <n v="0"/>
    <x v="2"/>
    <x v="0"/>
    <x v="0"/>
    <x v="1"/>
  </r>
  <r>
    <n v="15609160"/>
    <s v="Marsden"/>
    <n v="586"/>
    <x v="0"/>
    <x v="1"/>
    <n v="32"/>
    <n v="1"/>
    <n v="0"/>
    <n v="2"/>
    <x v="1"/>
    <x v="1"/>
    <n v="31635.99"/>
    <n v="0"/>
    <x v="0"/>
    <x v="0"/>
    <x v="0"/>
    <x v="1"/>
  </r>
  <r>
    <n v="15678460"/>
    <s v="Dodgshun"/>
    <n v="691"/>
    <x v="0"/>
    <x v="1"/>
    <n v="30"/>
    <n v="9"/>
    <n v="0"/>
    <n v="1"/>
    <x v="0"/>
    <x v="1"/>
    <n v="49594.02"/>
    <n v="0"/>
    <x v="0"/>
    <x v="0"/>
    <x v="0"/>
    <x v="1"/>
  </r>
  <r>
    <n v="15662571"/>
    <s v="Maclean"/>
    <n v="639"/>
    <x v="0"/>
    <x v="1"/>
    <n v="35"/>
    <n v="8"/>
    <n v="0"/>
    <n v="2"/>
    <x v="0"/>
    <x v="1"/>
    <n v="170483.9"/>
    <n v="0"/>
    <x v="0"/>
    <x v="0"/>
    <x v="0"/>
    <x v="1"/>
  </r>
  <r>
    <n v="15606849"/>
    <s v="Blackall"/>
    <n v="698"/>
    <x v="0"/>
    <x v="0"/>
    <n v="27"/>
    <n v="1"/>
    <n v="94920.71"/>
    <n v="1"/>
    <x v="0"/>
    <x v="0"/>
    <n v="40339.9"/>
    <n v="0"/>
    <x v="2"/>
    <x v="0"/>
    <x v="1"/>
    <x v="1"/>
  </r>
  <r>
    <n v="15670738"/>
    <s v="Mazzanti"/>
    <n v="733"/>
    <x v="2"/>
    <x v="1"/>
    <n v="45"/>
    <n v="2"/>
    <n v="113939.36"/>
    <n v="2"/>
    <x v="0"/>
    <x v="1"/>
    <n v="3218.71"/>
    <n v="0"/>
    <x v="0"/>
    <x v="1"/>
    <x v="2"/>
    <x v="1"/>
  </r>
  <r>
    <n v="15662641"/>
    <s v="Amadi"/>
    <n v="850"/>
    <x v="0"/>
    <x v="1"/>
    <n v="19"/>
    <n v="8"/>
    <n v="0"/>
    <n v="1"/>
    <x v="0"/>
    <x v="0"/>
    <n v="68569.89"/>
    <n v="0"/>
    <x v="2"/>
    <x v="1"/>
    <x v="0"/>
    <x v="1"/>
  </r>
  <r>
    <n v="15727539"/>
    <s v="Schoenheimer"/>
    <n v="618"/>
    <x v="0"/>
    <x v="0"/>
    <n v="31"/>
    <n v="4"/>
    <n v="0"/>
    <n v="2"/>
    <x v="0"/>
    <x v="1"/>
    <n v="29176.04"/>
    <n v="0"/>
    <x v="0"/>
    <x v="0"/>
    <x v="0"/>
    <x v="1"/>
  </r>
  <r>
    <n v="15651020"/>
    <s v="Fiorentino"/>
    <n v="473"/>
    <x v="0"/>
    <x v="0"/>
    <n v="25"/>
    <n v="6"/>
    <n v="110666.42"/>
    <n v="2"/>
    <x v="1"/>
    <x v="1"/>
    <n v="46758.42"/>
    <n v="0"/>
    <x v="2"/>
    <x v="2"/>
    <x v="2"/>
    <x v="1"/>
  </r>
  <r>
    <n v="15673877"/>
    <s v="Murray"/>
    <n v="490"/>
    <x v="0"/>
    <x v="1"/>
    <n v="39"/>
    <n v="1"/>
    <n v="0"/>
    <n v="3"/>
    <x v="0"/>
    <x v="1"/>
    <n v="171060.01"/>
    <n v="1"/>
    <x v="0"/>
    <x v="2"/>
    <x v="0"/>
    <x v="0"/>
  </r>
  <r>
    <n v="15760865"/>
    <s v="Fan"/>
    <n v="754"/>
    <x v="2"/>
    <x v="0"/>
    <n v="48"/>
    <n v="7"/>
    <n v="141819.01999999999"/>
    <n v="1"/>
    <x v="0"/>
    <x v="1"/>
    <n v="93550.53"/>
    <n v="1"/>
    <x v="0"/>
    <x v="1"/>
    <x v="2"/>
    <x v="0"/>
  </r>
  <r>
    <n v="15705009"/>
    <s v="Cartwright"/>
    <n v="649"/>
    <x v="0"/>
    <x v="0"/>
    <n v="56"/>
    <n v="8"/>
    <n v="156974.26"/>
    <n v="1"/>
    <x v="0"/>
    <x v="1"/>
    <n v="89405.26"/>
    <n v="1"/>
    <x v="1"/>
    <x v="0"/>
    <x v="2"/>
    <x v="0"/>
  </r>
  <r>
    <n v="15657540"/>
    <s v="Cremonesi"/>
    <n v="578"/>
    <x v="0"/>
    <x v="1"/>
    <n v="50"/>
    <n v="5"/>
    <n v="151215.34"/>
    <n v="2"/>
    <x v="0"/>
    <x v="1"/>
    <n v="169804.4"/>
    <n v="0"/>
    <x v="1"/>
    <x v="0"/>
    <x v="2"/>
    <x v="1"/>
  </r>
  <r>
    <n v="15707441"/>
    <s v="White"/>
    <n v="690"/>
    <x v="1"/>
    <x v="1"/>
    <n v="26"/>
    <n v="8"/>
    <n v="116318.23"/>
    <n v="1"/>
    <x v="0"/>
    <x v="0"/>
    <n v="83253.05"/>
    <n v="0"/>
    <x v="2"/>
    <x v="0"/>
    <x v="2"/>
    <x v="1"/>
  </r>
  <r>
    <n v="15694765"/>
    <s v="Sabbatini"/>
    <n v="610"/>
    <x v="2"/>
    <x v="1"/>
    <n v="49"/>
    <n v="6"/>
    <n v="113882.33"/>
    <n v="1"/>
    <x v="0"/>
    <x v="1"/>
    <n v="195813.81"/>
    <n v="1"/>
    <x v="0"/>
    <x v="0"/>
    <x v="2"/>
    <x v="0"/>
  </r>
  <r>
    <n v="15649086"/>
    <s v="Patterson"/>
    <n v="596"/>
    <x v="0"/>
    <x v="1"/>
    <n v="42"/>
    <n v="7"/>
    <n v="0"/>
    <n v="2"/>
    <x v="0"/>
    <x v="0"/>
    <n v="121568.37"/>
    <n v="0"/>
    <x v="0"/>
    <x v="0"/>
    <x v="0"/>
    <x v="1"/>
  </r>
  <r>
    <n v="15650488"/>
    <s v="Bromley"/>
    <n v="492"/>
    <x v="0"/>
    <x v="0"/>
    <n v="48"/>
    <n v="6"/>
    <n v="127253.98"/>
    <n v="1"/>
    <x v="0"/>
    <x v="0"/>
    <n v="92144.09"/>
    <n v="1"/>
    <x v="0"/>
    <x v="2"/>
    <x v="2"/>
    <x v="0"/>
  </r>
  <r>
    <n v="15760924"/>
    <s v="Doherty"/>
    <n v="575"/>
    <x v="1"/>
    <x v="1"/>
    <n v="41"/>
    <n v="2"/>
    <n v="100062.39"/>
    <n v="1"/>
    <x v="1"/>
    <x v="1"/>
    <n v="126307.25"/>
    <n v="0"/>
    <x v="0"/>
    <x v="0"/>
    <x v="2"/>
    <x v="1"/>
  </r>
  <r>
    <n v="15700263"/>
    <s v="Ifeatu"/>
    <n v="569"/>
    <x v="0"/>
    <x v="1"/>
    <n v="66"/>
    <n v="2"/>
    <n v="0"/>
    <n v="1"/>
    <x v="0"/>
    <x v="1"/>
    <n v="130784.2"/>
    <n v="1"/>
    <x v="1"/>
    <x v="0"/>
    <x v="0"/>
    <x v="0"/>
  </r>
  <r>
    <n v="15806922"/>
    <s v="Bergamaschi"/>
    <n v="674"/>
    <x v="1"/>
    <x v="0"/>
    <n v="41"/>
    <n v="4"/>
    <n v="126605.14"/>
    <n v="1"/>
    <x v="0"/>
    <x v="0"/>
    <n v="166694.93"/>
    <n v="0"/>
    <x v="0"/>
    <x v="0"/>
    <x v="2"/>
    <x v="1"/>
  </r>
  <r>
    <n v="15637522"/>
    <s v="Shubina"/>
    <n v="507"/>
    <x v="0"/>
    <x v="0"/>
    <n v="31"/>
    <n v="0"/>
    <n v="106942.08"/>
    <n v="1"/>
    <x v="1"/>
    <x v="0"/>
    <n v="44001.11"/>
    <n v="0"/>
    <x v="0"/>
    <x v="0"/>
    <x v="2"/>
    <x v="1"/>
  </r>
  <r>
    <n v="15636548"/>
    <s v="Lung"/>
    <n v="457"/>
    <x v="1"/>
    <x v="1"/>
    <n v="44"/>
    <n v="7"/>
    <n v="0"/>
    <n v="2"/>
    <x v="1"/>
    <x v="1"/>
    <n v="185992.36"/>
    <n v="0"/>
    <x v="0"/>
    <x v="2"/>
    <x v="0"/>
    <x v="1"/>
  </r>
  <r>
    <n v="15566891"/>
    <s v="Kinder"/>
    <n v="584"/>
    <x v="2"/>
    <x v="0"/>
    <n v="41"/>
    <n v="3"/>
    <n v="88594.93"/>
    <n v="1"/>
    <x v="0"/>
    <x v="1"/>
    <n v="178997.89"/>
    <n v="0"/>
    <x v="0"/>
    <x v="0"/>
    <x v="1"/>
    <x v="1"/>
  </r>
  <r>
    <n v="15627185"/>
    <s v="Terry"/>
    <n v="744"/>
    <x v="2"/>
    <x v="1"/>
    <n v="29"/>
    <n v="6"/>
    <n v="123737.04"/>
    <n v="2"/>
    <x v="0"/>
    <x v="1"/>
    <n v="141558.04"/>
    <n v="0"/>
    <x v="2"/>
    <x v="1"/>
    <x v="2"/>
    <x v="1"/>
  </r>
  <r>
    <n v="15754012"/>
    <s v="Shepherdson"/>
    <n v="687"/>
    <x v="0"/>
    <x v="0"/>
    <n v="35"/>
    <n v="1"/>
    <n v="110752.15"/>
    <n v="2"/>
    <x v="0"/>
    <x v="0"/>
    <n v="47921.22"/>
    <n v="0"/>
    <x v="0"/>
    <x v="0"/>
    <x v="2"/>
    <x v="1"/>
  </r>
  <r>
    <n v="15627514"/>
    <s v="Short"/>
    <n v="688"/>
    <x v="1"/>
    <x v="0"/>
    <n v="46"/>
    <n v="3"/>
    <n v="0"/>
    <n v="2"/>
    <x v="1"/>
    <x v="0"/>
    <n v="104902.68"/>
    <n v="0"/>
    <x v="0"/>
    <x v="0"/>
    <x v="0"/>
    <x v="1"/>
  </r>
  <r>
    <n v="15661433"/>
    <s v="Zetticci"/>
    <n v="519"/>
    <x v="0"/>
    <x v="1"/>
    <n v="34"/>
    <n v="5"/>
    <n v="0"/>
    <n v="1"/>
    <x v="0"/>
    <x v="1"/>
    <n v="68479.600000000006"/>
    <n v="0"/>
    <x v="0"/>
    <x v="0"/>
    <x v="0"/>
    <x v="1"/>
  </r>
  <r>
    <n v="15610653"/>
    <s v="Belov"/>
    <n v="733"/>
    <x v="1"/>
    <x v="0"/>
    <n v="38"/>
    <n v="5"/>
    <n v="0"/>
    <n v="2"/>
    <x v="0"/>
    <x v="0"/>
    <n v="1271.51"/>
    <n v="0"/>
    <x v="0"/>
    <x v="1"/>
    <x v="0"/>
    <x v="1"/>
  </r>
  <r>
    <n v="15667002"/>
    <s v="Knight"/>
    <n v="666"/>
    <x v="1"/>
    <x v="1"/>
    <n v="43"/>
    <n v="5"/>
    <n v="0"/>
    <n v="2"/>
    <x v="0"/>
    <x v="1"/>
    <n v="29346.1"/>
    <n v="0"/>
    <x v="0"/>
    <x v="0"/>
    <x v="0"/>
    <x v="1"/>
  </r>
  <r>
    <n v="15709199"/>
    <s v="Burson"/>
    <n v="511"/>
    <x v="1"/>
    <x v="0"/>
    <n v="40"/>
    <n v="1"/>
    <n v="0"/>
    <n v="1"/>
    <x v="0"/>
    <x v="0"/>
    <n v="184118.73"/>
    <n v="0"/>
    <x v="0"/>
    <x v="0"/>
    <x v="0"/>
    <x v="1"/>
  </r>
  <r>
    <n v="15710087"/>
    <s v="Nicholls"/>
    <n v="705"/>
    <x v="2"/>
    <x v="0"/>
    <n v="54"/>
    <n v="3"/>
    <n v="125889.3"/>
    <n v="3"/>
    <x v="0"/>
    <x v="1"/>
    <n v="96013.5"/>
    <n v="1"/>
    <x v="1"/>
    <x v="1"/>
    <x v="2"/>
    <x v="0"/>
  </r>
  <r>
    <n v="15679884"/>
    <s v="Hs?eh"/>
    <n v="544"/>
    <x v="0"/>
    <x v="1"/>
    <n v="48"/>
    <n v="10"/>
    <n v="78314.63"/>
    <n v="3"/>
    <x v="0"/>
    <x v="0"/>
    <n v="103713.93"/>
    <n v="1"/>
    <x v="0"/>
    <x v="0"/>
    <x v="1"/>
    <x v="0"/>
  </r>
  <r>
    <n v="15784180"/>
    <s v="Ku"/>
    <n v="564"/>
    <x v="0"/>
    <x v="0"/>
    <n v="36"/>
    <n v="7"/>
    <n v="206329.65"/>
    <n v="1"/>
    <x v="0"/>
    <x v="0"/>
    <n v="46632.87"/>
    <n v="1"/>
    <x v="0"/>
    <x v="0"/>
    <x v="2"/>
    <x v="0"/>
  </r>
  <r>
    <n v="15808849"/>
    <s v="T'ien"/>
    <n v="702"/>
    <x v="0"/>
    <x v="1"/>
    <n v="40"/>
    <n v="7"/>
    <n v="145536.9"/>
    <n v="1"/>
    <x v="1"/>
    <x v="0"/>
    <n v="135334.24"/>
    <n v="0"/>
    <x v="0"/>
    <x v="1"/>
    <x v="2"/>
    <x v="1"/>
  </r>
  <r>
    <n v="15751549"/>
    <s v="H?"/>
    <n v="658"/>
    <x v="2"/>
    <x v="1"/>
    <n v="31"/>
    <n v="2"/>
    <n v="77082.649999999994"/>
    <n v="2"/>
    <x v="1"/>
    <x v="1"/>
    <n v="13482.28"/>
    <n v="0"/>
    <x v="0"/>
    <x v="0"/>
    <x v="1"/>
    <x v="1"/>
  </r>
  <r>
    <n v="15588235"/>
    <s v="Vasilieva"/>
    <n v="654"/>
    <x v="0"/>
    <x v="0"/>
    <n v="24"/>
    <n v="8"/>
    <n v="145081.73000000001"/>
    <n v="1"/>
    <x v="0"/>
    <x v="0"/>
    <n v="130075.07"/>
    <n v="0"/>
    <x v="2"/>
    <x v="0"/>
    <x v="2"/>
    <x v="1"/>
  </r>
  <r>
    <n v="15640418"/>
    <s v="Omeokachie"/>
    <n v="649"/>
    <x v="2"/>
    <x v="0"/>
    <n v="41"/>
    <n v="4"/>
    <n v="115897.73"/>
    <n v="1"/>
    <x v="0"/>
    <x v="1"/>
    <n v="143544.48000000001"/>
    <n v="0"/>
    <x v="0"/>
    <x v="0"/>
    <x v="2"/>
    <x v="1"/>
  </r>
  <r>
    <n v="15721116"/>
    <s v="Napolitano"/>
    <n v="597"/>
    <x v="1"/>
    <x v="1"/>
    <n v="24"/>
    <n v="0"/>
    <n v="108058.07"/>
    <n v="2"/>
    <x v="0"/>
    <x v="0"/>
    <n v="187826.11"/>
    <n v="0"/>
    <x v="2"/>
    <x v="0"/>
    <x v="2"/>
    <x v="1"/>
  </r>
  <r>
    <n v="15599084"/>
    <s v="Hopwood"/>
    <n v="782"/>
    <x v="0"/>
    <x v="1"/>
    <n v="33"/>
    <n v="7"/>
    <n v="191523.09"/>
    <n v="1"/>
    <x v="0"/>
    <x v="0"/>
    <n v="167058.75"/>
    <n v="0"/>
    <x v="0"/>
    <x v="1"/>
    <x v="2"/>
    <x v="1"/>
  </r>
  <r>
    <n v="15773394"/>
    <s v="Bergamaschi"/>
    <n v="644"/>
    <x v="0"/>
    <x v="1"/>
    <n v="38"/>
    <n v="3"/>
    <n v="0"/>
    <n v="2"/>
    <x v="0"/>
    <x v="0"/>
    <n v="79928.41"/>
    <n v="0"/>
    <x v="0"/>
    <x v="0"/>
    <x v="0"/>
    <x v="1"/>
  </r>
  <r>
    <n v="15625713"/>
    <s v="Lindeman"/>
    <n v="679"/>
    <x v="1"/>
    <x v="0"/>
    <n v="39"/>
    <n v="7"/>
    <n v="91187.9"/>
    <n v="1"/>
    <x v="1"/>
    <x v="0"/>
    <n v="6075.36"/>
    <n v="0"/>
    <x v="0"/>
    <x v="0"/>
    <x v="1"/>
    <x v="1"/>
  </r>
  <r>
    <n v="15766417"/>
    <s v="McKinley"/>
    <n v="678"/>
    <x v="0"/>
    <x v="0"/>
    <n v="60"/>
    <n v="2"/>
    <n v="0"/>
    <n v="2"/>
    <x v="0"/>
    <x v="0"/>
    <n v="43821.56"/>
    <n v="0"/>
    <x v="1"/>
    <x v="0"/>
    <x v="0"/>
    <x v="1"/>
  </r>
  <r>
    <n v="15622578"/>
    <s v="Sergeyev"/>
    <n v="806"/>
    <x v="0"/>
    <x v="1"/>
    <n v="34"/>
    <n v="5"/>
    <n v="113958.55"/>
    <n v="1"/>
    <x v="1"/>
    <x v="0"/>
    <n v="32125.98"/>
    <n v="0"/>
    <x v="0"/>
    <x v="1"/>
    <x v="2"/>
    <x v="1"/>
  </r>
  <r>
    <n v="15799924"/>
    <s v="Sanchez"/>
    <n v="668"/>
    <x v="1"/>
    <x v="1"/>
    <n v="43"/>
    <n v="1"/>
    <n v="147167.25"/>
    <n v="1"/>
    <x v="1"/>
    <x v="1"/>
    <n v="141679.73000000001"/>
    <n v="0"/>
    <x v="0"/>
    <x v="0"/>
    <x v="2"/>
    <x v="1"/>
  </r>
  <r>
    <n v="15618363"/>
    <s v="Muomelu"/>
    <n v="659"/>
    <x v="2"/>
    <x v="1"/>
    <n v="29"/>
    <n v="9"/>
    <n v="82916.479999999996"/>
    <n v="1"/>
    <x v="0"/>
    <x v="0"/>
    <n v="84133.48"/>
    <n v="0"/>
    <x v="2"/>
    <x v="0"/>
    <x v="1"/>
    <x v="1"/>
  </r>
  <r>
    <n v="15637138"/>
    <s v="Murray"/>
    <n v="660"/>
    <x v="0"/>
    <x v="1"/>
    <n v="34"/>
    <n v="1"/>
    <n v="0"/>
    <n v="2"/>
    <x v="0"/>
    <x v="1"/>
    <n v="9692.58"/>
    <n v="0"/>
    <x v="0"/>
    <x v="0"/>
    <x v="0"/>
    <x v="1"/>
  </r>
  <r>
    <n v="15781665"/>
    <s v="Ibekwe"/>
    <n v="601"/>
    <x v="0"/>
    <x v="0"/>
    <n v="37"/>
    <n v="5"/>
    <n v="0"/>
    <n v="1"/>
    <x v="1"/>
    <x v="1"/>
    <n v="20708.599999999999"/>
    <n v="0"/>
    <x v="0"/>
    <x v="0"/>
    <x v="0"/>
    <x v="1"/>
  </r>
  <r>
    <n v="15804853"/>
    <s v="McVey"/>
    <n v="781"/>
    <x v="0"/>
    <x v="0"/>
    <n v="48"/>
    <n v="0"/>
    <n v="57098.96"/>
    <n v="1"/>
    <x v="0"/>
    <x v="1"/>
    <n v="85644.06"/>
    <n v="1"/>
    <x v="0"/>
    <x v="1"/>
    <x v="1"/>
    <x v="0"/>
  </r>
  <r>
    <n v="15651627"/>
    <s v="White"/>
    <n v="628"/>
    <x v="2"/>
    <x v="1"/>
    <n v="39"/>
    <n v="1"/>
    <n v="115341.19"/>
    <n v="1"/>
    <x v="0"/>
    <x v="0"/>
    <n v="107674.3"/>
    <n v="1"/>
    <x v="0"/>
    <x v="0"/>
    <x v="2"/>
    <x v="0"/>
  </r>
  <r>
    <n v="15680685"/>
    <s v="Patterson"/>
    <n v="751"/>
    <x v="0"/>
    <x v="1"/>
    <n v="30"/>
    <n v="3"/>
    <n v="165257.20000000001"/>
    <n v="1"/>
    <x v="1"/>
    <x v="1"/>
    <n v="134822.04999999999"/>
    <n v="0"/>
    <x v="0"/>
    <x v="1"/>
    <x v="2"/>
    <x v="1"/>
  </r>
  <r>
    <n v="15808930"/>
    <s v="Mai"/>
    <n v="531"/>
    <x v="0"/>
    <x v="0"/>
    <n v="37"/>
    <n v="1"/>
    <n v="0"/>
    <n v="1"/>
    <x v="0"/>
    <x v="1"/>
    <n v="4606.97"/>
    <n v="0"/>
    <x v="0"/>
    <x v="0"/>
    <x v="0"/>
    <x v="1"/>
  </r>
  <r>
    <n v="15570970"/>
    <s v="Han"/>
    <n v="647"/>
    <x v="0"/>
    <x v="0"/>
    <n v="42"/>
    <n v="9"/>
    <n v="0"/>
    <n v="2"/>
    <x v="0"/>
    <x v="0"/>
    <n v="51362.82"/>
    <n v="0"/>
    <x v="0"/>
    <x v="0"/>
    <x v="0"/>
    <x v="1"/>
  </r>
  <r>
    <n v="15679961"/>
    <s v="Davidson"/>
    <n v="708"/>
    <x v="1"/>
    <x v="1"/>
    <n v="46"/>
    <n v="7"/>
    <n v="68799.72"/>
    <n v="1"/>
    <x v="0"/>
    <x v="0"/>
    <n v="39704.14"/>
    <n v="0"/>
    <x v="0"/>
    <x v="1"/>
    <x v="1"/>
    <x v="1"/>
  </r>
  <r>
    <n v="15705458"/>
    <s v="Parkin"/>
    <n v="550"/>
    <x v="1"/>
    <x v="1"/>
    <n v="39"/>
    <n v="2"/>
    <n v="116120.19"/>
    <n v="2"/>
    <x v="0"/>
    <x v="0"/>
    <n v="195638.13"/>
    <n v="0"/>
    <x v="0"/>
    <x v="0"/>
    <x v="2"/>
    <x v="1"/>
  </r>
  <r>
    <n v="15750396"/>
    <s v="McKissick"/>
    <n v="670"/>
    <x v="0"/>
    <x v="1"/>
    <n v="33"/>
    <n v="1"/>
    <n v="0"/>
    <n v="2"/>
    <x v="0"/>
    <x v="0"/>
    <n v="86413.11"/>
    <n v="0"/>
    <x v="0"/>
    <x v="0"/>
    <x v="0"/>
    <x v="1"/>
  </r>
  <r>
    <n v="15679928"/>
    <s v="Horsfall"/>
    <n v="592"/>
    <x v="0"/>
    <x v="0"/>
    <n v="31"/>
    <n v="2"/>
    <n v="84102.11"/>
    <n v="2"/>
    <x v="1"/>
    <x v="0"/>
    <n v="116385.24"/>
    <n v="0"/>
    <x v="0"/>
    <x v="0"/>
    <x v="1"/>
    <x v="1"/>
  </r>
  <r>
    <n v="15711181"/>
    <s v="Clapp"/>
    <n v="589"/>
    <x v="0"/>
    <x v="0"/>
    <n v="50"/>
    <n v="4"/>
    <n v="0"/>
    <n v="2"/>
    <x v="1"/>
    <x v="0"/>
    <n v="182076.97"/>
    <n v="0"/>
    <x v="1"/>
    <x v="0"/>
    <x v="0"/>
    <x v="1"/>
  </r>
  <r>
    <n v="15698324"/>
    <s v="Azikiwe"/>
    <n v="725"/>
    <x v="0"/>
    <x v="0"/>
    <n v="33"/>
    <n v="4"/>
    <n v="0"/>
    <n v="1"/>
    <x v="0"/>
    <x v="0"/>
    <n v="67879.8"/>
    <n v="0"/>
    <x v="0"/>
    <x v="1"/>
    <x v="0"/>
    <x v="1"/>
  </r>
  <r>
    <n v="15807433"/>
    <s v="Zubarev"/>
    <n v="570"/>
    <x v="0"/>
    <x v="0"/>
    <n v="43"/>
    <n v="9"/>
    <n v="0"/>
    <n v="2"/>
    <x v="1"/>
    <x v="0"/>
    <n v="11417.26"/>
    <n v="0"/>
    <x v="0"/>
    <x v="0"/>
    <x v="0"/>
    <x v="1"/>
  </r>
  <r>
    <n v="15636590"/>
    <s v="Pisano"/>
    <n v="575"/>
    <x v="0"/>
    <x v="1"/>
    <n v="46"/>
    <n v="1"/>
    <n v="0"/>
    <n v="2"/>
    <x v="0"/>
    <x v="0"/>
    <n v="65998.259999999995"/>
    <n v="0"/>
    <x v="0"/>
    <x v="0"/>
    <x v="0"/>
    <x v="1"/>
  </r>
  <r>
    <n v="15628950"/>
    <s v="Coates"/>
    <n v="501"/>
    <x v="2"/>
    <x v="1"/>
    <n v="25"/>
    <n v="6"/>
    <n v="104013.79"/>
    <n v="1"/>
    <x v="0"/>
    <x v="1"/>
    <n v="114774.35"/>
    <n v="0"/>
    <x v="2"/>
    <x v="0"/>
    <x v="2"/>
    <x v="1"/>
  </r>
  <r>
    <n v="15617206"/>
    <s v="Trentino"/>
    <n v="431"/>
    <x v="2"/>
    <x v="1"/>
    <n v="42"/>
    <n v="8"/>
    <n v="120822.86"/>
    <n v="2"/>
    <x v="0"/>
    <x v="1"/>
    <n v="126153.24"/>
    <n v="0"/>
    <x v="0"/>
    <x v="2"/>
    <x v="2"/>
    <x v="1"/>
  </r>
  <r>
    <n v="15603741"/>
    <s v="MacDonnell"/>
    <n v="719"/>
    <x v="1"/>
    <x v="1"/>
    <n v="40"/>
    <n v="4"/>
    <n v="128389.12"/>
    <n v="1"/>
    <x v="0"/>
    <x v="0"/>
    <n v="176091.31"/>
    <n v="0"/>
    <x v="0"/>
    <x v="1"/>
    <x v="2"/>
    <x v="1"/>
  </r>
  <r>
    <n v="15742607"/>
    <s v="Ermakov"/>
    <n v="850"/>
    <x v="2"/>
    <x v="1"/>
    <n v="36"/>
    <n v="7"/>
    <n v="102800.72"/>
    <n v="1"/>
    <x v="0"/>
    <x v="0"/>
    <n v="87352.43"/>
    <n v="0"/>
    <x v="0"/>
    <x v="1"/>
    <x v="2"/>
    <x v="1"/>
  </r>
  <r>
    <n v="15747821"/>
    <s v="K?"/>
    <n v="554"/>
    <x v="2"/>
    <x v="0"/>
    <n v="31"/>
    <n v="6"/>
    <n v="135470.9"/>
    <n v="1"/>
    <x v="0"/>
    <x v="1"/>
    <n v="107074.81"/>
    <n v="0"/>
    <x v="0"/>
    <x v="0"/>
    <x v="2"/>
    <x v="1"/>
  </r>
  <r>
    <n v="15612043"/>
    <s v="Hammonds"/>
    <n v="418"/>
    <x v="0"/>
    <x v="1"/>
    <n v="36"/>
    <n v="7"/>
    <n v="90145.04"/>
    <n v="1"/>
    <x v="0"/>
    <x v="0"/>
    <n v="69157.929999999993"/>
    <n v="0"/>
    <x v="0"/>
    <x v="2"/>
    <x v="1"/>
    <x v="1"/>
  </r>
  <r>
    <n v="15809558"/>
    <s v="Peppin"/>
    <n v="715"/>
    <x v="1"/>
    <x v="1"/>
    <n v="31"/>
    <n v="7"/>
    <n v="0"/>
    <n v="1"/>
    <x v="0"/>
    <x v="0"/>
    <n v="149970.59"/>
    <n v="0"/>
    <x v="0"/>
    <x v="1"/>
    <x v="0"/>
    <x v="1"/>
  </r>
  <r>
    <n v="15803750"/>
    <s v="Ball"/>
    <n v="750"/>
    <x v="1"/>
    <x v="0"/>
    <n v="33"/>
    <n v="3"/>
    <n v="161801.47"/>
    <n v="1"/>
    <x v="1"/>
    <x v="0"/>
    <n v="153288.97"/>
    <n v="1"/>
    <x v="0"/>
    <x v="1"/>
    <x v="2"/>
    <x v="0"/>
  </r>
  <r>
    <n v="15704681"/>
    <s v="Yeh"/>
    <n v="766"/>
    <x v="2"/>
    <x v="1"/>
    <n v="37"/>
    <n v="2"/>
    <n v="99660.13"/>
    <n v="2"/>
    <x v="1"/>
    <x v="0"/>
    <n v="147700.78"/>
    <n v="0"/>
    <x v="0"/>
    <x v="1"/>
    <x v="1"/>
    <x v="1"/>
  </r>
  <r>
    <n v="15667392"/>
    <s v="L?"/>
    <n v="652"/>
    <x v="1"/>
    <x v="0"/>
    <n v="38"/>
    <n v="6"/>
    <n v="123081.84"/>
    <n v="2"/>
    <x v="0"/>
    <x v="0"/>
    <n v="188657.97"/>
    <n v="0"/>
    <x v="0"/>
    <x v="0"/>
    <x v="2"/>
    <x v="1"/>
  </r>
  <r>
    <n v="15738889"/>
    <s v="Shih"/>
    <n v="658"/>
    <x v="0"/>
    <x v="1"/>
    <n v="42"/>
    <n v="8"/>
    <n v="102870.93"/>
    <n v="1"/>
    <x v="1"/>
    <x v="0"/>
    <n v="103764.55"/>
    <n v="1"/>
    <x v="0"/>
    <x v="0"/>
    <x v="2"/>
    <x v="0"/>
  </r>
  <r>
    <n v="15598838"/>
    <s v="Greco"/>
    <n v="659"/>
    <x v="0"/>
    <x v="0"/>
    <n v="37"/>
    <n v="1"/>
    <n v="151105.68"/>
    <n v="1"/>
    <x v="0"/>
    <x v="0"/>
    <n v="140934.57"/>
    <n v="0"/>
    <x v="0"/>
    <x v="0"/>
    <x v="2"/>
    <x v="1"/>
  </r>
  <r>
    <n v="15579109"/>
    <s v="Napolitano"/>
    <n v="574"/>
    <x v="2"/>
    <x v="1"/>
    <n v="35"/>
    <n v="5"/>
    <n v="163856.76"/>
    <n v="1"/>
    <x v="0"/>
    <x v="0"/>
    <n v="15118.2"/>
    <n v="0"/>
    <x v="0"/>
    <x v="0"/>
    <x v="2"/>
    <x v="1"/>
  </r>
  <r>
    <n v="15799042"/>
    <s v="Zaytseva"/>
    <n v="611"/>
    <x v="0"/>
    <x v="1"/>
    <n v="38"/>
    <n v="7"/>
    <n v="0"/>
    <n v="1"/>
    <x v="0"/>
    <x v="0"/>
    <n v="63202"/>
    <n v="0"/>
    <x v="0"/>
    <x v="0"/>
    <x v="0"/>
    <x v="1"/>
  </r>
  <r>
    <n v="15697042"/>
    <s v="Genovesi"/>
    <n v="738"/>
    <x v="1"/>
    <x v="1"/>
    <n v="35"/>
    <n v="8"/>
    <n v="127290.61"/>
    <n v="1"/>
    <x v="0"/>
    <x v="1"/>
    <n v="16081.62"/>
    <n v="0"/>
    <x v="0"/>
    <x v="1"/>
    <x v="2"/>
    <x v="1"/>
  </r>
  <r>
    <n v="15696605"/>
    <s v="Angelo"/>
    <n v="571"/>
    <x v="0"/>
    <x v="1"/>
    <n v="49"/>
    <n v="4"/>
    <n v="180614.04"/>
    <n v="1"/>
    <x v="1"/>
    <x v="1"/>
    <n v="523"/>
    <n v="0"/>
    <x v="0"/>
    <x v="0"/>
    <x v="2"/>
    <x v="1"/>
  </r>
  <r>
    <n v="15802274"/>
    <s v="Waters"/>
    <n v="686"/>
    <x v="0"/>
    <x v="0"/>
    <n v="44"/>
    <n v="7"/>
    <n v="55053.62"/>
    <n v="1"/>
    <x v="0"/>
    <x v="1"/>
    <n v="181757.19"/>
    <n v="0"/>
    <x v="0"/>
    <x v="0"/>
    <x v="1"/>
    <x v="1"/>
  </r>
  <r>
    <n v="15596808"/>
    <s v="Maclean"/>
    <n v="679"/>
    <x v="1"/>
    <x v="1"/>
    <n v="33"/>
    <n v="4"/>
    <n v="96110.22"/>
    <n v="1"/>
    <x v="0"/>
    <x v="1"/>
    <n v="1173.23"/>
    <n v="0"/>
    <x v="0"/>
    <x v="0"/>
    <x v="1"/>
    <x v="1"/>
  </r>
  <r>
    <n v="15705403"/>
    <s v="Seleznyova"/>
    <n v="617"/>
    <x v="1"/>
    <x v="0"/>
    <n v="46"/>
    <n v="3"/>
    <n v="106521.49"/>
    <n v="1"/>
    <x v="1"/>
    <x v="0"/>
    <n v="86587.37"/>
    <n v="0"/>
    <x v="0"/>
    <x v="0"/>
    <x v="2"/>
    <x v="1"/>
  </r>
  <r>
    <n v="15732903"/>
    <s v="Fontenot"/>
    <n v="673"/>
    <x v="0"/>
    <x v="1"/>
    <n v="39"/>
    <n v="7"/>
    <n v="82255.509999999995"/>
    <n v="2"/>
    <x v="0"/>
    <x v="1"/>
    <n v="109545.56"/>
    <n v="0"/>
    <x v="0"/>
    <x v="0"/>
    <x v="1"/>
    <x v="1"/>
  </r>
  <r>
    <n v="15581968"/>
    <s v="Reid"/>
    <n v="745"/>
    <x v="0"/>
    <x v="0"/>
    <n v="33"/>
    <n v="1"/>
    <n v="0"/>
    <n v="2"/>
    <x v="0"/>
    <x v="0"/>
    <n v="174431.01"/>
    <n v="0"/>
    <x v="0"/>
    <x v="1"/>
    <x v="0"/>
    <x v="1"/>
  </r>
  <r>
    <n v="15683892"/>
    <s v="Fraser"/>
    <n v="677"/>
    <x v="2"/>
    <x v="0"/>
    <n v="26"/>
    <n v="3"/>
    <n v="102395.79"/>
    <n v="1"/>
    <x v="0"/>
    <x v="1"/>
    <n v="119368.99"/>
    <n v="0"/>
    <x v="2"/>
    <x v="0"/>
    <x v="2"/>
    <x v="1"/>
  </r>
  <r>
    <n v="15595447"/>
    <s v="Tuan"/>
    <n v="613"/>
    <x v="1"/>
    <x v="1"/>
    <n v="39"/>
    <n v="8"/>
    <n v="118201.41"/>
    <n v="1"/>
    <x v="0"/>
    <x v="1"/>
    <n v="23315.59"/>
    <n v="0"/>
    <x v="0"/>
    <x v="0"/>
    <x v="2"/>
    <x v="1"/>
  </r>
  <r>
    <n v="15569249"/>
    <s v="Howarth"/>
    <n v="576"/>
    <x v="0"/>
    <x v="0"/>
    <n v="55"/>
    <n v="6"/>
    <n v="44582.07"/>
    <n v="3"/>
    <x v="1"/>
    <x v="0"/>
    <n v="67539.850000000006"/>
    <n v="1"/>
    <x v="1"/>
    <x v="0"/>
    <x v="3"/>
    <x v="0"/>
  </r>
  <r>
    <n v="15656188"/>
    <s v="Davis"/>
    <n v="584"/>
    <x v="1"/>
    <x v="0"/>
    <n v="30"/>
    <n v="5"/>
    <n v="0"/>
    <n v="2"/>
    <x v="0"/>
    <x v="0"/>
    <n v="185201.58"/>
    <n v="0"/>
    <x v="0"/>
    <x v="0"/>
    <x v="0"/>
    <x v="1"/>
  </r>
  <r>
    <n v="15689661"/>
    <s v="Gorbunov"/>
    <n v="663"/>
    <x v="0"/>
    <x v="1"/>
    <n v="22"/>
    <n v="6"/>
    <n v="0"/>
    <n v="2"/>
    <x v="1"/>
    <x v="0"/>
    <n v="131827.15"/>
    <n v="0"/>
    <x v="2"/>
    <x v="0"/>
    <x v="0"/>
    <x v="1"/>
  </r>
  <r>
    <n v="15644934"/>
    <s v="Gentry"/>
    <n v="466"/>
    <x v="0"/>
    <x v="1"/>
    <n v="26"/>
    <n v="9"/>
    <n v="105522.06"/>
    <n v="1"/>
    <x v="0"/>
    <x v="1"/>
    <n v="10842.46"/>
    <n v="0"/>
    <x v="2"/>
    <x v="2"/>
    <x v="2"/>
    <x v="1"/>
  </r>
  <r>
    <n v="15721793"/>
    <s v="Chiu"/>
    <n v="510"/>
    <x v="2"/>
    <x v="0"/>
    <n v="50"/>
    <n v="7"/>
    <n v="123936.54"/>
    <n v="1"/>
    <x v="0"/>
    <x v="0"/>
    <n v="23768.01"/>
    <n v="0"/>
    <x v="1"/>
    <x v="0"/>
    <x v="2"/>
    <x v="1"/>
  </r>
  <r>
    <n v="15687413"/>
    <s v="Sunderland"/>
    <n v="619"/>
    <x v="1"/>
    <x v="0"/>
    <n v="38"/>
    <n v="6"/>
    <n v="0"/>
    <n v="2"/>
    <x v="0"/>
    <x v="0"/>
    <n v="117616.29"/>
    <n v="0"/>
    <x v="0"/>
    <x v="0"/>
    <x v="0"/>
    <x v="1"/>
  </r>
  <r>
    <n v="15761286"/>
    <s v="Fan"/>
    <n v="696"/>
    <x v="2"/>
    <x v="0"/>
    <n v="66"/>
    <n v="7"/>
    <n v="119499.42"/>
    <n v="2"/>
    <x v="0"/>
    <x v="0"/>
    <n v="174027.3"/>
    <n v="0"/>
    <x v="1"/>
    <x v="0"/>
    <x v="2"/>
    <x v="1"/>
  </r>
  <r>
    <n v="15658240"/>
    <s v="Parry"/>
    <n v="554"/>
    <x v="0"/>
    <x v="0"/>
    <n v="44"/>
    <n v="9"/>
    <n v="135814.70000000001"/>
    <n v="2"/>
    <x v="1"/>
    <x v="1"/>
    <n v="115091.38"/>
    <n v="0"/>
    <x v="0"/>
    <x v="0"/>
    <x v="2"/>
    <x v="1"/>
  </r>
  <r>
    <n v="15706232"/>
    <s v="Niu"/>
    <n v="595"/>
    <x v="0"/>
    <x v="1"/>
    <n v="52"/>
    <n v="9"/>
    <n v="0"/>
    <n v="1"/>
    <x v="0"/>
    <x v="0"/>
    <n v="106340.66"/>
    <n v="1"/>
    <x v="1"/>
    <x v="0"/>
    <x v="0"/>
    <x v="0"/>
  </r>
  <r>
    <n v="15583394"/>
    <s v="Zuyev"/>
    <n v="659"/>
    <x v="2"/>
    <x v="1"/>
    <n v="39"/>
    <n v="8"/>
    <n v="106259.63"/>
    <n v="2"/>
    <x v="0"/>
    <x v="0"/>
    <n v="198103.32"/>
    <n v="0"/>
    <x v="0"/>
    <x v="0"/>
    <x v="2"/>
    <x v="1"/>
  </r>
  <r>
    <n v="15715643"/>
    <s v="Ijendu"/>
    <n v="662"/>
    <x v="0"/>
    <x v="1"/>
    <n v="44"/>
    <n v="8"/>
    <n v="0"/>
    <n v="2"/>
    <x v="0"/>
    <x v="0"/>
    <n v="175314.87"/>
    <n v="0"/>
    <x v="0"/>
    <x v="0"/>
    <x v="0"/>
    <x v="1"/>
  </r>
  <r>
    <n v="15644856"/>
    <s v="Bird"/>
    <n v="556"/>
    <x v="1"/>
    <x v="1"/>
    <n v="38"/>
    <n v="2"/>
    <n v="115463.16"/>
    <n v="1"/>
    <x v="0"/>
    <x v="1"/>
    <n v="150679.65"/>
    <n v="0"/>
    <x v="0"/>
    <x v="0"/>
    <x v="2"/>
    <x v="1"/>
  </r>
  <r>
    <n v="15785488"/>
    <s v="Palmer"/>
    <n v="701"/>
    <x v="1"/>
    <x v="0"/>
    <n v="39"/>
    <n v="9"/>
    <n v="0"/>
    <n v="2"/>
    <x v="0"/>
    <x v="0"/>
    <n v="110043.88"/>
    <n v="0"/>
    <x v="0"/>
    <x v="1"/>
    <x v="0"/>
    <x v="1"/>
  </r>
  <r>
    <n v="15711571"/>
    <s v="Y?"/>
    <n v="587"/>
    <x v="1"/>
    <x v="1"/>
    <n v="42"/>
    <n v="5"/>
    <n v="120233.83"/>
    <n v="1"/>
    <x v="0"/>
    <x v="1"/>
    <n v="194890.33"/>
    <n v="0"/>
    <x v="0"/>
    <x v="0"/>
    <x v="2"/>
    <x v="1"/>
  </r>
  <r>
    <n v="15778604"/>
    <s v="Nicholson"/>
    <n v="571"/>
    <x v="0"/>
    <x v="0"/>
    <n v="47"/>
    <n v="7"/>
    <n v="0"/>
    <n v="2"/>
    <x v="1"/>
    <x v="1"/>
    <n v="112366.98"/>
    <n v="0"/>
    <x v="0"/>
    <x v="0"/>
    <x v="0"/>
    <x v="1"/>
  </r>
  <r>
    <n v="15751180"/>
    <s v="Adams"/>
    <n v="539"/>
    <x v="0"/>
    <x v="0"/>
    <n v="40"/>
    <n v="7"/>
    <n v="81132.210000000006"/>
    <n v="1"/>
    <x v="0"/>
    <x v="1"/>
    <n v="167289.82"/>
    <n v="0"/>
    <x v="0"/>
    <x v="0"/>
    <x v="1"/>
    <x v="1"/>
  </r>
  <r>
    <n v="15748360"/>
    <s v="Cocci"/>
    <n v="644"/>
    <x v="2"/>
    <x v="0"/>
    <n v="34"/>
    <n v="10"/>
    <n v="122196.99"/>
    <n v="2"/>
    <x v="0"/>
    <x v="0"/>
    <n v="182099.71"/>
    <n v="0"/>
    <x v="0"/>
    <x v="0"/>
    <x v="2"/>
    <x v="1"/>
  </r>
  <r>
    <n v="15770039"/>
    <s v="Kuo"/>
    <n v="572"/>
    <x v="2"/>
    <x v="1"/>
    <n v="39"/>
    <n v="4"/>
    <n v="112290.22"/>
    <n v="1"/>
    <x v="0"/>
    <x v="1"/>
    <n v="49373.97"/>
    <n v="1"/>
    <x v="0"/>
    <x v="0"/>
    <x v="2"/>
    <x v="0"/>
  </r>
  <r>
    <n v="15685096"/>
    <s v="Trevisani"/>
    <n v="753"/>
    <x v="0"/>
    <x v="0"/>
    <n v="50"/>
    <n v="4"/>
    <n v="0"/>
    <n v="2"/>
    <x v="0"/>
    <x v="0"/>
    <n v="861.4"/>
    <n v="0"/>
    <x v="1"/>
    <x v="1"/>
    <x v="0"/>
    <x v="1"/>
  </r>
  <r>
    <n v="15669501"/>
    <s v="Kuo"/>
    <n v="706"/>
    <x v="0"/>
    <x v="1"/>
    <n v="35"/>
    <n v="5"/>
    <n v="0"/>
    <n v="2"/>
    <x v="0"/>
    <x v="0"/>
    <n v="81718.37"/>
    <n v="0"/>
    <x v="0"/>
    <x v="1"/>
    <x v="0"/>
    <x v="1"/>
  </r>
  <r>
    <n v="15622631"/>
    <s v="H?"/>
    <n v="588"/>
    <x v="0"/>
    <x v="1"/>
    <n v="44"/>
    <n v="8"/>
    <n v="154409.74"/>
    <n v="1"/>
    <x v="0"/>
    <x v="1"/>
    <n v="49324.03"/>
    <n v="1"/>
    <x v="0"/>
    <x v="0"/>
    <x v="2"/>
    <x v="0"/>
  </r>
  <r>
    <n v="15586699"/>
    <s v="Thomson"/>
    <n v="825"/>
    <x v="0"/>
    <x v="1"/>
    <n v="32"/>
    <n v="9"/>
    <n v="0"/>
    <n v="2"/>
    <x v="1"/>
    <x v="1"/>
    <n v="9751.0300000000007"/>
    <n v="0"/>
    <x v="0"/>
    <x v="1"/>
    <x v="0"/>
    <x v="1"/>
  </r>
  <r>
    <n v="15702377"/>
    <s v="Knorr"/>
    <n v="627"/>
    <x v="1"/>
    <x v="1"/>
    <n v="48"/>
    <n v="1"/>
    <n v="132759.79999999999"/>
    <n v="1"/>
    <x v="0"/>
    <x v="1"/>
    <n v="78899.22"/>
    <n v="0"/>
    <x v="0"/>
    <x v="0"/>
    <x v="2"/>
    <x v="1"/>
  </r>
  <r>
    <n v="15577170"/>
    <s v="Manfrin"/>
    <n v="532"/>
    <x v="0"/>
    <x v="1"/>
    <n v="60"/>
    <n v="5"/>
    <n v="76705.87"/>
    <n v="2"/>
    <x v="1"/>
    <x v="0"/>
    <n v="13889.73"/>
    <n v="0"/>
    <x v="1"/>
    <x v="0"/>
    <x v="1"/>
    <x v="1"/>
  </r>
  <r>
    <n v="15769451"/>
    <s v="Hayes"/>
    <n v="764"/>
    <x v="0"/>
    <x v="0"/>
    <n v="44"/>
    <n v="1"/>
    <n v="0"/>
    <n v="2"/>
    <x v="0"/>
    <x v="0"/>
    <n v="11467.38"/>
    <n v="0"/>
    <x v="0"/>
    <x v="1"/>
    <x v="0"/>
    <x v="1"/>
  </r>
  <r>
    <n v="15811877"/>
    <s v="Shao"/>
    <n v="700"/>
    <x v="0"/>
    <x v="0"/>
    <n v="36"/>
    <n v="4"/>
    <n v="0"/>
    <n v="2"/>
    <x v="0"/>
    <x v="1"/>
    <n v="130789.15"/>
    <n v="0"/>
    <x v="0"/>
    <x v="1"/>
    <x v="0"/>
    <x v="1"/>
  </r>
  <r>
    <n v="15648725"/>
    <s v="Sinclair"/>
    <n v="660"/>
    <x v="0"/>
    <x v="1"/>
    <n v="41"/>
    <n v="3"/>
    <n v="0"/>
    <n v="2"/>
    <x v="0"/>
    <x v="0"/>
    <n v="108665.89"/>
    <n v="0"/>
    <x v="0"/>
    <x v="0"/>
    <x v="0"/>
    <x v="1"/>
  </r>
  <r>
    <n v="15752801"/>
    <s v="Bradshaw"/>
    <n v="518"/>
    <x v="2"/>
    <x v="1"/>
    <n v="29"/>
    <n v="9"/>
    <n v="125961.74"/>
    <n v="2"/>
    <x v="0"/>
    <x v="1"/>
    <n v="160303.07999999999"/>
    <n v="1"/>
    <x v="2"/>
    <x v="0"/>
    <x v="2"/>
    <x v="0"/>
  </r>
  <r>
    <n v="15808175"/>
    <s v="Castiglione"/>
    <n v="557"/>
    <x v="0"/>
    <x v="0"/>
    <n v="39"/>
    <n v="7"/>
    <n v="49572.73"/>
    <n v="1"/>
    <x v="0"/>
    <x v="1"/>
    <n v="115287.99"/>
    <n v="1"/>
    <x v="0"/>
    <x v="0"/>
    <x v="3"/>
    <x v="0"/>
  </r>
  <r>
    <n v="15681342"/>
    <s v="Hurst"/>
    <n v="639"/>
    <x v="0"/>
    <x v="0"/>
    <n v="35"/>
    <n v="1"/>
    <n v="103015.12"/>
    <n v="2"/>
    <x v="0"/>
    <x v="0"/>
    <n v="139094.12"/>
    <n v="0"/>
    <x v="0"/>
    <x v="0"/>
    <x v="2"/>
    <x v="1"/>
  </r>
  <r>
    <n v="15589210"/>
    <s v="Adamson"/>
    <n v="557"/>
    <x v="0"/>
    <x v="0"/>
    <n v="24"/>
    <n v="4"/>
    <n v="0"/>
    <n v="1"/>
    <x v="1"/>
    <x v="1"/>
    <n v="20515.72"/>
    <n v="0"/>
    <x v="2"/>
    <x v="0"/>
    <x v="0"/>
    <x v="1"/>
  </r>
  <r>
    <n v="15696826"/>
    <s v="James"/>
    <n v="633"/>
    <x v="0"/>
    <x v="0"/>
    <n v="32"/>
    <n v="1"/>
    <n v="104001.38"/>
    <n v="1"/>
    <x v="1"/>
    <x v="0"/>
    <n v="36642.65"/>
    <n v="0"/>
    <x v="0"/>
    <x v="0"/>
    <x v="2"/>
    <x v="1"/>
  </r>
  <r>
    <n v="15614962"/>
    <s v="Pavlova"/>
    <n v="623"/>
    <x v="1"/>
    <x v="0"/>
    <n v="50"/>
    <n v="2"/>
    <n v="87116.71"/>
    <n v="1"/>
    <x v="0"/>
    <x v="0"/>
    <n v="104382.11"/>
    <n v="0"/>
    <x v="1"/>
    <x v="0"/>
    <x v="1"/>
    <x v="1"/>
  </r>
  <r>
    <n v="15689061"/>
    <s v="Davey"/>
    <n v="611"/>
    <x v="0"/>
    <x v="1"/>
    <n v="68"/>
    <n v="5"/>
    <n v="82547.11"/>
    <n v="2"/>
    <x v="0"/>
    <x v="0"/>
    <n v="146448.01"/>
    <n v="0"/>
    <x v="1"/>
    <x v="0"/>
    <x v="1"/>
    <x v="1"/>
  </r>
  <r>
    <n v="15640074"/>
    <s v="Barrett"/>
    <n v="666"/>
    <x v="1"/>
    <x v="0"/>
    <n v="47"/>
    <n v="5"/>
    <n v="0"/>
    <n v="1"/>
    <x v="1"/>
    <x v="1"/>
    <n v="166650.9"/>
    <n v="1"/>
    <x v="0"/>
    <x v="0"/>
    <x v="0"/>
    <x v="0"/>
  </r>
  <r>
    <n v="15776156"/>
    <s v="Dolgorukova"/>
    <n v="521"/>
    <x v="0"/>
    <x v="1"/>
    <n v="27"/>
    <n v="4"/>
    <n v="121325.84"/>
    <n v="1"/>
    <x v="0"/>
    <x v="0"/>
    <n v="164223.70000000001"/>
    <n v="1"/>
    <x v="2"/>
    <x v="0"/>
    <x v="2"/>
    <x v="0"/>
  </r>
  <r>
    <n v="15739548"/>
    <s v="Johnson"/>
    <n v="775"/>
    <x v="0"/>
    <x v="1"/>
    <n v="28"/>
    <n v="9"/>
    <n v="111167.7"/>
    <n v="1"/>
    <x v="0"/>
    <x v="1"/>
    <n v="149331.01"/>
    <n v="0"/>
    <x v="2"/>
    <x v="1"/>
    <x v="2"/>
    <x v="1"/>
  </r>
  <r>
    <n v="15662854"/>
    <s v="Manna"/>
    <n v="681"/>
    <x v="2"/>
    <x v="1"/>
    <n v="48"/>
    <n v="5"/>
    <n v="139714.4"/>
    <n v="2"/>
    <x v="1"/>
    <x v="1"/>
    <n v="73066.720000000001"/>
    <n v="0"/>
    <x v="0"/>
    <x v="0"/>
    <x v="2"/>
    <x v="1"/>
  </r>
  <r>
    <n v="15687688"/>
    <s v="Hou"/>
    <n v="564"/>
    <x v="2"/>
    <x v="0"/>
    <n v="32"/>
    <n v="10"/>
    <n v="139875.20000000001"/>
    <n v="2"/>
    <x v="0"/>
    <x v="1"/>
    <n v="15378.23"/>
    <n v="0"/>
    <x v="0"/>
    <x v="0"/>
    <x v="2"/>
    <x v="1"/>
  </r>
  <r>
    <n v="15715750"/>
    <s v="Okeke"/>
    <n v="646"/>
    <x v="2"/>
    <x v="0"/>
    <n v="44"/>
    <n v="2"/>
    <n v="113063.83"/>
    <n v="1"/>
    <x v="1"/>
    <x v="1"/>
    <n v="53072.49"/>
    <n v="1"/>
    <x v="0"/>
    <x v="0"/>
    <x v="2"/>
    <x v="0"/>
  </r>
  <r>
    <n v="15571121"/>
    <s v="Kodilinyechukwu"/>
    <n v="670"/>
    <x v="0"/>
    <x v="0"/>
    <n v="50"/>
    <n v="8"/>
    <n v="138340.06"/>
    <n v="1"/>
    <x v="1"/>
    <x v="0"/>
    <n v="3159.15"/>
    <n v="0"/>
    <x v="1"/>
    <x v="0"/>
    <x v="2"/>
    <x v="1"/>
  </r>
  <r>
    <n v="15726466"/>
    <s v="Esposito"/>
    <n v="751"/>
    <x v="0"/>
    <x v="1"/>
    <n v="43"/>
    <n v="1"/>
    <n v="114974.24"/>
    <n v="1"/>
    <x v="0"/>
    <x v="1"/>
    <n v="125920.54"/>
    <n v="0"/>
    <x v="0"/>
    <x v="1"/>
    <x v="2"/>
    <x v="1"/>
  </r>
  <r>
    <n v="15660390"/>
    <s v="Boyle"/>
    <n v="544"/>
    <x v="0"/>
    <x v="0"/>
    <n v="33"/>
    <n v="6"/>
    <n v="0"/>
    <n v="2"/>
    <x v="0"/>
    <x v="0"/>
    <n v="124113.04"/>
    <n v="0"/>
    <x v="0"/>
    <x v="0"/>
    <x v="0"/>
    <x v="1"/>
  </r>
  <r>
    <n v="15663942"/>
    <s v="Hsiung"/>
    <n v="639"/>
    <x v="0"/>
    <x v="0"/>
    <n v="38"/>
    <n v="5"/>
    <n v="0"/>
    <n v="2"/>
    <x v="1"/>
    <x v="1"/>
    <n v="93716.38"/>
    <n v="0"/>
    <x v="0"/>
    <x v="0"/>
    <x v="0"/>
    <x v="1"/>
  </r>
  <r>
    <n v="15638610"/>
    <s v="Kennedy"/>
    <n v="635"/>
    <x v="2"/>
    <x v="0"/>
    <n v="65"/>
    <n v="5"/>
    <n v="117325.54"/>
    <n v="1"/>
    <x v="0"/>
    <x v="1"/>
    <n v="155799.85999999999"/>
    <n v="1"/>
    <x v="1"/>
    <x v="0"/>
    <x v="2"/>
    <x v="0"/>
  </r>
  <r>
    <n v="15644446"/>
    <s v="Norton"/>
    <n v="672"/>
    <x v="0"/>
    <x v="0"/>
    <n v="28"/>
    <n v="6"/>
    <n v="0"/>
    <n v="1"/>
    <x v="1"/>
    <x v="0"/>
    <n v="8814.69"/>
    <n v="0"/>
    <x v="2"/>
    <x v="0"/>
    <x v="0"/>
    <x v="1"/>
  </r>
  <r>
    <n v="15585892"/>
    <s v="Zakharov"/>
    <n v="639"/>
    <x v="0"/>
    <x v="0"/>
    <n v="35"/>
    <n v="8"/>
    <n v="0"/>
    <n v="1"/>
    <x v="1"/>
    <x v="1"/>
    <n v="164453.98000000001"/>
    <n v="0"/>
    <x v="0"/>
    <x v="0"/>
    <x v="0"/>
    <x v="1"/>
  </r>
  <r>
    <n v="15609356"/>
    <s v="Chimaraoke"/>
    <n v="697"/>
    <x v="0"/>
    <x v="0"/>
    <n v="25"/>
    <n v="1"/>
    <n v="0"/>
    <n v="2"/>
    <x v="1"/>
    <x v="1"/>
    <n v="87803.32"/>
    <n v="0"/>
    <x v="2"/>
    <x v="0"/>
    <x v="0"/>
    <x v="1"/>
  </r>
  <r>
    <n v="15803378"/>
    <s v="Small"/>
    <n v="850"/>
    <x v="1"/>
    <x v="1"/>
    <n v="44"/>
    <n v="8"/>
    <n v="0"/>
    <n v="2"/>
    <x v="0"/>
    <x v="0"/>
    <n v="183617.32"/>
    <n v="0"/>
    <x v="0"/>
    <x v="1"/>
    <x v="0"/>
    <x v="1"/>
  </r>
  <r>
    <n v="15599440"/>
    <s v="McGregor"/>
    <n v="748"/>
    <x v="0"/>
    <x v="0"/>
    <n v="34"/>
    <n v="8"/>
    <n v="0"/>
    <n v="2"/>
    <x v="0"/>
    <x v="1"/>
    <n v="53584.03"/>
    <n v="0"/>
    <x v="0"/>
    <x v="1"/>
    <x v="0"/>
    <x v="1"/>
  </r>
  <r>
    <n v="15692408"/>
    <s v="Brown"/>
    <n v="463"/>
    <x v="1"/>
    <x v="0"/>
    <n v="35"/>
    <n v="2"/>
    <n v="0"/>
    <n v="2"/>
    <x v="0"/>
    <x v="0"/>
    <n v="1950.93"/>
    <n v="0"/>
    <x v="0"/>
    <x v="2"/>
    <x v="0"/>
    <x v="1"/>
  </r>
  <r>
    <n v="15683168"/>
    <s v="Frederickson"/>
    <n v="572"/>
    <x v="0"/>
    <x v="0"/>
    <n v="30"/>
    <n v="6"/>
    <n v="0"/>
    <n v="1"/>
    <x v="1"/>
    <x v="0"/>
    <n v="175025.27"/>
    <n v="0"/>
    <x v="0"/>
    <x v="0"/>
    <x v="0"/>
    <x v="1"/>
  </r>
  <r>
    <n v="15790254"/>
    <s v="Wood"/>
    <n v="741"/>
    <x v="1"/>
    <x v="1"/>
    <n v="50"/>
    <n v="1"/>
    <n v="78737.61"/>
    <n v="1"/>
    <x v="0"/>
    <x v="0"/>
    <n v="13018.96"/>
    <n v="0"/>
    <x v="1"/>
    <x v="1"/>
    <x v="1"/>
    <x v="1"/>
  </r>
  <r>
    <n v="15767729"/>
    <s v="Smith"/>
    <n v="646"/>
    <x v="1"/>
    <x v="1"/>
    <n v="25"/>
    <n v="5"/>
    <n v="182876.88"/>
    <n v="2"/>
    <x v="0"/>
    <x v="0"/>
    <n v="42537.59"/>
    <n v="1"/>
    <x v="2"/>
    <x v="0"/>
    <x v="2"/>
    <x v="0"/>
  </r>
  <r>
    <n v="15768600"/>
    <s v="Harris"/>
    <n v="805"/>
    <x v="2"/>
    <x v="1"/>
    <n v="50"/>
    <n v="9"/>
    <n v="130023.38"/>
    <n v="1"/>
    <x v="0"/>
    <x v="1"/>
    <n v="62989.82"/>
    <n v="1"/>
    <x v="1"/>
    <x v="1"/>
    <x v="2"/>
    <x v="0"/>
  </r>
  <r>
    <n v="15699839"/>
    <s v="Hall"/>
    <n v="637"/>
    <x v="0"/>
    <x v="1"/>
    <n v="36"/>
    <n v="2"/>
    <n v="152606.82"/>
    <n v="1"/>
    <x v="0"/>
    <x v="0"/>
    <n v="71692.800000000003"/>
    <n v="0"/>
    <x v="0"/>
    <x v="0"/>
    <x v="2"/>
    <x v="1"/>
  </r>
  <r>
    <n v="15786237"/>
    <s v="Pickworth"/>
    <n v="651"/>
    <x v="0"/>
    <x v="1"/>
    <n v="28"/>
    <n v="7"/>
    <n v="0"/>
    <n v="2"/>
    <x v="0"/>
    <x v="1"/>
    <n v="823.96"/>
    <n v="0"/>
    <x v="2"/>
    <x v="0"/>
    <x v="0"/>
    <x v="1"/>
  </r>
  <r>
    <n v="15694530"/>
    <s v="Porter"/>
    <n v="672"/>
    <x v="0"/>
    <x v="1"/>
    <n v="28"/>
    <n v="4"/>
    <n v="167268.98000000001"/>
    <n v="1"/>
    <x v="0"/>
    <x v="0"/>
    <n v="169469.3"/>
    <n v="0"/>
    <x v="2"/>
    <x v="0"/>
    <x v="2"/>
    <x v="1"/>
  </r>
  <r>
    <n v="15796813"/>
    <s v="Storey"/>
    <n v="493"/>
    <x v="0"/>
    <x v="1"/>
    <n v="54"/>
    <n v="3"/>
    <n v="167831.88"/>
    <n v="2"/>
    <x v="0"/>
    <x v="1"/>
    <n v="150159.95000000001"/>
    <n v="1"/>
    <x v="1"/>
    <x v="2"/>
    <x v="2"/>
    <x v="0"/>
  </r>
  <r>
    <n v="15605791"/>
    <s v="Li"/>
    <n v="524"/>
    <x v="2"/>
    <x v="1"/>
    <n v="29"/>
    <n v="9"/>
    <n v="144287.6"/>
    <n v="2"/>
    <x v="0"/>
    <x v="1"/>
    <n v="32063.3"/>
    <n v="0"/>
    <x v="2"/>
    <x v="0"/>
    <x v="2"/>
    <x v="1"/>
  </r>
  <r>
    <n v="15714087"/>
    <s v="McGill"/>
    <n v="624"/>
    <x v="2"/>
    <x v="0"/>
    <n v="45"/>
    <n v="5"/>
    <n v="151855.32999999999"/>
    <n v="1"/>
    <x v="0"/>
    <x v="1"/>
    <n v="68794.149999999994"/>
    <n v="0"/>
    <x v="0"/>
    <x v="0"/>
    <x v="2"/>
    <x v="1"/>
  </r>
  <r>
    <n v="15711446"/>
    <s v="Sinclair"/>
    <n v="569"/>
    <x v="1"/>
    <x v="0"/>
    <n v="51"/>
    <n v="3"/>
    <n v="0"/>
    <n v="3"/>
    <x v="0"/>
    <x v="1"/>
    <n v="75084.960000000006"/>
    <n v="1"/>
    <x v="1"/>
    <x v="0"/>
    <x v="0"/>
    <x v="0"/>
  </r>
  <r>
    <n v="15588123"/>
    <s v="Horton"/>
    <n v="677"/>
    <x v="0"/>
    <x v="0"/>
    <n v="27"/>
    <n v="2"/>
    <n v="0"/>
    <n v="2"/>
    <x v="1"/>
    <x v="0"/>
    <n v="114685.92"/>
    <n v="0"/>
    <x v="2"/>
    <x v="0"/>
    <x v="0"/>
    <x v="1"/>
  </r>
  <r>
    <n v="15748552"/>
    <s v="Sal"/>
    <n v="464"/>
    <x v="2"/>
    <x v="1"/>
    <n v="37"/>
    <n v="4"/>
    <n v="155994.15"/>
    <n v="1"/>
    <x v="1"/>
    <x v="1"/>
    <n v="143665.44"/>
    <n v="0"/>
    <x v="0"/>
    <x v="2"/>
    <x v="2"/>
    <x v="1"/>
  </r>
  <r>
    <n v="15618410"/>
    <s v="Murray"/>
    <n v="718"/>
    <x v="2"/>
    <x v="1"/>
    <n v="26"/>
    <n v="7"/>
    <n v="147527.03"/>
    <n v="1"/>
    <x v="1"/>
    <x v="1"/>
    <n v="51099.56"/>
    <n v="0"/>
    <x v="2"/>
    <x v="1"/>
    <x v="2"/>
    <x v="1"/>
  </r>
  <r>
    <n v="15672432"/>
    <s v="Giles"/>
    <n v="594"/>
    <x v="0"/>
    <x v="0"/>
    <n v="53"/>
    <n v="4"/>
    <n v="0"/>
    <n v="1"/>
    <x v="0"/>
    <x v="1"/>
    <n v="5408.74"/>
    <n v="1"/>
    <x v="1"/>
    <x v="0"/>
    <x v="0"/>
    <x v="0"/>
  </r>
  <r>
    <n v="15610042"/>
    <s v="Brown"/>
    <n v="574"/>
    <x v="0"/>
    <x v="1"/>
    <n v="33"/>
    <n v="8"/>
    <n v="100267.03"/>
    <n v="1"/>
    <x v="0"/>
    <x v="1"/>
    <n v="103006.27"/>
    <n v="0"/>
    <x v="0"/>
    <x v="0"/>
    <x v="2"/>
    <x v="1"/>
  </r>
  <r>
    <n v="15580914"/>
    <s v="Okechukwu"/>
    <n v="478"/>
    <x v="1"/>
    <x v="1"/>
    <n v="48"/>
    <n v="0"/>
    <n v="83287.05"/>
    <n v="2"/>
    <x v="1"/>
    <x v="0"/>
    <n v="44147.95"/>
    <n v="1"/>
    <x v="0"/>
    <x v="2"/>
    <x v="1"/>
    <x v="0"/>
  </r>
  <r>
    <n v="15583680"/>
    <s v="White"/>
    <n v="615"/>
    <x v="1"/>
    <x v="1"/>
    <n v="41"/>
    <n v="4"/>
    <n v="0"/>
    <n v="1"/>
    <x v="1"/>
    <x v="0"/>
    <n v="149278.96"/>
    <n v="0"/>
    <x v="0"/>
    <x v="0"/>
    <x v="0"/>
    <x v="1"/>
  </r>
  <r>
    <n v="15813718"/>
    <s v="Kirillova"/>
    <n v="651"/>
    <x v="1"/>
    <x v="1"/>
    <n v="45"/>
    <n v="4"/>
    <n v="0"/>
    <n v="2"/>
    <x v="1"/>
    <x v="1"/>
    <n v="193009.21"/>
    <n v="0"/>
    <x v="0"/>
    <x v="0"/>
    <x v="0"/>
    <x v="1"/>
  </r>
  <r>
    <n v="15767264"/>
    <s v="Lawson"/>
    <n v="465"/>
    <x v="2"/>
    <x v="1"/>
    <n v="53"/>
    <n v="1"/>
    <n v="117438.17"/>
    <n v="1"/>
    <x v="1"/>
    <x v="1"/>
    <n v="74898.8"/>
    <n v="1"/>
    <x v="1"/>
    <x v="2"/>
    <x v="2"/>
    <x v="0"/>
  </r>
  <r>
    <n v="15686461"/>
    <s v="Sarratt"/>
    <n v="558"/>
    <x v="0"/>
    <x v="0"/>
    <n v="56"/>
    <n v="7"/>
    <n v="121235.05"/>
    <n v="2"/>
    <x v="0"/>
    <x v="0"/>
    <n v="116253.1"/>
    <n v="0"/>
    <x v="1"/>
    <x v="0"/>
    <x v="2"/>
    <x v="1"/>
  </r>
  <r>
    <n v="15678882"/>
    <s v="Hay"/>
    <n v="540"/>
    <x v="2"/>
    <x v="1"/>
    <n v="37"/>
    <n v="3"/>
    <n v="129965.18"/>
    <n v="1"/>
    <x v="1"/>
    <x v="1"/>
    <n v="19374.080000000002"/>
    <n v="0"/>
    <x v="0"/>
    <x v="0"/>
    <x v="2"/>
    <x v="1"/>
  </r>
  <r>
    <n v="15789611"/>
    <s v="Lin"/>
    <n v="568"/>
    <x v="2"/>
    <x v="1"/>
    <n v="46"/>
    <n v="8"/>
    <n v="150836.92000000001"/>
    <n v="1"/>
    <x v="1"/>
    <x v="1"/>
    <n v="64516.800000000003"/>
    <n v="1"/>
    <x v="0"/>
    <x v="0"/>
    <x v="2"/>
    <x v="0"/>
  </r>
  <r>
    <n v="15668679"/>
    <s v="Ozerova"/>
    <n v="630"/>
    <x v="0"/>
    <x v="1"/>
    <n v="31"/>
    <n v="0"/>
    <n v="0"/>
    <n v="2"/>
    <x v="0"/>
    <x v="0"/>
    <n v="34475.14"/>
    <n v="0"/>
    <x v="0"/>
    <x v="0"/>
    <x v="0"/>
    <x v="1"/>
  </r>
  <r>
    <n v="15631685"/>
    <s v="Lambert"/>
    <n v="523"/>
    <x v="2"/>
    <x v="1"/>
    <n v="60"/>
    <n v="1"/>
    <n v="163894.35"/>
    <n v="1"/>
    <x v="1"/>
    <x v="0"/>
    <n v="57061.71"/>
    <n v="0"/>
    <x v="1"/>
    <x v="0"/>
    <x v="2"/>
    <x v="1"/>
  </r>
  <r>
    <n v="15655658"/>
    <s v="Bulgakov"/>
    <n v="678"/>
    <x v="0"/>
    <x v="0"/>
    <n v="48"/>
    <n v="2"/>
    <n v="0"/>
    <n v="2"/>
    <x v="0"/>
    <x v="0"/>
    <n v="32301.88"/>
    <n v="0"/>
    <x v="0"/>
    <x v="0"/>
    <x v="0"/>
    <x v="1"/>
  </r>
  <r>
    <n v="15753591"/>
    <s v="He"/>
    <n v="438"/>
    <x v="0"/>
    <x v="1"/>
    <n v="38"/>
    <n v="2"/>
    <n v="0"/>
    <n v="2"/>
    <x v="0"/>
    <x v="1"/>
    <n v="136859.54999999999"/>
    <n v="0"/>
    <x v="0"/>
    <x v="2"/>
    <x v="0"/>
    <x v="1"/>
  </r>
  <r>
    <n v="15617348"/>
    <s v="Uchechukwu"/>
    <n v="544"/>
    <x v="0"/>
    <x v="1"/>
    <n v="44"/>
    <n v="1"/>
    <n v="0"/>
    <n v="2"/>
    <x v="1"/>
    <x v="1"/>
    <n v="69244.240000000005"/>
    <n v="0"/>
    <x v="0"/>
    <x v="0"/>
    <x v="0"/>
    <x v="1"/>
  </r>
  <r>
    <n v="15704581"/>
    <s v="Robertson"/>
    <n v="595"/>
    <x v="2"/>
    <x v="1"/>
    <n v="34"/>
    <n v="2"/>
    <n v="87967.42"/>
    <n v="2"/>
    <x v="1"/>
    <x v="0"/>
    <n v="156309.51999999999"/>
    <n v="0"/>
    <x v="0"/>
    <x v="0"/>
    <x v="1"/>
    <x v="1"/>
  </r>
  <r>
    <n v="15738487"/>
    <s v="Leworthy"/>
    <n v="678"/>
    <x v="0"/>
    <x v="1"/>
    <n v="26"/>
    <n v="3"/>
    <n v="0"/>
    <n v="2"/>
    <x v="0"/>
    <x v="1"/>
    <n v="4989.33"/>
    <n v="0"/>
    <x v="2"/>
    <x v="0"/>
    <x v="0"/>
    <x v="1"/>
  </r>
  <r>
    <n v="15648069"/>
    <s v="Onyemachukwu"/>
    <n v="850"/>
    <x v="0"/>
    <x v="0"/>
    <n v="36"/>
    <n v="6"/>
    <n v="0"/>
    <n v="2"/>
    <x v="0"/>
    <x v="0"/>
    <n v="190194.95"/>
    <n v="0"/>
    <x v="0"/>
    <x v="1"/>
    <x v="0"/>
    <x v="1"/>
  </r>
  <r>
    <n v="15737627"/>
    <s v="Rivero"/>
    <n v="589"/>
    <x v="2"/>
    <x v="0"/>
    <n v="20"/>
    <n v="2"/>
    <n v="121093.29"/>
    <n v="2"/>
    <x v="0"/>
    <x v="1"/>
    <n v="3529.72"/>
    <n v="0"/>
    <x v="2"/>
    <x v="0"/>
    <x v="2"/>
    <x v="1"/>
  </r>
  <r>
    <n v="15731586"/>
    <s v="Lai"/>
    <n v="785"/>
    <x v="1"/>
    <x v="0"/>
    <n v="31"/>
    <n v="2"/>
    <n v="121691.54"/>
    <n v="2"/>
    <x v="1"/>
    <x v="1"/>
    <n v="81778.720000000001"/>
    <n v="0"/>
    <x v="0"/>
    <x v="1"/>
    <x v="2"/>
    <x v="1"/>
  </r>
  <r>
    <n v="15757467"/>
    <s v="Feng"/>
    <n v="563"/>
    <x v="1"/>
    <x v="1"/>
    <n v="57"/>
    <n v="6"/>
    <n v="0"/>
    <n v="2"/>
    <x v="0"/>
    <x v="0"/>
    <n v="39297.480000000003"/>
    <n v="0"/>
    <x v="1"/>
    <x v="0"/>
    <x v="0"/>
    <x v="1"/>
  </r>
  <r>
    <n v="15597709"/>
    <s v="Hornung"/>
    <n v="602"/>
    <x v="0"/>
    <x v="0"/>
    <n v="39"/>
    <n v="6"/>
    <n v="154121.32"/>
    <n v="2"/>
    <x v="0"/>
    <x v="1"/>
    <n v="176614.86"/>
    <n v="1"/>
    <x v="0"/>
    <x v="0"/>
    <x v="2"/>
    <x v="0"/>
  </r>
  <r>
    <n v="15720529"/>
    <s v="Schiavone"/>
    <n v="591"/>
    <x v="0"/>
    <x v="1"/>
    <n v="29"/>
    <n v="6"/>
    <n v="0"/>
    <n v="2"/>
    <x v="0"/>
    <x v="0"/>
    <n v="108684.65"/>
    <n v="0"/>
    <x v="2"/>
    <x v="0"/>
    <x v="0"/>
    <x v="1"/>
  </r>
  <r>
    <n v="15596797"/>
    <s v="Barnet"/>
    <n v="643"/>
    <x v="1"/>
    <x v="1"/>
    <n v="43"/>
    <n v="1"/>
    <n v="0"/>
    <n v="2"/>
    <x v="0"/>
    <x v="0"/>
    <n v="145764.4"/>
    <n v="0"/>
    <x v="0"/>
    <x v="0"/>
    <x v="0"/>
    <x v="1"/>
  </r>
  <r>
    <n v="15681755"/>
    <s v="Dennys"/>
    <n v="605"/>
    <x v="0"/>
    <x v="0"/>
    <n v="32"/>
    <n v="5"/>
    <n v="0"/>
    <n v="2"/>
    <x v="0"/>
    <x v="0"/>
    <n v="42135.28"/>
    <n v="0"/>
    <x v="0"/>
    <x v="0"/>
    <x v="0"/>
    <x v="1"/>
  </r>
  <r>
    <n v="15815271"/>
    <s v="Ritchie"/>
    <n v="755"/>
    <x v="2"/>
    <x v="1"/>
    <n v="43"/>
    <n v="6"/>
    <n v="165048.5"/>
    <n v="3"/>
    <x v="0"/>
    <x v="1"/>
    <n v="16929.41"/>
    <n v="1"/>
    <x v="0"/>
    <x v="1"/>
    <x v="2"/>
    <x v="0"/>
  </r>
  <r>
    <n v="15682860"/>
    <s v="Lo"/>
    <n v="769"/>
    <x v="1"/>
    <x v="1"/>
    <n v="38"/>
    <n v="6"/>
    <n v="0"/>
    <n v="2"/>
    <x v="1"/>
    <x v="1"/>
    <n v="104393.78"/>
    <n v="0"/>
    <x v="0"/>
    <x v="1"/>
    <x v="0"/>
    <x v="1"/>
  </r>
  <r>
    <n v="15621546"/>
    <s v="Yuriev"/>
    <n v="620"/>
    <x v="0"/>
    <x v="0"/>
    <n v="33"/>
    <n v="9"/>
    <n v="127638.35"/>
    <n v="1"/>
    <x v="0"/>
    <x v="0"/>
    <n v="192717.57"/>
    <n v="0"/>
    <x v="0"/>
    <x v="0"/>
    <x v="2"/>
    <x v="1"/>
  </r>
  <r>
    <n v="15705918"/>
    <s v="Howarth"/>
    <n v="725"/>
    <x v="0"/>
    <x v="1"/>
    <n v="31"/>
    <n v="8"/>
    <n v="0"/>
    <n v="2"/>
    <x v="0"/>
    <x v="0"/>
    <n v="59650.42"/>
    <n v="0"/>
    <x v="0"/>
    <x v="1"/>
    <x v="0"/>
    <x v="1"/>
  </r>
  <r>
    <n v="15684512"/>
    <s v="Gibson"/>
    <n v="818"/>
    <x v="2"/>
    <x v="0"/>
    <n v="72"/>
    <n v="8"/>
    <n v="135290.42000000001"/>
    <n v="2"/>
    <x v="0"/>
    <x v="0"/>
    <n v="63729.72"/>
    <n v="0"/>
    <x v="1"/>
    <x v="1"/>
    <x v="2"/>
    <x v="1"/>
  </r>
  <r>
    <n v="15671769"/>
    <s v="Zikoranachidimma"/>
    <n v="624"/>
    <x v="0"/>
    <x v="0"/>
    <n v="71"/>
    <n v="4"/>
    <n v="170252.05"/>
    <n v="3"/>
    <x v="0"/>
    <x v="0"/>
    <n v="73679.59"/>
    <n v="1"/>
    <x v="1"/>
    <x v="0"/>
    <x v="2"/>
    <x v="0"/>
  </r>
  <r>
    <n v="15642934"/>
    <s v="Mason"/>
    <n v="669"/>
    <x v="2"/>
    <x v="0"/>
    <n v="35"/>
    <n v="4"/>
    <n v="108269.2"/>
    <n v="2"/>
    <x v="0"/>
    <x v="1"/>
    <n v="174969.92"/>
    <n v="0"/>
    <x v="0"/>
    <x v="0"/>
    <x v="2"/>
    <x v="1"/>
  </r>
  <r>
    <n v="15594305"/>
    <s v="Rizzo"/>
    <n v="712"/>
    <x v="0"/>
    <x v="0"/>
    <n v="32"/>
    <n v="1"/>
    <n v="0"/>
    <n v="2"/>
    <x v="0"/>
    <x v="1"/>
    <n v="1703.58"/>
    <n v="0"/>
    <x v="0"/>
    <x v="1"/>
    <x v="0"/>
    <x v="1"/>
  </r>
  <r>
    <n v="15789201"/>
    <s v="Thomson"/>
    <n v="603"/>
    <x v="2"/>
    <x v="0"/>
    <n v="35"/>
    <n v="9"/>
    <n v="145623.35999999999"/>
    <n v="1"/>
    <x v="0"/>
    <x v="1"/>
    <n v="163181.62"/>
    <n v="0"/>
    <x v="0"/>
    <x v="0"/>
    <x v="2"/>
    <x v="1"/>
  </r>
  <r>
    <n v="15706762"/>
    <s v="Ignatyev"/>
    <n v="597"/>
    <x v="0"/>
    <x v="0"/>
    <n v="41"/>
    <n v="4"/>
    <n v="145809.53"/>
    <n v="2"/>
    <x v="0"/>
    <x v="0"/>
    <n v="52319.26"/>
    <n v="0"/>
    <x v="0"/>
    <x v="0"/>
    <x v="2"/>
    <x v="1"/>
  </r>
  <r>
    <n v="15766183"/>
    <s v="Ferguson"/>
    <n v="580"/>
    <x v="2"/>
    <x v="1"/>
    <n v="76"/>
    <n v="2"/>
    <n v="130334.84"/>
    <n v="2"/>
    <x v="0"/>
    <x v="0"/>
    <n v="51672.08"/>
    <n v="0"/>
    <x v="1"/>
    <x v="0"/>
    <x v="2"/>
    <x v="1"/>
  </r>
  <r>
    <n v="15777994"/>
    <s v="Woods"/>
    <n v="718"/>
    <x v="0"/>
    <x v="0"/>
    <n v="39"/>
    <n v="3"/>
    <n v="0"/>
    <n v="2"/>
    <x v="0"/>
    <x v="0"/>
    <n v="145355.10999999999"/>
    <n v="0"/>
    <x v="0"/>
    <x v="1"/>
    <x v="0"/>
    <x v="1"/>
  </r>
  <r>
    <n v="15568162"/>
    <s v="Sung"/>
    <n v="527"/>
    <x v="1"/>
    <x v="1"/>
    <n v="53"/>
    <n v="8"/>
    <n v="0"/>
    <n v="1"/>
    <x v="0"/>
    <x v="0"/>
    <n v="51711.57"/>
    <n v="0"/>
    <x v="1"/>
    <x v="0"/>
    <x v="0"/>
    <x v="1"/>
  </r>
  <r>
    <n v="15680643"/>
    <s v="Lo"/>
    <n v="729"/>
    <x v="1"/>
    <x v="0"/>
    <n v="42"/>
    <n v="1"/>
    <n v="0"/>
    <n v="2"/>
    <x v="0"/>
    <x v="0"/>
    <n v="149535.97"/>
    <n v="0"/>
    <x v="0"/>
    <x v="1"/>
    <x v="0"/>
    <x v="1"/>
  </r>
  <r>
    <n v="15761854"/>
    <s v="Burn"/>
    <n v="746"/>
    <x v="0"/>
    <x v="0"/>
    <n v="24"/>
    <n v="4"/>
    <n v="0"/>
    <n v="1"/>
    <x v="1"/>
    <x v="0"/>
    <n v="94105"/>
    <n v="0"/>
    <x v="2"/>
    <x v="1"/>
    <x v="0"/>
    <x v="1"/>
  </r>
  <r>
    <n v="15730793"/>
    <s v="Russell"/>
    <n v="699"/>
    <x v="2"/>
    <x v="0"/>
    <n v="54"/>
    <n v="3"/>
    <n v="111009.32"/>
    <n v="1"/>
    <x v="0"/>
    <x v="0"/>
    <n v="155905.79"/>
    <n v="1"/>
    <x v="1"/>
    <x v="0"/>
    <x v="2"/>
    <x v="0"/>
  </r>
  <r>
    <n v="15692137"/>
    <s v="Jen"/>
    <n v="759"/>
    <x v="0"/>
    <x v="0"/>
    <n v="46"/>
    <n v="2"/>
    <n v="0"/>
    <n v="1"/>
    <x v="0"/>
    <x v="0"/>
    <n v="138380.10999999999"/>
    <n v="0"/>
    <x v="0"/>
    <x v="1"/>
    <x v="0"/>
    <x v="1"/>
  </r>
  <r>
    <n v="15608595"/>
    <s v="Lo Duca"/>
    <n v="748"/>
    <x v="0"/>
    <x v="0"/>
    <n v="39"/>
    <n v="3"/>
    <n v="157371.54"/>
    <n v="1"/>
    <x v="1"/>
    <x v="0"/>
    <n v="97734.3"/>
    <n v="0"/>
    <x v="0"/>
    <x v="1"/>
    <x v="2"/>
    <x v="1"/>
  </r>
  <r>
    <n v="15709459"/>
    <s v="Oluchi"/>
    <n v="698"/>
    <x v="1"/>
    <x v="0"/>
    <n v="63"/>
    <n v="5"/>
    <n v="0"/>
    <n v="1"/>
    <x v="0"/>
    <x v="0"/>
    <n v="173576.71"/>
    <n v="0"/>
    <x v="1"/>
    <x v="0"/>
    <x v="0"/>
    <x v="1"/>
  </r>
  <r>
    <n v="15775750"/>
    <s v="Yao"/>
    <n v="686"/>
    <x v="0"/>
    <x v="1"/>
    <n v="37"/>
    <n v="9"/>
    <n v="134560.62"/>
    <n v="1"/>
    <x v="0"/>
    <x v="1"/>
    <n v="27596.39"/>
    <n v="0"/>
    <x v="0"/>
    <x v="0"/>
    <x v="2"/>
    <x v="1"/>
  </r>
  <r>
    <n v="15585855"/>
    <s v="Gould"/>
    <n v="679"/>
    <x v="0"/>
    <x v="1"/>
    <n v="40"/>
    <n v="1"/>
    <n v="0"/>
    <n v="1"/>
    <x v="0"/>
    <x v="0"/>
    <n v="16897.189999999999"/>
    <n v="0"/>
    <x v="0"/>
    <x v="0"/>
    <x v="0"/>
    <x v="1"/>
  </r>
  <r>
    <n v="15752139"/>
    <s v="Salter"/>
    <n v="682"/>
    <x v="2"/>
    <x v="1"/>
    <n v="36"/>
    <n v="5"/>
    <n v="72373.62"/>
    <n v="2"/>
    <x v="0"/>
    <x v="1"/>
    <n v="36895.99"/>
    <n v="0"/>
    <x v="0"/>
    <x v="0"/>
    <x v="1"/>
    <x v="1"/>
  </r>
  <r>
    <n v="15768295"/>
    <s v="Warner"/>
    <n v="778"/>
    <x v="0"/>
    <x v="0"/>
    <n v="34"/>
    <n v="7"/>
    <n v="109564.1"/>
    <n v="1"/>
    <x v="1"/>
    <x v="0"/>
    <n v="113046.81"/>
    <n v="0"/>
    <x v="0"/>
    <x v="1"/>
    <x v="2"/>
    <x v="1"/>
  </r>
  <r>
    <n v="15766906"/>
    <s v="Salier"/>
    <n v="742"/>
    <x v="0"/>
    <x v="0"/>
    <n v="25"/>
    <n v="4"/>
    <n v="132116.13"/>
    <n v="2"/>
    <x v="0"/>
    <x v="1"/>
    <n v="129933.5"/>
    <n v="0"/>
    <x v="2"/>
    <x v="1"/>
    <x v="2"/>
    <x v="1"/>
  </r>
  <r>
    <n v="15725776"/>
    <s v="Lazar"/>
    <n v="649"/>
    <x v="2"/>
    <x v="1"/>
    <n v="24"/>
    <n v="7"/>
    <n v="101195.23"/>
    <n v="1"/>
    <x v="1"/>
    <x v="1"/>
    <n v="133091.32"/>
    <n v="0"/>
    <x v="2"/>
    <x v="0"/>
    <x v="2"/>
    <x v="1"/>
  </r>
  <r>
    <n v="15682576"/>
    <s v="Onyenachiya"/>
    <n v="763"/>
    <x v="0"/>
    <x v="1"/>
    <n v="67"/>
    <n v="1"/>
    <n v="149436.73000000001"/>
    <n v="2"/>
    <x v="1"/>
    <x v="0"/>
    <n v="106282.74"/>
    <n v="0"/>
    <x v="1"/>
    <x v="1"/>
    <x v="2"/>
    <x v="1"/>
  </r>
  <r>
    <n v="15704081"/>
    <s v="Findlay"/>
    <n v="595"/>
    <x v="2"/>
    <x v="1"/>
    <n v="30"/>
    <n v="9"/>
    <n v="130682.11"/>
    <n v="2"/>
    <x v="0"/>
    <x v="0"/>
    <n v="57862.879999999997"/>
    <n v="0"/>
    <x v="0"/>
    <x v="0"/>
    <x v="2"/>
    <x v="1"/>
  </r>
  <r>
    <n v="15719940"/>
    <s v="Gibbons"/>
    <n v="628"/>
    <x v="2"/>
    <x v="0"/>
    <n v="51"/>
    <n v="10"/>
    <n v="115280.49"/>
    <n v="2"/>
    <x v="1"/>
    <x v="1"/>
    <n v="12628.61"/>
    <n v="1"/>
    <x v="1"/>
    <x v="0"/>
    <x v="2"/>
    <x v="0"/>
  </r>
  <r>
    <n v="15672894"/>
    <s v="McCawley"/>
    <n v="625"/>
    <x v="0"/>
    <x v="0"/>
    <n v="36"/>
    <n v="8"/>
    <n v="129944.39"/>
    <n v="2"/>
    <x v="1"/>
    <x v="1"/>
    <n v="198914.8"/>
    <n v="0"/>
    <x v="0"/>
    <x v="0"/>
    <x v="2"/>
    <x v="1"/>
  </r>
  <r>
    <n v="15667451"/>
    <s v="Taylor"/>
    <n v="733"/>
    <x v="0"/>
    <x v="1"/>
    <n v="36"/>
    <n v="5"/>
    <n v="0"/>
    <n v="2"/>
    <x v="0"/>
    <x v="0"/>
    <n v="109127.54"/>
    <n v="0"/>
    <x v="0"/>
    <x v="1"/>
    <x v="0"/>
    <x v="1"/>
  </r>
  <r>
    <n v="15636767"/>
    <s v="Yang"/>
    <n v="665"/>
    <x v="1"/>
    <x v="0"/>
    <n v="32"/>
    <n v="10"/>
    <n v="0"/>
    <n v="1"/>
    <x v="0"/>
    <x v="0"/>
    <n v="22487.45"/>
    <n v="0"/>
    <x v="0"/>
    <x v="0"/>
    <x v="0"/>
    <x v="1"/>
  </r>
  <r>
    <n v="15571415"/>
    <s v="Okwudiliolisa"/>
    <n v="805"/>
    <x v="2"/>
    <x v="1"/>
    <n v="56"/>
    <n v="6"/>
    <n v="151802.29"/>
    <n v="1"/>
    <x v="0"/>
    <x v="1"/>
    <n v="46791.09"/>
    <n v="1"/>
    <x v="1"/>
    <x v="1"/>
    <x v="2"/>
    <x v="0"/>
  </r>
  <r>
    <n v="15575605"/>
    <s v="Napolitano"/>
    <n v="725"/>
    <x v="0"/>
    <x v="1"/>
    <n v="38"/>
    <n v="6"/>
    <n v="0"/>
    <n v="2"/>
    <x v="0"/>
    <x v="0"/>
    <n v="158697.28"/>
    <n v="0"/>
    <x v="0"/>
    <x v="1"/>
    <x v="0"/>
    <x v="1"/>
  </r>
  <r>
    <n v="15649160"/>
    <s v="Vavilov"/>
    <n v="554"/>
    <x v="0"/>
    <x v="0"/>
    <n v="38"/>
    <n v="3"/>
    <n v="138731.95000000001"/>
    <n v="1"/>
    <x v="0"/>
    <x v="0"/>
    <n v="194138.36"/>
    <n v="0"/>
    <x v="0"/>
    <x v="0"/>
    <x v="2"/>
    <x v="1"/>
  </r>
  <r>
    <n v="15615832"/>
    <s v="Teague"/>
    <n v="675"/>
    <x v="1"/>
    <x v="0"/>
    <n v="35"/>
    <n v="8"/>
    <n v="155621.07999999999"/>
    <n v="1"/>
    <x v="1"/>
    <x v="0"/>
    <n v="35177.31"/>
    <n v="0"/>
    <x v="0"/>
    <x v="0"/>
    <x v="2"/>
    <x v="1"/>
  </r>
  <r>
    <n v="15600975"/>
    <s v="Chiemenam"/>
    <n v="556"/>
    <x v="0"/>
    <x v="0"/>
    <n v="54"/>
    <n v="4"/>
    <n v="150005.38"/>
    <n v="1"/>
    <x v="0"/>
    <x v="1"/>
    <n v="157015.5"/>
    <n v="1"/>
    <x v="1"/>
    <x v="0"/>
    <x v="2"/>
    <x v="0"/>
  </r>
  <r>
    <n v="15690772"/>
    <s v="Hughes"/>
    <n v="635"/>
    <x v="1"/>
    <x v="0"/>
    <n v="48"/>
    <n v="2"/>
    <n v="0"/>
    <n v="2"/>
    <x v="0"/>
    <x v="0"/>
    <n v="136551.25"/>
    <n v="0"/>
    <x v="0"/>
    <x v="0"/>
    <x v="0"/>
    <x v="1"/>
  </r>
  <r>
    <n v="15565714"/>
    <s v="Cattaneo"/>
    <n v="601"/>
    <x v="0"/>
    <x v="1"/>
    <n v="47"/>
    <n v="1"/>
    <n v="64430.06"/>
    <n v="2"/>
    <x v="1"/>
    <x v="0"/>
    <n v="96517.97"/>
    <n v="0"/>
    <x v="0"/>
    <x v="0"/>
    <x v="1"/>
    <x v="1"/>
  </r>
  <r>
    <n v="15763108"/>
    <s v="Davis"/>
    <n v="600"/>
    <x v="2"/>
    <x v="1"/>
    <n v="53"/>
    <n v="7"/>
    <n v="106261.63"/>
    <n v="1"/>
    <x v="0"/>
    <x v="1"/>
    <n v="93629.66"/>
    <n v="1"/>
    <x v="1"/>
    <x v="0"/>
    <x v="2"/>
    <x v="0"/>
  </r>
  <r>
    <n v="15723884"/>
    <s v="Nekrasova"/>
    <n v="758"/>
    <x v="1"/>
    <x v="1"/>
    <n v="40"/>
    <n v="3"/>
    <n v="0"/>
    <n v="2"/>
    <x v="1"/>
    <x v="1"/>
    <n v="96097.65"/>
    <n v="0"/>
    <x v="0"/>
    <x v="1"/>
    <x v="0"/>
    <x v="1"/>
  </r>
  <r>
    <n v="15644453"/>
    <s v="Loggia"/>
    <n v="606"/>
    <x v="2"/>
    <x v="0"/>
    <n v="41"/>
    <n v="4"/>
    <n v="132670.53"/>
    <n v="1"/>
    <x v="0"/>
    <x v="1"/>
    <n v="156476.35999999999"/>
    <n v="1"/>
    <x v="0"/>
    <x v="0"/>
    <x v="2"/>
    <x v="0"/>
  </r>
  <r>
    <n v="15655464"/>
    <s v="Combes"/>
    <n v="640"/>
    <x v="0"/>
    <x v="0"/>
    <n v="67"/>
    <n v="3"/>
    <n v="0"/>
    <n v="1"/>
    <x v="1"/>
    <x v="0"/>
    <n v="42964.63"/>
    <n v="0"/>
    <x v="1"/>
    <x v="0"/>
    <x v="0"/>
    <x v="1"/>
  </r>
  <r>
    <n v="15783883"/>
    <s v="Onwuka"/>
    <n v="753"/>
    <x v="2"/>
    <x v="0"/>
    <n v="38"/>
    <n v="1"/>
    <n v="117314.92"/>
    <n v="1"/>
    <x v="0"/>
    <x v="1"/>
    <n v="122021.33"/>
    <n v="1"/>
    <x v="0"/>
    <x v="1"/>
    <x v="2"/>
    <x v="0"/>
  </r>
  <r>
    <n v="15787693"/>
    <s v="Kharlamov"/>
    <n v="559"/>
    <x v="1"/>
    <x v="1"/>
    <n v="38"/>
    <n v="3"/>
    <n v="145874.35"/>
    <n v="1"/>
    <x v="0"/>
    <x v="1"/>
    <n v="56311.39"/>
    <n v="1"/>
    <x v="0"/>
    <x v="0"/>
    <x v="2"/>
    <x v="0"/>
  </r>
  <r>
    <n v="15664793"/>
    <s v="Scott"/>
    <n v="754"/>
    <x v="1"/>
    <x v="0"/>
    <n v="50"/>
    <n v="7"/>
    <n v="146777.44"/>
    <n v="2"/>
    <x v="1"/>
    <x v="0"/>
    <n v="150685.51999999999"/>
    <n v="0"/>
    <x v="1"/>
    <x v="1"/>
    <x v="2"/>
    <x v="1"/>
  </r>
  <r>
    <n v="15642391"/>
    <s v="Lettiere"/>
    <n v="621"/>
    <x v="2"/>
    <x v="1"/>
    <n v="51"/>
    <n v="4"/>
    <n v="109978.83"/>
    <n v="1"/>
    <x v="1"/>
    <x v="1"/>
    <n v="177740.58"/>
    <n v="1"/>
    <x v="1"/>
    <x v="0"/>
    <x v="2"/>
    <x v="0"/>
  </r>
  <r>
    <n v="15756538"/>
    <s v="Osonduagwuike"/>
    <n v="654"/>
    <x v="0"/>
    <x v="0"/>
    <n v="37"/>
    <n v="5"/>
    <n v="0"/>
    <n v="1"/>
    <x v="1"/>
    <x v="0"/>
    <n v="71492.28"/>
    <n v="0"/>
    <x v="0"/>
    <x v="0"/>
    <x v="0"/>
    <x v="1"/>
  </r>
  <r>
    <n v="15668830"/>
    <s v="Wan"/>
    <n v="650"/>
    <x v="1"/>
    <x v="1"/>
    <n v="24"/>
    <n v="8"/>
    <n v="108881.73"/>
    <n v="1"/>
    <x v="0"/>
    <x v="1"/>
    <n v="104492.83"/>
    <n v="0"/>
    <x v="2"/>
    <x v="0"/>
    <x v="2"/>
    <x v="1"/>
  </r>
  <r>
    <n v="15796569"/>
    <s v="Donaldson"/>
    <n v="831"/>
    <x v="1"/>
    <x v="0"/>
    <n v="44"/>
    <n v="10"/>
    <n v="0"/>
    <n v="1"/>
    <x v="1"/>
    <x v="0"/>
    <n v="47729.33"/>
    <n v="0"/>
    <x v="0"/>
    <x v="1"/>
    <x v="0"/>
    <x v="1"/>
  </r>
  <r>
    <n v="15677112"/>
    <s v="Chukwufumnanya"/>
    <n v="519"/>
    <x v="0"/>
    <x v="1"/>
    <n v="39"/>
    <n v="2"/>
    <n v="112957.26"/>
    <n v="2"/>
    <x v="0"/>
    <x v="1"/>
    <n v="97593.16"/>
    <n v="0"/>
    <x v="0"/>
    <x v="0"/>
    <x v="2"/>
    <x v="1"/>
  </r>
  <r>
    <n v="15815040"/>
    <s v="Ma"/>
    <n v="552"/>
    <x v="2"/>
    <x v="0"/>
    <n v="42"/>
    <n v="8"/>
    <n v="103362.14"/>
    <n v="1"/>
    <x v="1"/>
    <x v="0"/>
    <n v="186869.58"/>
    <n v="1"/>
    <x v="0"/>
    <x v="0"/>
    <x v="2"/>
    <x v="0"/>
  </r>
  <r>
    <n v="15590434"/>
    <s v="Alexander"/>
    <n v="577"/>
    <x v="1"/>
    <x v="1"/>
    <n v="41"/>
    <n v="4"/>
    <n v="89015.61"/>
    <n v="1"/>
    <x v="1"/>
    <x v="0"/>
    <n v="135227.23000000001"/>
    <n v="0"/>
    <x v="0"/>
    <x v="0"/>
    <x v="1"/>
    <x v="1"/>
  </r>
  <r>
    <n v="15597536"/>
    <s v="Nkemjika"/>
    <n v="576"/>
    <x v="1"/>
    <x v="1"/>
    <n v="45"/>
    <n v="5"/>
    <n v="133618.01"/>
    <n v="1"/>
    <x v="1"/>
    <x v="1"/>
    <n v="135244.87"/>
    <n v="0"/>
    <x v="0"/>
    <x v="0"/>
    <x v="2"/>
    <x v="1"/>
  </r>
  <r>
    <n v="15723989"/>
    <s v="Carroll"/>
    <n v="646"/>
    <x v="0"/>
    <x v="1"/>
    <n v="40"/>
    <n v="5"/>
    <n v="93680.43"/>
    <n v="2"/>
    <x v="0"/>
    <x v="0"/>
    <n v="179473.26"/>
    <n v="0"/>
    <x v="0"/>
    <x v="0"/>
    <x v="1"/>
    <x v="1"/>
  </r>
  <r>
    <n v="15767358"/>
    <s v="Obioma"/>
    <n v="711"/>
    <x v="2"/>
    <x v="0"/>
    <n v="45"/>
    <n v="1"/>
    <n v="97486.15"/>
    <n v="2"/>
    <x v="0"/>
    <x v="1"/>
    <n v="50610.62"/>
    <n v="0"/>
    <x v="0"/>
    <x v="1"/>
    <x v="1"/>
    <x v="1"/>
  </r>
  <r>
    <n v="15594812"/>
    <s v="Campbell"/>
    <n v="806"/>
    <x v="1"/>
    <x v="0"/>
    <n v="37"/>
    <n v="2"/>
    <n v="137794.18"/>
    <n v="2"/>
    <x v="1"/>
    <x v="0"/>
    <n v="75232.02"/>
    <n v="0"/>
    <x v="0"/>
    <x v="1"/>
    <x v="2"/>
    <x v="1"/>
  </r>
  <r>
    <n v="15688210"/>
    <s v="Sims"/>
    <n v="670"/>
    <x v="0"/>
    <x v="0"/>
    <n v="39"/>
    <n v="8"/>
    <n v="101928.51"/>
    <n v="1"/>
    <x v="1"/>
    <x v="1"/>
    <n v="89205.54"/>
    <n v="0"/>
    <x v="0"/>
    <x v="0"/>
    <x v="2"/>
    <x v="1"/>
  </r>
  <r>
    <n v="15681509"/>
    <s v="McKay"/>
    <n v="679"/>
    <x v="1"/>
    <x v="0"/>
    <n v="28"/>
    <n v="9"/>
    <n v="0"/>
    <n v="2"/>
    <x v="1"/>
    <x v="0"/>
    <n v="61761.77"/>
    <n v="0"/>
    <x v="2"/>
    <x v="0"/>
    <x v="0"/>
    <x v="1"/>
  </r>
  <r>
    <n v="15572390"/>
    <s v="Huang"/>
    <n v="850"/>
    <x v="1"/>
    <x v="0"/>
    <n v="39"/>
    <n v="6"/>
    <n v="0"/>
    <n v="2"/>
    <x v="0"/>
    <x v="1"/>
    <n v="103921.43"/>
    <n v="0"/>
    <x v="0"/>
    <x v="1"/>
    <x v="0"/>
    <x v="1"/>
  </r>
  <r>
    <n v="15801441"/>
    <s v="Campbell"/>
    <n v="670"/>
    <x v="2"/>
    <x v="0"/>
    <n v="35"/>
    <n v="2"/>
    <n v="79585.960000000006"/>
    <n v="1"/>
    <x v="1"/>
    <x v="0"/>
    <n v="198802.9"/>
    <n v="0"/>
    <x v="0"/>
    <x v="0"/>
    <x v="1"/>
    <x v="1"/>
  </r>
  <r>
    <n v="15783859"/>
    <s v="Boni"/>
    <n v="733"/>
    <x v="0"/>
    <x v="0"/>
    <n v="24"/>
    <n v="3"/>
    <n v="161884.99"/>
    <n v="1"/>
    <x v="0"/>
    <x v="0"/>
    <n v="9617.24"/>
    <n v="0"/>
    <x v="2"/>
    <x v="1"/>
    <x v="2"/>
    <x v="1"/>
  </r>
  <r>
    <n v="15575243"/>
    <s v="Gorbunova"/>
    <n v="764"/>
    <x v="0"/>
    <x v="0"/>
    <n v="39"/>
    <n v="1"/>
    <n v="129068.54"/>
    <n v="2"/>
    <x v="0"/>
    <x v="0"/>
    <n v="187905.12"/>
    <n v="0"/>
    <x v="0"/>
    <x v="1"/>
    <x v="2"/>
    <x v="1"/>
  </r>
  <r>
    <n v="15773421"/>
    <s v="Genovese"/>
    <n v="673"/>
    <x v="0"/>
    <x v="0"/>
    <n v="42"/>
    <n v="4"/>
    <n v="0"/>
    <n v="2"/>
    <x v="0"/>
    <x v="1"/>
    <n v="121440.8"/>
    <n v="0"/>
    <x v="0"/>
    <x v="0"/>
    <x v="0"/>
    <x v="1"/>
  </r>
  <r>
    <n v="15788776"/>
    <s v="Landor"/>
    <n v="588"/>
    <x v="2"/>
    <x v="1"/>
    <n v="49"/>
    <n v="6"/>
    <n v="132623.76"/>
    <n v="3"/>
    <x v="0"/>
    <x v="1"/>
    <n v="36292.94"/>
    <n v="1"/>
    <x v="0"/>
    <x v="0"/>
    <x v="2"/>
    <x v="0"/>
  </r>
  <r>
    <n v="15765257"/>
    <s v="Meng"/>
    <n v="564"/>
    <x v="1"/>
    <x v="1"/>
    <n v="31"/>
    <n v="5"/>
    <n v="121461.87"/>
    <n v="1"/>
    <x v="0"/>
    <x v="0"/>
    <n v="20432.09"/>
    <n v="1"/>
    <x v="0"/>
    <x v="0"/>
    <x v="2"/>
    <x v="0"/>
  </r>
  <r>
    <n v="15661412"/>
    <s v="Wardell"/>
    <n v="715"/>
    <x v="0"/>
    <x v="1"/>
    <n v="32"/>
    <n v="8"/>
    <n v="175307.32"/>
    <n v="1"/>
    <x v="0"/>
    <x v="1"/>
    <n v="187051.23"/>
    <n v="0"/>
    <x v="0"/>
    <x v="1"/>
    <x v="2"/>
    <x v="1"/>
  </r>
  <r>
    <n v="15636478"/>
    <s v="Williams"/>
    <n v="621"/>
    <x v="0"/>
    <x v="1"/>
    <n v="31"/>
    <n v="7"/>
    <n v="136658.60999999999"/>
    <n v="1"/>
    <x v="0"/>
    <x v="0"/>
    <n v="148689.13"/>
    <n v="0"/>
    <x v="0"/>
    <x v="0"/>
    <x v="2"/>
    <x v="1"/>
  </r>
  <r>
    <n v="15603683"/>
    <s v="Ofodile"/>
    <n v="796"/>
    <x v="1"/>
    <x v="0"/>
    <n v="23"/>
    <n v="3"/>
    <n v="146584.19"/>
    <n v="2"/>
    <x v="1"/>
    <x v="1"/>
    <n v="125445.8"/>
    <n v="0"/>
    <x v="2"/>
    <x v="1"/>
    <x v="2"/>
    <x v="1"/>
  </r>
  <r>
    <n v="15651868"/>
    <s v="Clark"/>
    <n v="672"/>
    <x v="0"/>
    <x v="1"/>
    <n v="34"/>
    <n v="6"/>
    <n v="0"/>
    <n v="1"/>
    <x v="1"/>
    <x v="1"/>
    <n v="22736.06"/>
    <n v="0"/>
    <x v="0"/>
    <x v="0"/>
    <x v="0"/>
    <x v="1"/>
  </r>
  <r>
    <n v="15815443"/>
    <s v="Lo"/>
    <n v="527"/>
    <x v="1"/>
    <x v="0"/>
    <n v="46"/>
    <n v="10"/>
    <n v="131414.76"/>
    <n v="1"/>
    <x v="0"/>
    <x v="1"/>
    <n v="54947.51"/>
    <n v="0"/>
    <x v="0"/>
    <x v="0"/>
    <x v="2"/>
    <x v="1"/>
  </r>
  <r>
    <n v="15682686"/>
    <s v="Chukwuemeka"/>
    <n v="722"/>
    <x v="0"/>
    <x v="0"/>
    <n v="38"/>
    <n v="3"/>
    <n v="0"/>
    <n v="2"/>
    <x v="1"/>
    <x v="0"/>
    <n v="167984.72"/>
    <n v="0"/>
    <x v="0"/>
    <x v="1"/>
    <x v="0"/>
    <x v="1"/>
  </r>
  <r>
    <n v="15697460"/>
    <s v="Lai"/>
    <n v="596"/>
    <x v="2"/>
    <x v="1"/>
    <n v="34"/>
    <n v="4"/>
    <n v="99441.21"/>
    <n v="2"/>
    <x v="1"/>
    <x v="0"/>
    <n v="4802.2700000000004"/>
    <n v="0"/>
    <x v="0"/>
    <x v="0"/>
    <x v="1"/>
    <x v="1"/>
  </r>
  <r>
    <n v="15748432"/>
    <s v="Arcuri"/>
    <n v="746"/>
    <x v="0"/>
    <x v="0"/>
    <n v="32"/>
    <n v="4"/>
    <n v="0"/>
    <n v="2"/>
    <x v="0"/>
    <x v="0"/>
    <n v="72909.75"/>
    <n v="0"/>
    <x v="0"/>
    <x v="1"/>
    <x v="0"/>
    <x v="1"/>
  </r>
  <r>
    <n v="15698271"/>
    <s v="Graham"/>
    <n v="523"/>
    <x v="0"/>
    <x v="0"/>
    <n v="26"/>
    <n v="4"/>
    <n v="0"/>
    <n v="2"/>
    <x v="0"/>
    <x v="1"/>
    <n v="185488.81"/>
    <n v="0"/>
    <x v="2"/>
    <x v="0"/>
    <x v="0"/>
    <x v="1"/>
  </r>
  <r>
    <n v="15808662"/>
    <s v="Krylov"/>
    <n v="624"/>
    <x v="0"/>
    <x v="1"/>
    <n v="44"/>
    <n v="3"/>
    <n v="0"/>
    <n v="2"/>
    <x v="0"/>
    <x v="1"/>
    <n v="88407.51"/>
    <n v="0"/>
    <x v="0"/>
    <x v="0"/>
    <x v="0"/>
    <x v="1"/>
  </r>
  <r>
    <n v="15690372"/>
    <s v="Henry"/>
    <n v="553"/>
    <x v="1"/>
    <x v="1"/>
    <n v="38"/>
    <n v="1"/>
    <n v="181110.13"/>
    <n v="2"/>
    <x v="0"/>
    <x v="1"/>
    <n v="184544.59"/>
    <n v="0"/>
    <x v="0"/>
    <x v="0"/>
    <x v="2"/>
    <x v="1"/>
  </r>
  <r>
    <n v="15781875"/>
    <s v="Jamieson"/>
    <n v="850"/>
    <x v="1"/>
    <x v="1"/>
    <n v="33"/>
    <n v="3"/>
    <n v="100476.46"/>
    <n v="2"/>
    <x v="0"/>
    <x v="0"/>
    <n v="136539.13"/>
    <n v="0"/>
    <x v="0"/>
    <x v="1"/>
    <x v="2"/>
    <x v="1"/>
  </r>
  <r>
    <n v="15801473"/>
    <s v="Moore"/>
    <n v="599"/>
    <x v="2"/>
    <x v="1"/>
    <n v="33"/>
    <n v="2"/>
    <n v="51949.95"/>
    <n v="2"/>
    <x v="0"/>
    <x v="1"/>
    <n v="85045.92"/>
    <n v="0"/>
    <x v="0"/>
    <x v="0"/>
    <x v="1"/>
    <x v="1"/>
  </r>
  <r>
    <n v="15704509"/>
    <s v="Tan"/>
    <n v="492"/>
    <x v="0"/>
    <x v="1"/>
    <n v="35"/>
    <n v="8"/>
    <n v="121063.49"/>
    <n v="1"/>
    <x v="1"/>
    <x v="1"/>
    <n v="85421.48"/>
    <n v="0"/>
    <x v="0"/>
    <x v="2"/>
    <x v="2"/>
    <x v="1"/>
  </r>
  <r>
    <n v="15694666"/>
    <s v="Thornton"/>
    <n v="707"/>
    <x v="1"/>
    <x v="1"/>
    <n v="48"/>
    <n v="8"/>
    <n v="88441.64"/>
    <n v="1"/>
    <x v="0"/>
    <x v="0"/>
    <n v="119903.2"/>
    <n v="1"/>
    <x v="0"/>
    <x v="1"/>
    <x v="1"/>
    <x v="0"/>
  </r>
  <r>
    <n v="15731166"/>
    <s v="Macleod"/>
    <n v="743"/>
    <x v="0"/>
    <x v="0"/>
    <n v="30"/>
    <n v="1"/>
    <n v="127023.39"/>
    <n v="1"/>
    <x v="0"/>
    <x v="0"/>
    <n v="138780.89000000001"/>
    <n v="0"/>
    <x v="0"/>
    <x v="1"/>
    <x v="2"/>
    <x v="1"/>
  </r>
  <r>
    <n v="15728523"/>
    <s v="Rizzo"/>
    <n v="522"/>
    <x v="0"/>
    <x v="1"/>
    <n v="41"/>
    <n v="5"/>
    <n v="144147.68"/>
    <n v="1"/>
    <x v="0"/>
    <x v="0"/>
    <n v="14789.9"/>
    <n v="0"/>
    <x v="0"/>
    <x v="0"/>
    <x v="2"/>
    <x v="1"/>
  </r>
  <r>
    <n v="15788442"/>
    <s v="Chukwukadibia"/>
    <n v="681"/>
    <x v="1"/>
    <x v="0"/>
    <n v="57"/>
    <n v="2"/>
    <n v="173306.13"/>
    <n v="1"/>
    <x v="1"/>
    <x v="0"/>
    <n v="131964.66"/>
    <n v="0"/>
    <x v="1"/>
    <x v="0"/>
    <x v="2"/>
    <x v="1"/>
  </r>
  <r>
    <n v="15689781"/>
    <s v="Ts'ai"/>
    <n v="826"/>
    <x v="0"/>
    <x v="0"/>
    <n v="49"/>
    <n v="0"/>
    <n v="0"/>
    <n v="1"/>
    <x v="1"/>
    <x v="1"/>
    <n v="178709.98"/>
    <n v="1"/>
    <x v="0"/>
    <x v="1"/>
    <x v="0"/>
    <x v="0"/>
  </r>
  <r>
    <n v="15764226"/>
    <s v="Lu"/>
    <n v="630"/>
    <x v="2"/>
    <x v="0"/>
    <n v="28"/>
    <n v="8"/>
    <n v="106425.75"/>
    <n v="1"/>
    <x v="0"/>
    <x v="0"/>
    <n v="20344.84"/>
    <n v="0"/>
    <x v="2"/>
    <x v="0"/>
    <x v="2"/>
    <x v="1"/>
  </r>
  <r>
    <n v="15809837"/>
    <s v="Kent"/>
    <n v="430"/>
    <x v="2"/>
    <x v="0"/>
    <n v="66"/>
    <n v="6"/>
    <n v="135392.31"/>
    <n v="2"/>
    <x v="0"/>
    <x v="0"/>
    <n v="172852.06"/>
    <n v="1"/>
    <x v="1"/>
    <x v="2"/>
    <x v="2"/>
    <x v="0"/>
  </r>
  <r>
    <n v="15805212"/>
    <s v="Black"/>
    <n v="806"/>
    <x v="0"/>
    <x v="0"/>
    <n v="67"/>
    <n v="1"/>
    <n v="0"/>
    <n v="2"/>
    <x v="1"/>
    <x v="0"/>
    <n v="103945.58"/>
    <n v="0"/>
    <x v="1"/>
    <x v="1"/>
    <x v="0"/>
    <x v="1"/>
  </r>
  <r>
    <n v="15716082"/>
    <s v="Chukwubuikem"/>
    <n v="703"/>
    <x v="1"/>
    <x v="1"/>
    <n v="39"/>
    <n v="6"/>
    <n v="152685.4"/>
    <n v="1"/>
    <x v="1"/>
    <x v="1"/>
    <n v="183656.12"/>
    <n v="0"/>
    <x v="0"/>
    <x v="1"/>
    <x v="2"/>
    <x v="1"/>
  </r>
  <r>
    <n v="15643056"/>
    <s v="McMillan"/>
    <n v="755"/>
    <x v="2"/>
    <x v="0"/>
    <n v="38"/>
    <n v="1"/>
    <n v="82083.520000000004"/>
    <n v="1"/>
    <x v="1"/>
    <x v="0"/>
    <n v="10333.780000000001"/>
    <n v="0"/>
    <x v="0"/>
    <x v="1"/>
    <x v="1"/>
    <x v="1"/>
  </r>
  <r>
    <n v="15654859"/>
    <s v="Ngozichukwuka"/>
    <n v="612"/>
    <x v="1"/>
    <x v="0"/>
    <n v="63"/>
    <n v="2"/>
    <n v="131629.17000000001"/>
    <n v="2"/>
    <x v="0"/>
    <x v="1"/>
    <n v="122109.58"/>
    <n v="1"/>
    <x v="1"/>
    <x v="0"/>
    <x v="2"/>
    <x v="0"/>
  </r>
  <r>
    <n v="15761158"/>
    <s v="Y?an"/>
    <n v="719"/>
    <x v="0"/>
    <x v="0"/>
    <n v="54"/>
    <n v="7"/>
    <n v="0"/>
    <n v="2"/>
    <x v="0"/>
    <x v="0"/>
    <n v="125041.52"/>
    <n v="0"/>
    <x v="1"/>
    <x v="1"/>
    <x v="0"/>
    <x v="1"/>
  </r>
  <r>
    <n v="15577515"/>
    <s v="Sung"/>
    <n v="554"/>
    <x v="2"/>
    <x v="0"/>
    <n v="55"/>
    <n v="0"/>
    <n v="108477.27"/>
    <n v="1"/>
    <x v="1"/>
    <x v="0"/>
    <n v="140003"/>
    <n v="1"/>
    <x v="1"/>
    <x v="0"/>
    <x v="2"/>
    <x v="0"/>
  </r>
  <r>
    <n v="15723827"/>
    <s v="Macartney"/>
    <n v="683"/>
    <x v="0"/>
    <x v="1"/>
    <n v="30"/>
    <n v="4"/>
    <n v="114779.35"/>
    <n v="1"/>
    <x v="1"/>
    <x v="1"/>
    <n v="183171.47"/>
    <n v="0"/>
    <x v="0"/>
    <x v="0"/>
    <x v="2"/>
    <x v="1"/>
  </r>
  <r>
    <n v="15646594"/>
    <s v="Ali"/>
    <n v="749"/>
    <x v="0"/>
    <x v="1"/>
    <n v="41"/>
    <n v="5"/>
    <n v="57568.94"/>
    <n v="1"/>
    <x v="0"/>
    <x v="0"/>
    <n v="61128.29"/>
    <n v="0"/>
    <x v="0"/>
    <x v="1"/>
    <x v="1"/>
    <x v="1"/>
  </r>
  <r>
    <n v="15712877"/>
    <s v="Morley"/>
    <n v="724"/>
    <x v="1"/>
    <x v="1"/>
    <n v="36"/>
    <n v="1"/>
    <n v="0"/>
    <n v="2"/>
    <x v="0"/>
    <x v="1"/>
    <n v="52462.25"/>
    <n v="0"/>
    <x v="0"/>
    <x v="1"/>
    <x v="0"/>
    <x v="1"/>
  </r>
  <r>
    <n v="15598802"/>
    <s v="Martin"/>
    <n v="770"/>
    <x v="1"/>
    <x v="1"/>
    <n v="30"/>
    <n v="8"/>
    <n v="0"/>
    <n v="2"/>
    <x v="1"/>
    <x v="0"/>
    <n v="50839.85"/>
    <n v="0"/>
    <x v="0"/>
    <x v="1"/>
    <x v="0"/>
    <x v="1"/>
  </r>
  <r>
    <n v="15699340"/>
    <s v="Okorie"/>
    <n v="680"/>
    <x v="0"/>
    <x v="1"/>
    <n v="37"/>
    <n v="4"/>
    <n v="0"/>
    <n v="2"/>
    <x v="0"/>
    <x v="1"/>
    <n v="61240.87"/>
    <n v="0"/>
    <x v="0"/>
    <x v="0"/>
    <x v="0"/>
    <x v="1"/>
  </r>
  <r>
    <n v="15691150"/>
    <s v="Ku"/>
    <n v="699"/>
    <x v="0"/>
    <x v="0"/>
    <n v="32"/>
    <n v="4"/>
    <n v="110559.46"/>
    <n v="1"/>
    <x v="0"/>
    <x v="0"/>
    <n v="127429.56"/>
    <n v="0"/>
    <x v="0"/>
    <x v="0"/>
    <x v="2"/>
    <x v="1"/>
  </r>
  <r>
    <n v="15608688"/>
    <s v="Andreyeva"/>
    <n v="442"/>
    <x v="0"/>
    <x v="1"/>
    <n v="34"/>
    <n v="4"/>
    <n v="0"/>
    <n v="2"/>
    <x v="0"/>
    <x v="1"/>
    <n v="68343.08"/>
    <n v="0"/>
    <x v="0"/>
    <x v="2"/>
    <x v="0"/>
    <x v="1"/>
  </r>
  <r>
    <n v="15737998"/>
    <s v="Cheng"/>
    <n v="529"/>
    <x v="0"/>
    <x v="1"/>
    <n v="46"/>
    <n v="8"/>
    <n v="0"/>
    <n v="1"/>
    <x v="1"/>
    <x v="1"/>
    <n v="126511.94"/>
    <n v="1"/>
    <x v="0"/>
    <x v="0"/>
    <x v="0"/>
    <x v="0"/>
  </r>
  <r>
    <n v="15735837"/>
    <s v="Hsia"/>
    <n v="574"/>
    <x v="1"/>
    <x v="1"/>
    <n v="36"/>
    <n v="3"/>
    <n v="0"/>
    <n v="2"/>
    <x v="0"/>
    <x v="0"/>
    <n v="8559.66"/>
    <n v="0"/>
    <x v="0"/>
    <x v="0"/>
    <x v="0"/>
    <x v="1"/>
  </r>
  <r>
    <n v="15659100"/>
    <s v="Lane"/>
    <n v="605"/>
    <x v="0"/>
    <x v="1"/>
    <n v="33"/>
    <n v="9"/>
    <n v="128152.82"/>
    <n v="1"/>
    <x v="1"/>
    <x v="1"/>
    <n v="147822.81"/>
    <n v="0"/>
    <x v="0"/>
    <x v="0"/>
    <x v="2"/>
    <x v="1"/>
  </r>
  <r>
    <n v="15609070"/>
    <s v="Findlay"/>
    <n v="515"/>
    <x v="2"/>
    <x v="1"/>
    <n v="45"/>
    <n v="7"/>
    <n v="120961.5"/>
    <n v="3"/>
    <x v="0"/>
    <x v="0"/>
    <n v="39288.11"/>
    <n v="1"/>
    <x v="0"/>
    <x v="0"/>
    <x v="2"/>
    <x v="0"/>
  </r>
  <r>
    <n v="15650313"/>
    <s v="Okonkwo"/>
    <n v="632"/>
    <x v="2"/>
    <x v="1"/>
    <n v="65"/>
    <n v="6"/>
    <n v="129472.33"/>
    <n v="1"/>
    <x v="0"/>
    <x v="0"/>
    <n v="85179.48"/>
    <n v="0"/>
    <x v="1"/>
    <x v="0"/>
    <x v="2"/>
    <x v="1"/>
  </r>
  <r>
    <n v="15627699"/>
    <s v="Pirogova"/>
    <n v="558"/>
    <x v="0"/>
    <x v="1"/>
    <n v="32"/>
    <n v="10"/>
    <n v="105000.23"/>
    <n v="1"/>
    <x v="0"/>
    <x v="1"/>
    <n v="190019.61"/>
    <n v="0"/>
    <x v="0"/>
    <x v="0"/>
    <x v="2"/>
    <x v="1"/>
  </r>
  <r>
    <n v="15591010"/>
    <s v="McDonald"/>
    <n v="434"/>
    <x v="2"/>
    <x v="1"/>
    <n v="55"/>
    <n v="8"/>
    <n v="109339.17"/>
    <n v="2"/>
    <x v="0"/>
    <x v="1"/>
    <n v="96405.88"/>
    <n v="1"/>
    <x v="1"/>
    <x v="2"/>
    <x v="2"/>
    <x v="0"/>
  </r>
  <r>
    <n v="15798895"/>
    <s v="Okonkwo"/>
    <n v="525"/>
    <x v="0"/>
    <x v="0"/>
    <n v="59"/>
    <n v="6"/>
    <n v="55328.4"/>
    <n v="1"/>
    <x v="0"/>
    <x v="1"/>
    <n v="83342.73"/>
    <n v="1"/>
    <x v="1"/>
    <x v="0"/>
    <x v="1"/>
    <x v="0"/>
  </r>
  <r>
    <n v="15745375"/>
    <s v="Nnanna"/>
    <n v="640"/>
    <x v="2"/>
    <x v="1"/>
    <n v="23"/>
    <n v="3"/>
    <n v="72012.759999999995"/>
    <n v="1"/>
    <x v="0"/>
    <x v="1"/>
    <n v="161333.13"/>
    <n v="0"/>
    <x v="2"/>
    <x v="0"/>
    <x v="1"/>
    <x v="1"/>
  </r>
  <r>
    <n v="15775235"/>
    <s v="Ku"/>
    <n v="690"/>
    <x v="0"/>
    <x v="0"/>
    <n v="36"/>
    <n v="6"/>
    <n v="110480.48"/>
    <n v="1"/>
    <x v="1"/>
    <x v="1"/>
    <n v="81292.33"/>
    <n v="0"/>
    <x v="0"/>
    <x v="0"/>
    <x v="2"/>
    <x v="1"/>
  </r>
  <r>
    <n v="15780088"/>
    <s v="Porter"/>
    <n v="607"/>
    <x v="1"/>
    <x v="1"/>
    <n v="34"/>
    <n v="9"/>
    <n v="132439.99"/>
    <n v="1"/>
    <x v="0"/>
    <x v="1"/>
    <n v="177747.72"/>
    <n v="0"/>
    <x v="0"/>
    <x v="0"/>
    <x v="2"/>
    <x v="1"/>
  </r>
  <r>
    <n v="15649379"/>
    <s v="Somayina"/>
    <n v="850"/>
    <x v="0"/>
    <x v="0"/>
    <n v="46"/>
    <n v="3"/>
    <n v="0"/>
    <n v="2"/>
    <x v="0"/>
    <x v="0"/>
    <n v="187980.21"/>
    <n v="0"/>
    <x v="0"/>
    <x v="1"/>
    <x v="0"/>
    <x v="1"/>
  </r>
  <r>
    <n v="15713983"/>
    <s v="Mao"/>
    <n v="780"/>
    <x v="2"/>
    <x v="1"/>
    <n v="34"/>
    <n v="5"/>
    <n v="94108.54"/>
    <n v="2"/>
    <x v="0"/>
    <x v="1"/>
    <n v="177235.21"/>
    <n v="0"/>
    <x v="0"/>
    <x v="1"/>
    <x v="1"/>
    <x v="1"/>
  </r>
  <r>
    <n v="15709252"/>
    <s v="Fuller"/>
    <n v="616"/>
    <x v="2"/>
    <x v="0"/>
    <n v="28"/>
    <n v="10"/>
    <n v="105173.99"/>
    <n v="1"/>
    <x v="1"/>
    <x v="0"/>
    <n v="29835.37"/>
    <n v="1"/>
    <x v="2"/>
    <x v="0"/>
    <x v="2"/>
    <x v="0"/>
  </r>
  <r>
    <n v="15699238"/>
    <s v="Craig"/>
    <n v="618"/>
    <x v="1"/>
    <x v="0"/>
    <n v="40"/>
    <n v="8"/>
    <n v="0"/>
    <n v="2"/>
    <x v="0"/>
    <x v="1"/>
    <n v="80204.38"/>
    <n v="0"/>
    <x v="0"/>
    <x v="0"/>
    <x v="0"/>
    <x v="1"/>
  </r>
  <r>
    <n v="15732884"/>
    <s v="Trevisano"/>
    <n v="676"/>
    <x v="0"/>
    <x v="1"/>
    <n v="29"/>
    <n v="7"/>
    <n v="131959.85999999999"/>
    <n v="1"/>
    <x v="1"/>
    <x v="1"/>
    <n v="189268.81"/>
    <n v="0"/>
    <x v="2"/>
    <x v="0"/>
    <x v="2"/>
    <x v="1"/>
  </r>
  <r>
    <n v="15587297"/>
    <s v="Ruiz"/>
    <n v="507"/>
    <x v="0"/>
    <x v="1"/>
    <n v="33"/>
    <n v="7"/>
    <n v="0"/>
    <n v="2"/>
    <x v="0"/>
    <x v="0"/>
    <n v="85411.01"/>
    <n v="0"/>
    <x v="0"/>
    <x v="0"/>
    <x v="0"/>
    <x v="1"/>
  </r>
  <r>
    <n v="15684722"/>
    <s v="Fraser"/>
    <n v="490"/>
    <x v="0"/>
    <x v="1"/>
    <n v="34"/>
    <n v="5"/>
    <n v="122952.9"/>
    <n v="2"/>
    <x v="1"/>
    <x v="1"/>
    <n v="154360.97"/>
    <n v="0"/>
    <x v="0"/>
    <x v="2"/>
    <x v="2"/>
    <x v="1"/>
  </r>
  <r>
    <n v="15621244"/>
    <s v="Gallo"/>
    <n v="678"/>
    <x v="0"/>
    <x v="1"/>
    <n v="36"/>
    <n v="0"/>
    <n v="107379.68"/>
    <n v="1"/>
    <x v="0"/>
    <x v="0"/>
    <n v="84460.18"/>
    <n v="0"/>
    <x v="0"/>
    <x v="0"/>
    <x v="2"/>
    <x v="1"/>
  </r>
  <r>
    <n v="15744273"/>
    <s v="Waterhouse"/>
    <n v="637"/>
    <x v="2"/>
    <x v="1"/>
    <n v="30"/>
    <n v="6"/>
    <n v="122641.56"/>
    <n v="2"/>
    <x v="0"/>
    <x v="1"/>
    <n v="65618.009999999995"/>
    <n v="0"/>
    <x v="0"/>
    <x v="0"/>
    <x v="2"/>
    <x v="1"/>
  </r>
  <r>
    <n v="15682540"/>
    <s v="Cremonesi"/>
    <n v="602"/>
    <x v="0"/>
    <x v="0"/>
    <n v="33"/>
    <n v="8"/>
    <n v="0"/>
    <n v="2"/>
    <x v="0"/>
    <x v="0"/>
    <n v="112928.74"/>
    <n v="0"/>
    <x v="0"/>
    <x v="0"/>
    <x v="0"/>
    <x v="1"/>
  </r>
  <r>
    <n v="15636521"/>
    <s v="Feng"/>
    <n v="744"/>
    <x v="1"/>
    <x v="0"/>
    <n v="30"/>
    <n v="1"/>
    <n v="124037.28"/>
    <n v="1"/>
    <x v="0"/>
    <x v="0"/>
    <n v="142210.94"/>
    <n v="0"/>
    <x v="0"/>
    <x v="1"/>
    <x v="2"/>
    <x v="1"/>
  </r>
  <r>
    <n v="15785339"/>
    <s v="H?"/>
    <n v="640"/>
    <x v="0"/>
    <x v="0"/>
    <n v="50"/>
    <n v="9"/>
    <n v="117565.03"/>
    <n v="2"/>
    <x v="1"/>
    <x v="1"/>
    <n v="82559.77"/>
    <n v="0"/>
    <x v="1"/>
    <x v="0"/>
    <x v="2"/>
    <x v="1"/>
  </r>
  <r>
    <n v="15638983"/>
    <s v="Jara"/>
    <n v="684"/>
    <x v="0"/>
    <x v="0"/>
    <n v="38"/>
    <n v="5"/>
    <n v="133189.4"/>
    <n v="1"/>
    <x v="1"/>
    <x v="1"/>
    <n v="127388.06"/>
    <n v="0"/>
    <x v="0"/>
    <x v="0"/>
    <x v="2"/>
    <x v="1"/>
  </r>
  <r>
    <n v="15654625"/>
    <s v="Wilson"/>
    <n v="495"/>
    <x v="2"/>
    <x v="1"/>
    <n v="39"/>
    <n v="8"/>
    <n v="120252.02"/>
    <n v="2"/>
    <x v="0"/>
    <x v="0"/>
    <n v="10160.23"/>
    <n v="0"/>
    <x v="0"/>
    <x v="2"/>
    <x v="2"/>
    <x v="1"/>
  </r>
  <r>
    <n v="15697310"/>
    <s v="O'Callaghan"/>
    <n v="559"/>
    <x v="2"/>
    <x v="0"/>
    <n v="28"/>
    <n v="3"/>
    <n v="152264.81"/>
    <n v="1"/>
    <x v="1"/>
    <x v="1"/>
    <n v="64242.31"/>
    <n v="0"/>
    <x v="2"/>
    <x v="0"/>
    <x v="2"/>
    <x v="1"/>
  </r>
  <r>
    <n v="15678210"/>
    <s v="Robson"/>
    <n v="684"/>
    <x v="0"/>
    <x v="1"/>
    <n v="38"/>
    <n v="5"/>
    <n v="105069.98"/>
    <n v="2"/>
    <x v="0"/>
    <x v="0"/>
    <n v="198355.28"/>
    <n v="0"/>
    <x v="0"/>
    <x v="0"/>
    <x v="2"/>
    <x v="1"/>
  </r>
  <r>
    <n v="15575438"/>
    <s v="Pease"/>
    <n v="613"/>
    <x v="0"/>
    <x v="1"/>
    <n v="42"/>
    <n v="7"/>
    <n v="115076.06"/>
    <n v="1"/>
    <x v="0"/>
    <x v="0"/>
    <n v="79323.61"/>
    <n v="0"/>
    <x v="0"/>
    <x v="0"/>
    <x v="2"/>
    <x v="1"/>
  </r>
  <r>
    <n v="15632789"/>
    <s v="Maclean"/>
    <n v="794"/>
    <x v="0"/>
    <x v="1"/>
    <n v="30"/>
    <n v="8"/>
    <n v="0"/>
    <n v="2"/>
    <x v="0"/>
    <x v="0"/>
    <n v="24113.91"/>
    <n v="0"/>
    <x v="0"/>
    <x v="1"/>
    <x v="0"/>
    <x v="1"/>
  </r>
  <r>
    <n v="15621423"/>
    <s v="Lavrentyev"/>
    <n v="736"/>
    <x v="0"/>
    <x v="0"/>
    <n v="42"/>
    <n v="7"/>
    <n v="117280.23"/>
    <n v="3"/>
    <x v="1"/>
    <x v="1"/>
    <n v="41921.06"/>
    <n v="1"/>
    <x v="0"/>
    <x v="1"/>
    <x v="2"/>
    <x v="0"/>
  </r>
  <r>
    <n v="15573520"/>
    <s v="Rhodes"/>
    <n v="692"/>
    <x v="2"/>
    <x v="1"/>
    <n v="49"/>
    <n v="6"/>
    <n v="110540.43"/>
    <n v="2"/>
    <x v="1"/>
    <x v="0"/>
    <n v="107472.99"/>
    <n v="0"/>
    <x v="0"/>
    <x v="0"/>
    <x v="2"/>
    <x v="1"/>
  </r>
  <r>
    <n v="15740458"/>
    <s v="Murphy"/>
    <n v="703"/>
    <x v="1"/>
    <x v="1"/>
    <n v="36"/>
    <n v="7"/>
    <n v="135095.47"/>
    <n v="1"/>
    <x v="0"/>
    <x v="1"/>
    <n v="143859.66"/>
    <n v="0"/>
    <x v="0"/>
    <x v="1"/>
    <x v="2"/>
    <x v="1"/>
  </r>
  <r>
    <n v="15762799"/>
    <s v="Alexander"/>
    <n v="720"/>
    <x v="2"/>
    <x v="1"/>
    <n v="23"/>
    <n v="0"/>
    <n v="187861.18"/>
    <n v="2"/>
    <x v="0"/>
    <x v="0"/>
    <n v="104120.17"/>
    <n v="0"/>
    <x v="2"/>
    <x v="1"/>
    <x v="2"/>
    <x v="1"/>
  </r>
  <r>
    <n v="15686885"/>
    <s v="Nekrasov"/>
    <n v="777"/>
    <x v="2"/>
    <x v="1"/>
    <n v="44"/>
    <n v="3"/>
    <n v="124655.59"/>
    <n v="2"/>
    <x v="1"/>
    <x v="0"/>
    <n v="79792.3"/>
    <n v="0"/>
    <x v="0"/>
    <x v="1"/>
    <x v="2"/>
    <x v="1"/>
  </r>
  <r>
    <n v="15565996"/>
    <s v="Arnold"/>
    <n v="653"/>
    <x v="0"/>
    <x v="1"/>
    <n v="44"/>
    <n v="8"/>
    <n v="0"/>
    <n v="2"/>
    <x v="0"/>
    <x v="0"/>
    <n v="154639.72"/>
    <n v="0"/>
    <x v="0"/>
    <x v="0"/>
    <x v="0"/>
    <x v="1"/>
  </r>
  <r>
    <n v="15662152"/>
    <s v="Trevisan"/>
    <n v="552"/>
    <x v="0"/>
    <x v="0"/>
    <n v="38"/>
    <n v="9"/>
    <n v="134105.01"/>
    <n v="1"/>
    <x v="1"/>
    <x v="1"/>
    <n v="57850.1"/>
    <n v="0"/>
    <x v="0"/>
    <x v="0"/>
    <x v="2"/>
    <x v="1"/>
  </r>
  <r>
    <n v="15711742"/>
    <s v="Mason"/>
    <n v="708"/>
    <x v="0"/>
    <x v="0"/>
    <n v="34"/>
    <n v="4"/>
    <n v="0"/>
    <n v="1"/>
    <x v="0"/>
    <x v="0"/>
    <n v="62868.33"/>
    <n v="0"/>
    <x v="0"/>
    <x v="1"/>
    <x v="0"/>
    <x v="1"/>
  </r>
  <r>
    <n v="15701885"/>
    <s v="Tucker"/>
    <n v="647"/>
    <x v="0"/>
    <x v="0"/>
    <n v="40"/>
    <n v="9"/>
    <n v="0"/>
    <n v="2"/>
    <x v="1"/>
    <x v="0"/>
    <n v="92357.21"/>
    <n v="0"/>
    <x v="0"/>
    <x v="0"/>
    <x v="0"/>
    <x v="1"/>
  </r>
  <r>
    <n v="15774262"/>
    <s v="Hobson"/>
    <n v="597"/>
    <x v="2"/>
    <x v="1"/>
    <n v="52"/>
    <n v="8"/>
    <n v="83693.34"/>
    <n v="2"/>
    <x v="0"/>
    <x v="0"/>
    <n v="161083.53"/>
    <n v="0"/>
    <x v="1"/>
    <x v="0"/>
    <x v="1"/>
    <x v="1"/>
  </r>
  <r>
    <n v="15567839"/>
    <s v="Gordon"/>
    <n v="501"/>
    <x v="0"/>
    <x v="1"/>
    <n v="42"/>
    <n v="9"/>
    <n v="114631.23"/>
    <n v="1"/>
    <x v="1"/>
    <x v="0"/>
    <n v="91429.74"/>
    <n v="0"/>
    <x v="0"/>
    <x v="0"/>
    <x v="2"/>
    <x v="1"/>
  </r>
  <r>
    <n v="15644400"/>
    <s v="Anderson"/>
    <n v="709"/>
    <x v="0"/>
    <x v="1"/>
    <n v="44"/>
    <n v="9"/>
    <n v="128601.98"/>
    <n v="1"/>
    <x v="0"/>
    <x v="1"/>
    <n v="117031.2"/>
    <n v="0"/>
    <x v="0"/>
    <x v="1"/>
    <x v="2"/>
    <x v="1"/>
  </r>
  <r>
    <n v="15797246"/>
    <s v="Terry"/>
    <n v="621"/>
    <x v="2"/>
    <x v="0"/>
    <n v="34"/>
    <n v="2"/>
    <n v="91258.52"/>
    <n v="2"/>
    <x v="0"/>
    <x v="1"/>
    <n v="44857.4"/>
    <n v="0"/>
    <x v="0"/>
    <x v="0"/>
    <x v="1"/>
    <x v="1"/>
  </r>
  <r>
    <n v="15778290"/>
    <s v="Lappin"/>
    <n v="799"/>
    <x v="0"/>
    <x v="1"/>
    <n v="70"/>
    <n v="8"/>
    <n v="70416.75"/>
    <n v="1"/>
    <x v="0"/>
    <x v="0"/>
    <n v="36483.519999999997"/>
    <n v="0"/>
    <x v="1"/>
    <x v="1"/>
    <x v="1"/>
    <x v="1"/>
  </r>
  <r>
    <n v="15708714"/>
    <s v="Santiago"/>
    <n v="675"/>
    <x v="0"/>
    <x v="0"/>
    <n v="33"/>
    <n v="6"/>
    <n v="0"/>
    <n v="2"/>
    <x v="0"/>
    <x v="1"/>
    <n v="34045.61"/>
    <n v="0"/>
    <x v="0"/>
    <x v="0"/>
    <x v="0"/>
    <x v="1"/>
  </r>
  <r>
    <n v="15586183"/>
    <s v="Wallace"/>
    <n v="561"/>
    <x v="0"/>
    <x v="0"/>
    <n v="35"/>
    <n v="5"/>
    <n v="0"/>
    <n v="2"/>
    <x v="0"/>
    <x v="1"/>
    <n v="59981.62"/>
    <n v="0"/>
    <x v="0"/>
    <x v="0"/>
    <x v="0"/>
    <x v="1"/>
  </r>
  <r>
    <n v="15761733"/>
    <s v="King"/>
    <n v="707"/>
    <x v="0"/>
    <x v="0"/>
    <n v="42"/>
    <n v="10"/>
    <n v="0"/>
    <n v="2"/>
    <x v="0"/>
    <x v="0"/>
    <n v="152944.39000000001"/>
    <n v="0"/>
    <x v="0"/>
    <x v="1"/>
    <x v="0"/>
    <x v="1"/>
  </r>
  <r>
    <n v="15773934"/>
    <s v="Fang"/>
    <n v="670"/>
    <x v="0"/>
    <x v="1"/>
    <n v="33"/>
    <n v="6"/>
    <n v="88294.6"/>
    <n v="1"/>
    <x v="0"/>
    <x v="1"/>
    <n v="66979.06"/>
    <n v="0"/>
    <x v="0"/>
    <x v="0"/>
    <x v="1"/>
    <x v="1"/>
  </r>
  <r>
    <n v="15705343"/>
    <s v="May"/>
    <n v="649"/>
    <x v="1"/>
    <x v="0"/>
    <n v="32"/>
    <n v="7"/>
    <n v="0"/>
    <n v="1"/>
    <x v="0"/>
    <x v="1"/>
    <n v="28797.32"/>
    <n v="0"/>
    <x v="0"/>
    <x v="0"/>
    <x v="0"/>
    <x v="1"/>
  </r>
  <r>
    <n v="15593959"/>
    <s v="Travis"/>
    <n v="524"/>
    <x v="0"/>
    <x v="1"/>
    <n v="28"/>
    <n v="1"/>
    <n v="93577.3"/>
    <n v="1"/>
    <x v="0"/>
    <x v="0"/>
    <n v="51670.82"/>
    <n v="0"/>
    <x v="2"/>
    <x v="0"/>
    <x v="1"/>
    <x v="1"/>
  </r>
  <r>
    <n v="15664615"/>
    <s v="Nnachetam"/>
    <n v="689"/>
    <x v="2"/>
    <x v="0"/>
    <n v="30"/>
    <n v="5"/>
    <n v="136650.89000000001"/>
    <n v="1"/>
    <x v="0"/>
    <x v="0"/>
    <n v="41865.72"/>
    <n v="1"/>
    <x v="0"/>
    <x v="0"/>
    <x v="2"/>
    <x v="0"/>
  </r>
  <r>
    <n v="15671014"/>
    <s v="Zhdanova"/>
    <n v="573"/>
    <x v="1"/>
    <x v="0"/>
    <n v="72"/>
    <n v="8"/>
    <n v="98765.84"/>
    <n v="1"/>
    <x v="0"/>
    <x v="0"/>
    <n v="96015.53"/>
    <n v="0"/>
    <x v="1"/>
    <x v="0"/>
    <x v="1"/>
    <x v="1"/>
  </r>
  <r>
    <n v="15657778"/>
    <s v="Jefferson"/>
    <n v="657"/>
    <x v="0"/>
    <x v="1"/>
    <n v="33"/>
    <n v="1"/>
    <n v="84309.57"/>
    <n v="2"/>
    <x v="1"/>
    <x v="1"/>
    <n v="103914.4"/>
    <n v="0"/>
    <x v="0"/>
    <x v="0"/>
    <x v="1"/>
    <x v="1"/>
  </r>
  <r>
    <n v="15585192"/>
    <s v="Cremonesi"/>
    <n v="686"/>
    <x v="1"/>
    <x v="1"/>
    <n v="39"/>
    <n v="10"/>
    <n v="136258.06"/>
    <n v="1"/>
    <x v="1"/>
    <x v="1"/>
    <n v="89199.51"/>
    <n v="0"/>
    <x v="0"/>
    <x v="0"/>
    <x v="2"/>
    <x v="1"/>
  </r>
  <r>
    <n v="15592914"/>
    <s v="Fang"/>
    <n v="683"/>
    <x v="0"/>
    <x v="0"/>
    <n v="29"/>
    <n v="9"/>
    <n v="0"/>
    <n v="2"/>
    <x v="0"/>
    <x v="0"/>
    <n v="48849.89"/>
    <n v="0"/>
    <x v="2"/>
    <x v="0"/>
    <x v="0"/>
    <x v="1"/>
  </r>
  <r>
    <n v="15770995"/>
    <s v="Sinclair"/>
    <n v="753"/>
    <x v="2"/>
    <x v="0"/>
    <n v="47"/>
    <n v="1"/>
    <n v="131160.85"/>
    <n v="1"/>
    <x v="0"/>
    <x v="1"/>
    <n v="197444.69"/>
    <n v="0"/>
    <x v="0"/>
    <x v="1"/>
    <x v="2"/>
    <x v="1"/>
  </r>
  <r>
    <n v="15570990"/>
    <s v="Begley"/>
    <n v="520"/>
    <x v="1"/>
    <x v="0"/>
    <n v="30"/>
    <n v="4"/>
    <n v="145222.99"/>
    <n v="2"/>
    <x v="1"/>
    <x v="1"/>
    <n v="145160.95999999999"/>
    <n v="0"/>
    <x v="0"/>
    <x v="0"/>
    <x v="2"/>
    <x v="1"/>
  </r>
  <r>
    <n v="15596165"/>
    <s v="Degtyarev"/>
    <n v="547"/>
    <x v="2"/>
    <x v="1"/>
    <n v="25"/>
    <n v="4"/>
    <n v="98141.57"/>
    <n v="2"/>
    <x v="0"/>
    <x v="0"/>
    <n v="52309.8"/>
    <n v="0"/>
    <x v="2"/>
    <x v="0"/>
    <x v="1"/>
    <x v="1"/>
  </r>
  <r>
    <n v="15788131"/>
    <s v="Atkins"/>
    <n v="653"/>
    <x v="0"/>
    <x v="1"/>
    <n v="47"/>
    <n v="6"/>
    <n v="0"/>
    <n v="1"/>
    <x v="0"/>
    <x v="1"/>
    <n v="50695.93"/>
    <n v="1"/>
    <x v="0"/>
    <x v="0"/>
    <x v="0"/>
    <x v="0"/>
  </r>
  <r>
    <n v="15800773"/>
    <s v="Ikenna"/>
    <n v="648"/>
    <x v="1"/>
    <x v="0"/>
    <n v="28"/>
    <n v="9"/>
    <n v="102282.61"/>
    <n v="1"/>
    <x v="0"/>
    <x v="0"/>
    <n v="157891.10999999999"/>
    <n v="0"/>
    <x v="2"/>
    <x v="0"/>
    <x v="2"/>
    <x v="1"/>
  </r>
  <r>
    <n v="15690153"/>
    <s v="Sun"/>
    <n v="639"/>
    <x v="0"/>
    <x v="0"/>
    <n v="37"/>
    <n v="4"/>
    <n v="116121.84"/>
    <n v="2"/>
    <x v="1"/>
    <x v="0"/>
    <n v="181850.74"/>
    <n v="0"/>
    <x v="0"/>
    <x v="0"/>
    <x v="2"/>
    <x v="1"/>
  </r>
  <r>
    <n v="15638989"/>
    <s v="Lettiere"/>
    <n v="711"/>
    <x v="0"/>
    <x v="0"/>
    <n v="25"/>
    <n v="5"/>
    <n v="190066.54"/>
    <n v="1"/>
    <x v="1"/>
    <x v="1"/>
    <n v="51345.39"/>
    <n v="1"/>
    <x v="2"/>
    <x v="1"/>
    <x v="2"/>
    <x v="0"/>
  </r>
  <r>
    <n v="15623210"/>
    <s v="Smith"/>
    <n v="484"/>
    <x v="2"/>
    <x v="0"/>
    <n v="55"/>
    <n v="8"/>
    <n v="149349.57999999999"/>
    <n v="3"/>
    <x v="1"/>
    <x v="1"/>
    <n v="137519.92000000001"/>
    <n v="1"/>
    <x v="1"/>
    <x v="2"/>
    <x v="2"/>
    <x v="0"/>
  </r>
  <r>
    <n v="15652658"/>
    <s v="Finch"/>
    <n v="721"/>
    <x v="0"/>
    <x v="1"/>
    <n v="36"/>
    <n v="1"/>
    <n v="155176.82999999999"/>
    <n v="2"/>
    <x v="0"/>
    <x v="0"/>
    <n v="49653.37"/>
    <n v="0"/>
    <x v="0"/>
    <x v="1"/>
    <x v="2"/>
    <x v="1"/>
  </r>
  <r>
    <n v="15684440"/>
    <s v="Monaldo"/>
    <n v="548"/>
    <x v="2"/>
    <x v="1"/>
    <n v="32"/>
    <n v="2"/>
    <n v="98986.28"/>
    <n v="1"/>
    <x v="0"/>
    <x v="0"/>
    <n v="55867.38"/>
    <n v="0"/>
    <x v="0"/>
    <x v="0"/>
    <x v="1"/>
    <x v="1"/>
  </r>
  <r>
    <n v="15730287"/>
    <s v="Ugonna"/>
    <n v="679"/>
    <x v="0"/>
    <x v="1"/>
    <n v="41"/>
    <n v="8"/>
    <n v="147726.98000000001"/>
    <n v="3"/>
    <x v="0"/>
    <x v="1"/>
    <n v="172749.4"/>
    <n v="1"/>
    <x v="0"/>
    <x v="0"/>
    <x v="2"/>
    <x v="0"/>
  </r>
  <r>
    <n v="15720353"/>
    <s v="Chiang"/>
    <n v="553"/>
    <x v="0"/>
    <x v="1"/>
    <n v="41"/>
    <n v="1"/>
    <n v="0"/>
    <n v="2"/>
    <x v="0"/>
    <x v="1"/>
    <n v="90607.31"/>
    <n v="0"/>
    <x v="0"/>
    <x v="0"/>
    <x v="0"/>
    <x v="1"/>
  </r>
  <r>
    <n v="15767231"/>
    <s v="Sun"/>
    <n v="757"/>
    <x v="0"/>
    <x v="1"/>
    <n v="36"/>
    <n v="7"/>
    <n v="144852.06"/>
    <n v="1"/>
    <x v="1"/>
    <x v="1"/>
    <n v="130861.95"/>
    <n v="0"/>
    <x v="0"/>
    <x v="1"/>
    <x v="2"/>
    <x v="1"/>
  </r>
  <r>
    <n v="15761554"/>
    <s v="Blackburn"/>
    <n v="581"/>
    <x v="0"/>
    <x v="1"/>
    <n v="54"/>
    <n v="4"/>
    <n v="89299.81"/>
    <n v="1"/>
    <x v="1"/>
    <x v="1"/>
    <n v="5558.47"/>
    <n v="1"/>
    <x v="1"/>
    <x v="0"/>
    <x v="1"/>
    <x v="0"/>
  </r>
  <r>
    <n v="15706637"/>
    <s v="Chang"/>
    <n v="718"/>
    <x v="1"/>
    <x v="1"/>
    <n v="40"/>
    <n v="9"/>
    <n v="0"/>
    <n v="2"/>
    <x v="1"/>
    <x v="1"/>
    <n v="121537.91"/>
    <n v="0"/>
    <x v="0"/>
    <x v="1"/>
    <x v="0"/>
    <x v="1"/>
  </r>
  <r>
    <n v="15690492"/>
    <s v="Palermo"/>
    <n v="625"/>
    <x v="0"/>
    <x v="1"/>
    <n v="41"/>
    <n v="6"/>
    <n v="97663.16"/>
    <n v="2"/>
    <x v="0"/>
    <x v="1"/>
    <n v="57128.78"/>
    <n v="0"/>
    <x v="0"/>
    <x v="0"/>
    <x v="1"/>
    <x v="1"/>
  </r>
  <r>
    <n v="15694237"/>
    <s v="McEwan"/>
    <n v="744"/>
    <x v="1"/>
    <x v="1"/>
    <n v="39"/>
    <n v="4"/>
    <n v="95161.75"/>
    <n v="1"/>
    <x v="0"/>
    <x v="1"/>
    <n v="19409.77"/>
    <n v="0"/>
    <x v="0"/>
    <x v="1"/>
    <x v="1"/>
    <x v="1"/>
  </r>
  <r>
    <n v="15729771"/>
    <s v="Davide"/>
    <n v="799"/>
    <x v="2"/>
    <x v="1"/>
    <n v="31"/>
    <n v="9"/>
    <n v="154586.92000000001"/>
    <n v="1"/>
    <x v="1"/>
    <x v="0"/>
    <n v="88604.89"/>
    <n v="1"/>
    <x v="0"/>
    <x v="1"/>
    <x v="2"/>
    <x v="0"/>
  </r>
  <r>
    <n v="15609823"/>
    <s v="Chieloka"/>
    <n v="751"/>
    <x v="1"/>
    <x v="0"/>
    <n v="34"/>
    <n v="8"/>
    <n v="127095.14"/>
    <n v="2"/>
    <x v="1"/>
    <x v="1"/>
    <n v="479.54"/>
    <n v="0"/>
    <x v="0"/>
    <x v="1"/>
    <x v="2"/>
    <x v="1"/>
  </r>
  <r>
    <n v="15793366"/>
    <s v="Humphreys"/>
    <n v="781"/>
    <x v="2"/>
    <x v="1"/>
    <n v="35"/>
    <n v="7"/>
    <n v="92526.15"/>
    <n v="2"/>
    <x v="0"/>
    <x v="0"/>
    <n v="173837.54"/>
    <n v="0"/>
    <x v="0"/>
    <x v="1"/>
    <x v="1"/>
    <x v="1"/>
  </r>
  <r>
    <n v="15614813"/>
    <s v="Cocci"/>
    <n v="777"/>
    <x v="2"/>
    <x v="0"/>
    <n v="46"/>
    <n v="0"/>
    <n v="107362.8"/>
    <n v="1"/>
    <x v="0"/>
    <x v="1"/>
    <n v="487.3"/>
    <n v="0"/>
    <x v="0"/>
    <x v="1"/>
    <x v="2"/>
    <x v="1"/>
  </r>
  <r>
    <n v="15566495"/>
    <s v="Hanson"/>
    <n v="704"/>
    <x v="1"/>
    <x v="0"/>
    <n v="24"/>
    <n v="2"/>
    <n v="0"/>
    <n v="1"/>
    <x v="0"/>
    <x v="1"/>
    <n v="35600.25"/>
    <n v="1"/>
    <x v="2"/>
    <x v="1"/>
    <x v="0"/>
    <x v="0"/>
  </r>
  <r>
    <n v="15707602"/>
    <s v="Macleod"/>
    <n v="539"/>
    <x v="0"/>
    <x v="0"/>
    <n v="47"/>
    <n v="2"/>
    <n v="127286.04"/>
    <n v="2"/>
    <x v="0"/>
    <x v="0"/>
    <n v="166929.43"/>
    <n v="1"/>
    <x v="0"/>
    <x v="0"/>
    <x v="2"/>
    <x v="0"/>
  </r>
  <r>
    <n v="15635244"/>
    <s v="Ritchie"/>
    <n v="716"/>
    <x v="0"/>
    <x v="0"/>
    <n v="29"/>
    <n v="6"/>
    <n v="0"/>
    <n v="2"/>
    <x v="0"/>
    <x v="0"/>
    <n v="98998.61"/>
    <n v="0"/>
    <x v="2"/>
    <x v="1"/>
    <x v="0"/>
    <x v="1"/>
  </r>
  <r>
    <n v="15805627"/>
    <s v="Nebechukwu"/>
    <n v="670"/>
    <x v="0"/>
    <x v="1"/>
    <n v="37"/>
    <n v="2"/>
    <n v="0"/>
    <n v="2"/>
    <x v="0"/>
    <x v="0"/>
    <n v="54229.74"/>
    <n v="0"/>
    <x v="0"/>
    <x v="0"/>
    <x v="0"/>
    <x v="1"/>
  </r>
  <r>
    <n v="15607986"/>
    <s v="Nnamutaezinwa"/>
    <n v="555"/>
    <x v="0"/>
    <x v="1"/>
    <n v="40"/>
    <n v="10"/>
    <n v="139930.18"/>
    <n v="1"/>
    <x v="0"/>
    <x v="0"/>
    <n v="105720.09"/>
    <n v="0"/>
    <x v="0"/>
    <x v="0"/>
    <x v="2"/>
    <x v="1"/>
  </r>
  <r>
    <n v="15799785"/>
    <s v="Ikemefuna"/>
    <n v="679"/>
    <x v="2"/>
    <x v="0"/>
    <n v="30"/>
    <n v="4"/>
    <n v="77949.69"/>
    <n v="1"/>
    <x v="0"/>
    <x v="0"/>
    <n v="121151.46"/>
    <n v="0"/>
    <x v="0"/>
    <x v="0"/>
    <x v="1"/>
    <x v="1"/>
  </r>
  <r>
    <n v="15699963"/>
    <s v="Scott"/>
    <n v="571"/>
    <x v="0"/>
    <x v="1"/>
    <n v="38"/>
    <n v="1"/>
    <n v="121405.04"/>
    <n v="1"/>
    <x v="0"/>
    <x v="0"/>
    <n v="154844.22"/>
    <n v="0"/>
    <x v="0"/>
    <x v="0"/>
    <x v="2"/>
    <x v="1"/>
  </r>
  <r>
    <n v="15624595"/>
    <s v="Chiang"/>
    <n v="512"/>
    <x v="1"/>
    <x v="0"/>
    <n v="35"/>
    <n v="5"/>
    <n v="124580.69"/>
    <n v="1"/>
    <x v="0"/>
    <x v="0"/>
    <n v="18785.48"/>
    <n v="0"/>
    <x v="0"/>
    <x v="0"/>
    <x v="2"/>
    <x v="1"/>
  </r>
  <r>
    <n v="15629750"/>
    <s v="Artyomova"/>
    <n v="697"/>
    <x v="0"/>
    <x v="1"/>
    <n v="35"/>
    <n v="5"/>
    <n v="133087.76"/>
    <n v="1"/>
    <x v="0"/>
    <x v="1"/>
    <n v="64771.61"/>
    <n v="0"/>
    <x v="0"/>
    <x v="0"/>
    <x v="2"/>
    <x v="1"/>
  </r>
  <r>
    <n v="15651460"/>
    <s v="Hsieh"/>
    <n v="424"/>
    <x v="1"/>
    <x v="1"/>
    <n v="34"/>
    <n v="7"/>
    <n v="0"/>
    <n v="1"/>
    <x v="0"/>
    <x v="0"/>
    <n v="16250.61"/>
    <n v="0"/>
    <x v="0"/>
    <x v="2"/>
    <x v="0"/>
    <x v="1"/>
  </r>
  <r>
    <n v="15753550"/>
    <s v="Levien"/>
    <n v="684"/>
    <x v="0"/>
    <x v="0"/>
    <n v="43"/>
    <n v="7"/>
    <n v="0"/>
    <n v="2"/>
    <x v="0"/>
    <x v="1"/>
    <n v="131093.99"/>
    <n v="0"/>
    <x v="0"/>
    <x v="0"/>
    <x v="0"/>
    <x v="1"/>
  </r>
  <r>
    <n v="15594133"/>
    <s v="Erskine"/>
    <n v="697"/>
    <x v="1"/>
    <x v="1"/>
    <n v="62"/>
    <n v="7"/>
    <n v="0"/>
    <n v="1"/>
    <x v="0"/>
    <x v="1"/>
    <n v="129188.18"/>
    <n v="1"/>
    <x v="1"/>
    <x v="0"/>
    <x v="0"/>
    <x v="0"/>
  </r>
  <r>
    <n v="15772329"/>
    <s v="Fiorentino"/>
    <n v="580"/>
    <x v="2"/>
    <x v="1"/>
    <n v="45"/>
    <n v="8"/>
    <n v="103741.14"/>
    <n v="1"/>
    <x v="0"/>
    <x v="1"/>
    <n v="47428.73"/>
    <n v="1"/>
    <x v="0"/>
    <x v="0"/>
    <x v="2"/>
    <x v="0"/>
  </r>
  <r>
    <n v="15591552"/>
    <s v="Okonkwo"/>
    <n v="600"/>
    <x v="0"/>
    <x v="0"/>
    <n v="32"/>
    <n v="7"/>
    <n v="98877.95"/>
    <n v="1"/>
    <x v="0"/>
    <x v="1"/>
    <n v="132973.21"/>
    <n v="0"/>
    <x v="0"/>
    <x v="0"/>
    <x v="1"/>
    <x v="1"/>
  </r>
  <r>
    <n v="15750921"/>
    <s v="Monds"/>
    <n v="521"/>
    <x v="0"/>
    <x v="1"/>
    <n v="37"/>
    <n v="5"/>
    <n v="105843.26"/>
    <n v="2"/>
    <x v="0"/>
    <x v="0"/>
    <n v="84908.2"/>
    <n v="0"/>
    <x v="0"/>
    <x v="0"/>
    <x v="2"/>
    <x v="1"/>
  </r>
  <r>
    <n v="15701687"/>
    <s v="Campbell"/>
    <n v="664"/>
    <x v="1"/>
    <x v="1"/>
    <n v="44"/>
    <n v="7"/>
    <n v="77526.66"/>
    <n v="3"/>
    <x v="1"/>
    <x v="1"/>
    <n v="57338.559999999998"/>
    <n v="1"/>
    <x v="0"/>
    <x v="0"/>
    <x v="1"/>
    <x v="0"/>
  </r>
  <r>
    <n v="15728906"/>
    <s v="Ibekwe"/>
    <n v="634"/>
    <x v="0"/>
    <x v="1"/>
    <n v="77"/>
    <n v="5"/>
    <n v="0"/>
    <n v="2"/>
    <x v="0"/>
    <x v="0"/>
    <n v="161579.85"/>
    <n v="0"/>
    <x v="1"/>
    <x v="0"/>
    <x v="0"/>
    <x v="1"/>
  </r>
  <r>
    <n v="15670029"/>
    <s v="Marcelo"/>
    <n v="445"/>
    <x v="0"/>
    <x v="0"/>
    <n v="33"/>
    <n v="7"/>
    <n v="0"/>
    <n v="2"/>
    <x v="0"/>
    <x v="1"/>
    <n v="122625.68"/>
    <n v="0"/>
    <x v="0"/>
    <x v="2"/>
    <x v="0"/>
    <x v="1"/>
  </r>
  <r>
    <n v="15763579"/>
    <s v="Castro"/>
    <n v="702"/>
    <x v="2"/>
    <x v="0"/>
    <n v="36"/>
    <n v="2"/>
    <n v="105264.88"/>
    <n v="2"/>
    <x v="0"/>
    <x v="0"/>
    <n v="52909.87"/>
    <n v="0"/>
    <x v="0"/>
    <x v="1"/>
    <x v="2"/>
    <x v="1"/>
  </r>
  <r>
    <n v="15728010"/>
    <s v="Capon"/>
    <n v="485"/>
    <x v="0"/>
    <x v="1"/>
    <n v="37"/>
    <n v="5"/>
    <n v="0"/>
    <n v="2"/>
    <x v="1"/>
    <x v="0"/>
    <n v="170226.47"/>
    <n v="0"/>
    <x v="0"/>
    <x v="2"/>
    <x v="0"/>
    <x v="1"/>
  </r>
  <r>
    <n v="15663194"/>
    <s v="Voronova"/>
    <n v="582"/>
    <x v="2"/>
    <x v="0"/>
    <n v="40"/>
    <n v="3"/>
    <n v="110150.43"/>
    <n v="1"/>
    <x v="0"/>
    <x v="0"/>
    <n v="191757.65"/>
    <n v="1"/>
    <x v="0"/>
    <x v="0"/>
    <x v="2"/>
    <x v="0"/>
  </r>
  <r>
    <n v="15736510"/>
    <s v="Loggia"/>
    <n v="605"/>
    <x v="1"/>
    <x v="0"/>
    <n v="57"/>
    <n v="2"/>
    <n v="0"/>
    <n v="3"/>
    <x v="0"/>
    <x v="1"/>
    <n v="66652.75"/>
    <n v="1"/>
    <x v="1"/>
    <x v="0"/>
    <x v="0"/>
    <x v="0"/>
  </r>
  <r>
    <n v="15745804"/>
    <s v="Law"/>
    <n v="628"/>
    <x v="0"/>
    <x v="1"/>
    <n v="25"/>
    <n v="7"/>
    <n v="0"/>
    <n v="2"/>
    <x v="0"/>
    <x v="0"/>
    <n v="195977.75"/>
    <n v="0"/>
    <x v="2"/>
    <x v="0"/>
    <x v="0"/>
    <x v="1"/>
  </r>
  <r>
    <n v="15631451"/>
    <s v="Grant"/>
    <n v="604"/>
    <x v="1"/>
    <x v="0"/>
    <n v="28"/>
    <n v="6"/>
    <n v="0"/>
    <n v="2"/>
    <x v="0"/>
    <x v="0"/>
    <n v="69056.259999999995"/>
    <n v="0"/>
    <x v="2"/>
    <x v="0"/>
    <x v="0"/>
    <x v="1"/>
  </r>
  <r>
    <n v="15746995"/>
    <s v="Greco"/>
    <n v="724"/>
    <x v="2"/>
    <x v="1"/>
    <n v="31"/>
    <n v="9"/>
    <n v="138166.29999999999"/>
    <n v="1"/>
    <x v="0"/>
    <x v="1"/>
    <n v="12920.43"/>
    <n v="0"/>
    <x v="0"/>
    <x v="1"/>
    <x v="2"/>
    <x v="1"/>
  </r>
  <r>
    <n v="15730673"/>
    <s v="Dietz"/>
    <n v="567"/>
    <x v="2"/>
    <x v="1"/>
    <n v="40"/>
    <n v="7"/>
    <n v="122265.24"/>
    <n v="1"/>
    <x v="0"/>
    <x v="1"/>
    <n v="138552.74"/>
    <n v="0"/>
    <x v="0"/>
    <x v="0"/>
    <x v="2"/>
    <x v="1"/>
  </r>
  <r>
    <n v="15734649"/>
    <s v="Martel"/>
    <n v="779"/>
    <x v="1"/>
    <x v="0"/>
    <n v="55"/>
    <n v="0"/>
    <n v="133295.98000000001"/>
    <n v="1"/>
    <x v="0"/>
    <x v="1"/>
    <n v="22832.71"/>
    <n v="1"/>
    <x v="1"/>
    <x v="1"/>
    <x v="2"/>
    <x v="0"/>
  </r>
  <r>
    <n v="15701081"/>
    <s v="Jarvis"/>
    <n v="785"/>
    <x v="0"/>
    <x v="1"/>
    <n v="36"/>
    <n v="2"/>
    <n v="0"/>
    <n v="1"/>
    <x v="1"/>
    <x v="0"/>
    <n v="61811.1"/>
    <n v="0"/>
    <x v="0"/>
    <x v="1"/>
    <x v="0"/>
    <x v="1"/>
  </r>
  <r>
    <n v="15632503"/>
    <s v="Meng"/>
    <n v="563"/>
    <x v="0"/>
    <x v="0"/>
    <n v="32"/>
    <n v="0"/>
    <n v="148326.09"/>
    <n v="1"/>
    <x v="0"/>
    <x v="1"/>
    <n v="191604.27"/>
    <n v="1"/>
    <x v="0"/>
    <x v="0"/>
    <x v="2"/>
    <x v="0"/>
  </r>
  <r>
    <n v="15585928"/>
    <s v="Hay"/>
    <n v="821"/>
    <x v="2"/>
    <x v="0"/>
    <n v="31"/>
    <n v="2"/>
    <n v="68927.570000000007"/>
    <n v="1"/>
    <x v="0"/>
    <x v="0"/>
    <n v="25445"/>
    <n v="0"/>
    <x v="0"/>
    <x v="1"/>
    <x v="1"/>
    <x v="1"/>
  </r>
  <r>
    <n v="15648681"/>
    <s v="Voronoff"/>
    <n v="747"/>
    <x v="0"/>
    <x v="0"/>
    <n v="47"/>
    <n v="5"/>
    <n v="139914.6"/>
    <n v="4"/>
    <x v="1"/>
    <x v="0"/>
    <n v="129964.56"/>
    <n v="1"/>
    <x v="0"/>
    <x v="1"/>
    <x v="2"/>
    <x v="0"/>
  </r>
  <r>
    <n v="15747757"/>
    <s v="Trevascus"/>
    <n v="600"/>
    <x v="2"/>
    <x v="0"/>
    <n v="58"/>
    <n v="8"/>
    <n v="118723.11"/>
    <n v="1"/>
    <x v="1"/>
    <x v="1"/>
    <n v="6209.51"/>
    <n v="1"/>
    <x v="1"/>
    <x v="0"/>
    <x v="2"/>
    <x v="0"/>
  </r>
  <r>
    <n v="15718921"/>
    <s v="Ho"/>
    <n v="625"/>
    <x v="1"/>
    <x v="1"/>
    <n v="32"/>
    <n v="7"/>
    <n v="106957.28"/>
    <n v="1"/>
    <x v="0"/>
    <x v="0"/>
    <n v="134794.01999999999"/>
    <n v="0"/>
    <x v="0"/>
    <x v="0"/>
    <x v="2"/>
    <x v="1"/>
  </r>
  <r>
    <n v="15571081"/>
    <s v="Hansen"/>
    <n v="773"/>
    <x v="0"/>
    <x v="0"/>
    <n v="41"/>
    <n v="7"/>
    <n v="190238.93"/>
    <n v="1"/>
    <x v="0"/>
    <x v="0"/>
    <n v="57549.65"/>
    <n v="0"/>
    <x v="0"/>
    <x v="1"/>
    <x v="2"/>
    <x v="1"/>
  </r>
  <r>
    <n v="15734578"/>
    <s v="Craig"/>
    <n v="726"/>
    <x v="0"/>
    <x v="0"/>
    <n v="53"/>
    <n v="1"/>
    <n v="113537.73"/>
    <n v="1"/>
    <x v="1"/>
    <x v="0"/>
    <n v="28367.21"/>
    <n v="0"/>
    <x v="1"/>
    <x v="1"/>
    <x v="2"/>
    <x v="1"/>
  </r>
  <r>
    <n v="15579583"/>
    <s v="Hall"/>
    <n v="641"/>
    <x v="1"/>
    <x v="0"/>
    <n v="40"/>
    <n v="4"/>
    <n v="101090.27"/>
    <n v="1"/>
    <x v="0"/>
    <x v="0"/>
    <n v="51703.09"/>
    <n v="0"/>
    <x v="0"/>
    <x v="0"/>
    <x v="2"/>
    <x v="1"/>
  </r>
  <r>
    <n v="15622729"/>
    <s v="Sun"/>
    <n v="649"/>
    <x v="0"/>
    <x v="0"/>
    <n v="46"/>
    <n v="2"/>
    <n v="0"/>
    <n v="2"/>
    <x v="0"/>
    <x v="0"/>
    <n v="66602.7"/>
    <n v="0"/>
    <x v="0"/>
    <x v="0"/>
    <x v="0"/>
    <x v="1"/>
  </r>
  <r>
    <n v="15662189"/>
    <s v="Durant"/>
    <n v="434"/>
    <x v="1"/>
    <x v="1"/>
    <n v="33"/>
    <n v="3"/>
    <n v="0"/>
    <n v="1"/>
    <x v="0"/>
    <x v="0"/>
    <n v="2739.71"/>
    <n v="0"/>
    <x v="0"/>
    <x v="2"/>
    <x v="0"/>
    <x v="1"/>
  </r>
  <r>
    <n v="15692718"/>
    <s v="Jackson"/>
    <n v="738"/>
    <x v="0"/>
    <x v="0"/>
    <n v="38"/>
    <n v="7"/>
    <n v="0"/>
    <n v="2"/>
    <x v="1"/>
    <x v="1"/>
    <n v="69227.42"/>
    <n v="0"/>
    <x v="0"/>
    <x v="1"/>
    <x v="0"/>
    <x v="1"/>
  </r>
  <r>
    <n v="15762716"/>
    <s v="Chigozie"/>
    <n v="762"/>
    <x v="1"/>
    <x v="0"/>
    <n v="60"/>
    <n v="10"/>
    <n v="168920.75"/>
    <n v="1"/>
    <x v="0"/>
    <x v="1"/>
    <n v="31445.03"/>
    <n v="1"/>
    <x v="1"/>
    <x v="1"/>
    <x v="2"/>
    <x v="0"/>
  </r>
  <r>
    <n v="15724851"/>
    <s v="Farmer"/>
    <n v="507"/>
    <x v="2"/>
    <x v="1"/>
    <n v="31"/>
    <n v="9"/>
    <n v="111589.67"/>
    <n v="1"/>
    <x v="0"/>
    <x v="1"/>
    <n v="150037.19"/>
    <n v="0"/>
    <x v="0"/>
    <x v="0"/>
    <x v="2"/>
    <x v="1"/>
  </r>
  <r>
    <n v="15587266"/>
    <s v="Douglas"/>
    <n v="606"/>
    <x v="2"/>
    <x v="0"/>
    <n v="27"/>
    <n v="6"/>
    <n v="172310.33"/>
    <n v="1"/>
    <x v="1"/>
    <x v="0"/>
    <n v="111448.92"/>
    <n v="0"/>
    <x v="2"/>
    <x v="0"/>
    <x v="2"/>
    <x v="1"/>
  </r>
  <r>
    <n v="15675926"/>
    <s v="Ardis"/>
    <n v="655"/>
    <x v="2"/>
    <x v="1"/>
    <n v="34"/>
    <n v="7"/>
    <n v="118028.35"/>
    <n v="1"/>
    <x v="0"/>
    <x v="1"/>
    <n v="51226.32"/>
    <n v="1"/>
    <x v="0"/>
    <x v="0"/>
    <x v="2"/>
    <x v="0"/>
  </r>
  <r>
    <n v="15706268"/>
    <s v="Smith"/>
    <n v="697"/>
    <x v="2"/>
    <x v="1"/>
    <n v="51"/>
    <n v="1"/>
    <n v="147910.29999999999"/>
    <n v="1"/>
    <x v="0"/>
    <x v="0"/>
    <n v="53581.14"/>
    <n v="0"/>
    <x v="1"/>
    <x v="0"/>
    <x v="2"/>
    <x v="1"/>
  </r>
  <r>
    <n v="15581871"/>
    <s v="Butler"/>
    <n v="504"/>
    <x v="2"/>
    <x v="1"/>
    <n v="42"/>
    <n v="7"/>
    <n v="131287.35999999999"/>
    <n v="2"/>
    <x v="0"/>
    <x v="0"/>
    <n v="149697.78"/>
    <n v="0"/>
    <x v="0"/>
    <x v="0"/>
    <x v="2"/>
    <x v="1"/>
  </r>
  <r>
    <n v="15666166"/>
    <s v="Pettry"/>
    <n v="653"/>
    <x v="0"/>
    <x v="0"/>
    <n v="74"/>
    <n v="0"/>
    <n v="121276.32"/>
    <n v="1"/>
    <x v="0"/>
    <x v="0"/>
    <n v="160348.31"/>
    <n v="0"/>
    <x v="1"/>
    <x v="0"/>
    <x v="2"/>
    <x v="1"/>
  </r>
  <r>
    <n v="15671582"/>
    <s v="John"/>
    <n v="660"/>
    <x v="1"/>
    <x v="1"/>
    <n v="38"/>
    <n v="6"/>
    <n v="109869.32"/>
    <n v="1"/>
    <x v="0"/>
    <x v="0"/>
    <n v="154641.91"/>
    <n v="0"/>
    <x v="0"/>
    <x v="0"/>
    <x v="2"/>
    <x v="1"/>
  </r>
  <r>
    <n v="15680901"/>
    <s v="Potter"/>
    <n v="652"/>
    <x v="0"/>
    <x v="0"/>
    <n v="34"/>
    <n v="6"/>
    <n v="97435.85"/>
    <n v="2"/>
    <x v="0"/>
    <x v="0"/>
    <n v="104331.76"/>
    <n v="0"/>
    <x v="0"/>
    <x v="0"/>
    <x v="1"/>
    <x v="1"/>
  </r>
  <r>
    <n v="15642336"/>
    <s v="Shaw"/>
    <n v="669"/>
    <x v="0"/>
    <x v="0"/>
    <n v="42"/>
    <n v="9"/>
    <n v="0"/>
    <n v="2"/>
    <x v="1"/>
    <x v="1"/>
    <n v="135630.32"/>
    <n v="0"/>
    <x v="0"/>
    <x v="0"/>
    <x v="0"/>
    <x v="1"/>
  </r>
  <r>
    <n v="15653147"/>
    <s v="Boyle"/>
    <n v="594"/>
    <x v="0"/>
    <x v="1"/>
    <n v="35"/>
    <n v="2"/>
    <n v="133853.26999999999"/>
    <n v="1"/>
    <x v="0"/>
    <x v="0"/>
    <n v="65361.66"/>
    <n v="0"/>
    <x v="0"/>
    <x v="0"/>
    <x v="2"/>
    <x v="1"/>
  </r>
  <r>
    <n v="15571284"/>
    <s v="Elmore"/>
    <n v="756"/>
    <x v="2"/>
    <x v="1"/>
    <n v="32"/>
    <n v="0"/>
    <n v="109528.16"/>
    <n v="2"/>
    <x v="0"/>
    <x v="0"/>
    <n v="56176.31"/>
    <n v="0"/>
    <x v="0"/>
    <x v="1"/>
    <x v="2"/>
    <x v="1"/>
  </r>
  <r>
    <n v="15591360"/>
    <s v="Udinesi"/>
    <n v="642"/>
    <x v="0"/>
    <x v="0"/>
    <n v="33"/>
    <n v="4"/>
    <n v="84607.34"/>
    <n v="2"/>
    <x v="1"/>
    <x v="0"/>
    <n v="60059.47"/>
    <n v="0"/>
    <x v="0"/>
    <x v="0"/>
    <x v="1"/>
    <x v="1"/>
  </r>
  <r>
    <n v="15810485"/>
    <s v="Sun"/>
    <n v="486"/>
    <x v="2"/>
    <x v="1"/>
    <n v="37"/>
    <n v="1"/>
    <n v="101438"/>
    <n v="1"/>
    <x v="1"/>
    <x v="1"/>
    <n v="51364.56"/>
    <n v="0"/>
    <x v="0"/>
    <x v="2"/>
    <x v="2"/>
    <x v="1"/>
  </r>
  <r>
    <n v="15611973"/>
    <s v="Tuan"/>
    <n v="804"/>
    <x v="0"/>
    <x v="1"/>
    <n v="55"/>
    <n v="7"/>
    <n v="0"/>
    <n v="2"/>
    <x v="0"/>
    <x v="0"/>
    <n v="118752.6"/>
    <n v="0"/>
    <x v="1"/>
    <x v="1"/>
    <x v="0"/>
    <x v="1"/>
  </r>
  <r>
    <n v="15735572"/>
    <s v="Lawrence"/>
    <n v="629"/>
    <x v="0"/>
    <x v="1"/>
    <n v="59"/>
    <n v="9"/>
    <n v="113657.83"/>
    <n v="1"/>
    <x v="0"/>
    <x v="0"/>
    <n v="116848.79"/>
    <n v="1"/>
    <x v="1"/>
    <x v="0"/>
    <x v="2"/>
    <x v="0"/>
  </r>
  <r>
    <n v="15567860"/>
    <s v="Burrows"/>
    <n v="581"/>
    <x v="1"/>
    <x v="0"/>
    <n v="44"/>
    <n v="7"/>
    <n v="189318.16"/>
    <n v="2"/>
    <x v="0"/>
    <x v="1"/>
    <n v="45026.23"/>
    <n v="1"/>
    <x v="0"/>
    <x v="0"/>
    <x v="2"/>
    <x v="0"/>
  </r>
  <r>
    <n v="15795690"/>
    <s v="Shao"/>
    <n v="667"/>
    <x v="0"/>
    <x v="1"/>
    <n v="31"/>
    <n v="3"/>
    <n v="99513.91"/>
    <n v="1"/>
    <x v="0"/>
    <x v="0"/>
    <n v="189657.26"/>
    <n v="0"/>
    <x v="0"/>
    <x v="0"/>
    <x v="1"/>
    <x v="1"/>
  </r>
  <r>
    <n v="15706464"/>
    <s v="White"/>
    <n v="667"/>
    <x v="1"/>
    <x v="1"/>
    <n v="35"/>
    <n v="4"/>
    <n v="97585.32"/>
    <n v="2"/>
    <x v="1"/>
    <x v="1"/>
    <n v="57213.46"/>
    <n v="0"/>
    <x v="0"/>
    <x v="0"/>
    <x v="1"/>
    <x v="1"/>
  </r>
  <r>
    <n v="15725028"/>
    <s v="Chialuka"/>
    <n v="679"/>
    <x v="0"/>
    <x v="1"/>
    <n v="29"/>
    <n v="3"/>
    <n v="0"/>
    <n v="2"/>
    <x v="0"/>
    <x v="0"/>
    <n v="63687.06"/>
    <n v="0"/>
    <x v="2"/>
    <x v="0"/>
    <x v="0"/>
    <x v="1"/>
  </r>
  <r>
    <n v="15751167"/>
    <s v="Toscano"/>
    <n v="680"/>
    <x v="0"/>
    <x v="0"/>
    <n v="43"/>
    <n v="4"/>
    <n v="0"/>
    <n v="2"/>
    <x v="0"/>
    <x v="0"/>
    <n v="58761.33"/>
    <n v="0"/>
    <x v="0"/>
    <x v="0"/>
    <x v="0"/>
    <x v="1"/>
  </r>
  <r>
    <n v="15633944"/>
    <s v="McKay"/>
    <n v="644"/>
    <x v="1"/>
    <x v="1"/>
    <n v="32"/>
    <n v="3"/>
    <n v="136659.74"/>
    <n v="1"/>
    <x v="0"/>
    <x v="0"/>
    <n v="14187.78"/>
    <n v="0"/>
    <x v="0"/>
    <x v="0"/>
    <x v="2"/>
    <x v="1"/>
  </r>
  <r>
    <n v="15672637"/>
    <s v="Voronkov"/>
    <n v="571"/>
    <x v="0"/>
    <x v="0"/>
    <n v="30"/>
    <n v="4"/>
    <n v="85755.86"/>
    <n v="1"/>
    <x v="0"/>
    <x v="1"/>
    <n v="145115.95000000001"/>
    <n v="0"/>
    <x v="0"/>
    <x v="0"/>
    <x v="1"/>
    <x v="1"/>
  </r>
  <r>
    <n v="15680895"/>
    <s v="Sal"/>
    <n v="627"/>
    <x v="1"/>
    <x v="0"/>
    <n v="35"/>
    <n v="7"/>
    <n v="0"/>
    <n v="1"/>
    <x v="0"/>
    <x v="1"/>
    <n v="187718.26"/>
    <n v="0"/>
    <x v="0"/>
    <x v="0"/>
    <x v="0"/>
    <x v="1"/>
  </r>
  <r>
    <n v="15793825"/>
    <s v="Ikechukwu"/>
    <n v="536"/>
    <x v="0"/>
    <x v="1"/>
    <n v="39"/>
    <n v="4"/>
    <n v="0"/>
    <n v="2"/>
    <x v="0"/>
    <x v="1"/>
    <n v="27150.35"/>
    <n v="0"/>
    <x v="0"/>
    <x v="0"/>
    <x v="0"/>
    <x v="1"/>
  </r>
  <r>
    <n v="15611318"/>
    <s v="Kruglova"/>
    <n v="599"/>
    <x v="1"/>
    <x v="1"/>
    <n v="33"/>
    <n v="4"/>
    <n v="51690.89"/>
    <n v="1"/>
    <x v="0"/>
    <x v="1"/>
    <n v="111622.76"/>
    <n v="1"/>
    <x v="0"/>
    <x v="0"/>
    <x v="1"/>
    <x v="0"/>
  </r>
  <r>
    <n v="15768474"/>
    <s v="Clements"/>
    <n v="744"/>
    <x v="1"/>
    <x v="1"/>
    <n v="34"/>
    <n v="3"/>
    <n v="0"/>
    <n v="2"/>
    <x v="0"/>
    <x v="1"/>
    <n v="27244.35"/>
    <n v="0"/>
    <x v="0"/>
    <x v="1"/>
    <x v="0"/>
    <x v="1"/>
  </r>
  <r>
    <n v="15716276"/>
    <s v="Kennedy"/>
    <n v="709"/>
    <x v="0"/>
    <x v="0"/>
    <n v="34"/>
    <n v="2"/>
    <n v="111669.68"/>
    <n v="1"/>
    <x v="0"/>
    <x v="1"/>
    <n v="57029.66"/>
    <n v="0"/>
    <x v="0"/>
    <x v="1"/>
    <x v="2"/>
    <x v="1"/>
  </r>
  <r>
    <n v="15623668"/>
    <s v="Johnson"/>
    <n v="653"/>
    <x v="2"/>
    <x v="1"/>
    <n v="31"/>
    <n v="2"/>
    <n v="154741.45000000001"/>
    <n v="2"/>
    <x v="1"/>
    <x v="1"/>
    <n v="25183.01"/>
    <n v="0"/>
    <x v="0"/>
    <x v="0"/>
    <x v="2"/>
    <x v="1"/>
  </r>
  <r>
    <n v="15696361"/>
    <s v="Chung"/>
    <n v="648"/>
    <x v="2"/>
    <x v="1"/>
    <n v="31"/>
    <n v="7"/>
    <n v="125681.51"/>
    <n v="1"/>
    <x v="1"/>
    <x v="0"/>
    <n v="129980.93"/>
    <n v="0"/>
    <x v="0"/>
    <x v="0"/>
    <x v="2"/>
    <x v="1"/>
  </r>
  <r>
    <n v="15607988"/>
    <s v="Garland"/>
    <n v="663"/>
    <x v="2"/>
    <x v="0"/>
    <n v="37"/>
    <n v="8"/>
    <n v="155303.71"/>
    <n v="1"/>
    <x v="0"/>
    <x v="1"/>
    <n v="118716.63"/>
    <n v="0"/>
    <x v="0"/>
    <x v="0"/>
    <x v="2"/>
    <x v="1"/>
  </r>
  <r>
    <n v="15637891"/>
    <s v="Docherty"/>
    <n v="613"/>
    <x v="2"/>
    <x v="0"/>
    <n v="43"/>
    <n v="4"/>
    <n v="140681.68"/>
    <n v="1"/>
    <x v="1"/>
    <x v="0"/>
    <n v="20134.07"/>
    <n v="0"/>
    <x v="0"/>
    <x v="0"/>
    <x v="2"/>
    <x v="1"/>
  </r>
  <r>
    <n v="15789865"/>
    <s v="Nnaife"/>
    <n v="620"/>
    <x v="0"/>
    <x v="1"/>
    <n v="28"/>
    <n v="9"/>
    <n v="71902.52"/>
    <n v="1"/>
    <x v="1"/>
    <x v="0"/>
    <n v="190208.23"/>
    <n v="0"/>
    <x v="2"/>
    <x v="0"/>
    <x v="1"/>
    <x v="1"/>
  </r>
  <r>
    <n v="15627190"/>
    <s v="Lettiere"/>
    <n v="661"/>
    <x v="0"/>
    <x v="1"/>
    <n v="51"/>
    <n v="6"/>
    <n v="146606.6"/>
    <n v="1"/>
    <x v="0"/>
    <x v="0"/>
    <n v="68021.899999999994"/>
    <n v="0"/>
    <x v="1"/>
    <x v="0"/>
    <x v="2"/>
    <x v="1"/>
  </r>
  <r>
    <n v="15788224"/>
    <s v="Sanderson"/>
    <n v="669"/>
    <x v="2"/>
    <x v="1"/>
    <n v="45"/>
    <n v="1"/>
    <n v="123949.75"/>
    <n v="1"/>
    <x v="1"/>
    <x v="1"/>
    <n v="110881.56"/>
    <n v="0"/>
    <x v="0"/>
    <x v="0"/>
    <x v="2"/>
    <x v="1"/>
  </r>
  <r>
    <n v="15702149"/>
    <s v="Fomin"/>
    <n v="767"/>
    <x v="2"/>
    <x v="0"/>
    <n v="33"/>
    <n v="1"/>
    <n v="144753.21"/>
    <n v="1"/>
    <x v="0"/>
    <x v="0"/>
    <n v="132480.75"/>
    <n v="0"/>
    <x v="0"/>
    <x v="1"/>
    <x v="2"/>
    <x v="1"/>
  </r>
  <r>
    <n v="15708236"/>
    <s v="Wright"/>
    <n v="491"/>
    <x v="0"/>
    <x v="0"/>
    <n v="72"/>
    <n v="6"/>
    <n v="91285.22"/>
    <n v="1"/>
    <x v="0"/>
    <x v="0"/>
    <n v="7032.95"/>
    <n v="0"/>
    <x v="1"/>
    <x v="2"/>
    <x v="1"/>
    <x v="1"/>
  </r>
  <r>
    <n v="15568469"/>
    <s v="Buckley"/>
    <n v="653"/>
    <x v="0"/>
    <x v="1"/>
    <n v="43"/>
    <n v="0"/>
    <n v="0"/>
    <n v="2"/>
    <x v="0"/>
    <x v="1"/>
    <n v="27862.58"/>
    <n v="0"/>
    <x v="0"/>
    <x v="0"/>
    <x v="0"/>
    <x v="1"/>
  </r>
  <r>
    <n v="15764444"/>
    <s v="Pan"/>
    <n v="679"/>
    <x v="2"/>
    <x v="1"/>
    <n v="58"/>
    <n v="8"/>
    <n v="125850.53"/>
    <n v="2"/>
    <x v="0"/>
    <x v="0"/>
    <n v="87008.17"/>
    <n v="0"/>
    <x v="1"/>
    <x v="0"/>
    <x v="2"/>
    <x v="1"/>
  </r>
  <r>
    <n v="15794204"/>
    <s v="Manna"/>
    <n v="687"/>
    <x v="0"/>
    <x v="1"/>
    <n v="28"/>
    <n v="7"/>
    <n v="108116.66"/>
    <n v="1"/>
    <x v="0"/>
    <x v="0"/>
    <n v="27411.19"/>
    <n v="0"/>
    <x v="2"/>
    <x v="0"/>
    <x v="2"/>
    <x v="1"/>
  </r>
  <r>
    <n v="15807546"/>
    <s v="Chinwendu"/>
    <n v="837"/>
    <x v="0"/>
    <x v="0"/>
    <n v="38"/>
    <n v="2"/>
    <n v="0"/>
    <n v="2"/>
    <x v="0"/>
    <x v="0"/>
    <n v="46395.21"/>
    <n v="0"/>
    <x v="0"/>
    <x v="1"/>
    <x v="0"/>
    <x v="1"/>
  </r>
  <r>
    <n v="15782159"/>
    <s v="Ndubuagha"/>
    <n v="850"/>
    <x v="0"/>
    <x v="1"/>
    <n v="28"/>
    <n v="8"/>
    <n v="67639.56"/>
    <n v="2"/>
    <x v="0"/>
    <x v="0"/>
    <n v="194245.29"/>
    <n v="0"/>
    <x v="2"/>
    <x v="1"/>
    <x v="1"/>
    <x v="1"/>
  </r>
  <r>
    <n v="15618703"/>
    <s v="White"/>
    <n v="663"/>
    <x v="1"/>
    <x v="0"/>
    <n v="53"/>
    <n v="6"/>
    <n v="150200.23000000001"/>
    <n v="1"/>
    <x v="1"/>
    <x v="0"/>
    <n v="151317.26999999999"/>
    <n v="1"/>
    <x v="1"/>
    <x v="0"/>
    <x v="2"/>
    <x v="0"/>
  </r>
  <r>
    <n v="15793317"/>
    <s v="Hale"/>
    <n v="547"/>
    <x v="1"/>
    <x v="0"/>
    <n v="22"/>
    <n v="7"/>
    <n v="141287.15"/>
    <n v="1"/>
    <x v="0"/>
    <x v="1"/>
    <n v="118142.79"/>
    <n v="0"/>
    <x v="2"/>
    <x v="0"/>
    <x v="2"/>
    <x v="1"/>
  </r>
  <r>
    <n v="15740487"/>
    <s v="Ross"/>
    <n v="627"/>
    <x v="0"/>
    <x v="0"/>
    <n v="41"/>
    <n v="6"/>
    <n v="0"/>
    <n v="3"/>
    <x v="0"/>
    <x v="0"/>
    <n v="138700.75"/>
    <n v="1"/>
    <x v="0"/>
    <x v="0"/>
    <x v="0"/>
    <x v="0"/>
  </r>
  <r>
    <n v="15722479"/>
    <s v="Ikenna"/>
    <n v="707"/>
    <x v="0"/>
    <x v="1"/>
    <n v="37"/>
    <n v="1"/>
    <n v="0"/>
    <n v="2"/>
    <x v="1"/>
    <x v="0"/>
    <n v="6035.51"/>
    <n v="0"/>
    <x v="0"/>
    <x v="1"/>
    <x v="0"/>
    <x v="1"/>
  </r>
  <r>
    <n v="15688264"/>
    <s v="Nkemdilim"/>
    <n v="629"/>
    <x v="0"/>
    <x v="0"/>
    <n v="43"/>
    <n v="0"/>
    <n v="0"/>
    <n v="2"/>
    <x v="0"/>
    <x v="0"/>
    <n v="41263.69"/>
    <n v="0"/>
    <x v="0"/>
    <x v="0"/>
    <x v="0"/>
    <x v="1"/>
  </r>
  <r>
    <n v="15583067"/>
    <s v="McMillan"/>
    <n v="687"/>
    <x v="0"/>
    <x v="0"/>
    <n v="36"/>
    <n v="4"/>
    <n v="97157.96"/>
    <n v="1"/>
    <x v="1"/>
    <x v="0"/>
    <n v="63185.05"/>
    <n v="0"/>
    <x v="0"/>
    <x v="0"/>
    <x v="1"/>
    <x v="1"/>
  </r>
  <r>
    <n v="15686670"/>
    <s v="Duke"/>
    <n v="588"/>
    <x v="0"/>
    <x v="0"/>
    <n v="36"/>
    <n v="2"/>
    <n v="0"/>
    <n v="2"/>
    <x v="0"/>
    <x v="1"/>
    <n v="92536"/>
    <n v="1"/>
    <x v="0"/>
    <x v="0"/>
    <x v="0"/>
    <x v="0"/>
  </r>
  <r>
    <n v="15593345"/>
    <s v="Bradbury"/>
    <n v="502"/>
    <x v="2"/>
    <x v="0"/>
    <n v="33"/>
    <n v="6"/>
    <n v="125241.17"/>
    <n v="2"/>
    <x v="0"/>
    <x v="0"/>
    <n v="158736.07"/>
    <n v="0"/>
    <x v="0"/>
    <x v="0"/>
    <x v="2"/>
    <x v="1"/>
  </r>
  <r>
    <n v="15811690"/>
    <s v="Bayley"/>
    <n v="793"/>
    <x v="2"/>
    <x v="1"/>
    <n v="54"/>
    <n v="2"/>
    <n v="128966.13"/>
    <n v="1"/>
    <x v="1"/>
    <x v="1"/>
    <n v="18633.400000000001"/>
    <n v="1"/>
    <x v="1"/>
    <x v="1"/>
    <x v="2"/>
    <x v="0"/>
  </r>
  <r>
    <n v="15734008"/>
    <s v="Bartlett"/>
    <n v="727"/>
    <x v="2"/>
    <x v="1"/>
    <n v="59"/>
    <n v="5"/>
    <n v="152581.06"/>
    <n v="1"/>
    <x v="0"/>
    <x v="1"/>
    <n v="71830.100000000006"/>
    <n v="1"/>
    <x v="1"/>
    <x v="1"/>
    <x v="2"/>
    <x v="0"/>
  </r>
  <r>
    <n v="15771856"/>
    <s v="Cremin"/>
    <n v="632"/>
    <x v="1"/>
    <x v="0"/>
    <n v="32"/>
    <n v="1"/>
    <n v="0"/>
    <n v="2"/>
    <x v="0"/>
    <x v="1"/>
    <n v="19525.650000000001"/>
    <n v="0"/>
    <x v="0"/>
    <x v="0"/>
    <x v="0"/>
    <x v="1"/>
  </r>
  <r>
    <n v="15762045"/>
    <s v="Gilchrist"/>
    <n v="474"/>
    <x v="2"/>
    <x v="0"/>
    <n v="37"/>
    <n v="5"/>
    <n v="142688.57"/>
    <n v="2"/>
    <x v="0"/>
    <x v="0"/>
    <n v="110953.33"/>
    <n v="0"/>
    <x v="0"/>
    <x v="2"/>
    <x v="2"/>
    <x v="1"/>
  </r>
  <r>
    <n v="15778142"/>
    <s v="Shih"/>
    <n v="850"/>
    <x v="2"/>
    <x v="0"/>
    <n v="31"/>
    <n v="1"/>
    <n v="130089.56"/>
    <n v="2"/>
    <x v="0"/>
    <x v="0"/>
    <n v="4466.21"/>
    <n v="0"/>
    <x v="0"/>
    <x v="1"/>
    <x v="2"/>
    <x v="1"/>
  </r>
  <r>
    <n v="15689268"/>
    <s v="Fitzpatrick"/>
    <n v="584"/>
    <x v="0"/>
    <x v="1"/>
    <n v="36"/>
    <n v="9"/>
    <n v="0"/>
    <n v="1"/>
    <x v="0"/>
    <x v="0"/>
    <n v="105818.51"/>
    <n v="0"/>
    <x v="0"/>
    <x v="0"/>
    <x v="0"/>
    <x v="1"/>
  </r>
  <r>
    <n v="15721507"/>
    <s v="Pagan"/>
    <n v="713"/>
    <x v="0"/>
    <x v="0"/>
    <n v="32"/>
    <n v="1"/>
    <n v="117094.02"/>
    <n v="1"/>
    <x v="1"/>
    <x v="1"/>
    <n v="149558.82999999999"/>
    <n v="1"/>
    <x v="0"/>
    <x v="1"/>
    <x v="2"/>
    <x v="0"/>
  </r>
  <r>
    <n v="15750476"/>
    <s v="Hendrick"/>
    <n v="742"/>
    <x v="1"/>
    <x v="1"/>
    <n v="24"/>
    <n v="8"/>
    <n v="0"/>
    <n v="2"/>
    <x v="0"/>
    <x v="1"/>
    <n v="4070.28"/>
    <n v="0"/>
    <x v="2"/>
    <x v="1"/>
    <x v="0"/>
    <x v="1"/>
  </r>
  <r>
    <n v="15810723"/>
    <s v="Sanderson"/>
    <n v="607"/>
    <x v="0"/>
    <x v="0"/>
    <n v="39"/>
    <n v="10"/>
    <n v="0"/>
    <n v="3"/>
    <x v="0"/>
    <x v="1"/>
    <n v="132741.13"/>
    <n v="1"/>
    <x v="0"/>
    <x v="0"/>
    <x v="0"/>
    <x v="0"/>
  </r>
  <r>
    <n v="15787229"/>
    <s v="Samsonova"/>
    <n v="761"/>
    <x v="1"/>
    <x v="0"/>
    <n v="34"/>
    <n v="2"/>
    <n v="0"/>
    <n v="2"/>
    <x v="0"/>
    <x v="1"/>
    <n v="61251.25"/>
    <n v="0"/>
    <x v="0"/>
    <x v="1"/>
    <x v="0"/>
    <x v="1"/>
  </r>
  <r>
    <n v="15570508"/>
    <s v="Azubuike"/>
    <n v="600"/>
    <x v="0"/>
    <x v="1"/>
    <n v="49"/>
    <n v="7"/>
    <n v="90218.9"/>
    <n v="1"/>
    <x v="0"/>
    <x v="1"/>
    <n v="91347.76"/>
    <n v="0"/>
    <x v="0"/>
    <x v="0"/>
    <x v="1"/>
    <x v="1"/>
  </r>
  <r>
    <n v="15617065"/>
    <s v="Pan"/>
    <n v="650"/>
    <x v="1"/>
    <x v="1"/>
    <n v="42"/>
    <n v="4"/>
    <n v="194532.66"/>
    <n v="1"/>
    <x v="0"/>
    <x v="1"/>
    <n v="171045.31"/>
    <n v="1"/>
    <x v="0"/>
    <x v="0"/>
    <x v="2"/>
    <x v="0"/>
  </r>
  <r>
    <n v="15689786"/>
    <s v="Massie"/>
    <n v="850"/>
    <x v="2"/>
    <x v="1"/>
    <n v="56"/>
    <n v="1"/>
    <n v="169743.83"/>
    <n v="1"/>
    <x v="1"/>
    <x v="1"/>
    <n v="155850.4"/>
    <n v="1"/>
    <x v="1"/>
    <x v="1"/>
    <x v="2"/>
    <x v="0"/>
  </r>
  <r>
    <n v="15648876"/>
    <s v="Sandover"/>
    <n v="501"/>
    <x v="0"/>
    <x v="0"/>
    <n v="34"/>
    <n v="5"/>
    <n v="0"/>
    <n v="1"/>
    <x v="0"/>
    <x v="1"/>
    <n v="27380.99"/>
    <n v="0"/>
    <x v="0"/>
    <x v="0"/>
    <x v="0"/>
    <x v="1"/>
  </r>
  <r>
    <n v="15802106"/>
    <s v="Craig"/>
    <n v="418"/>
    <x v="0"/>
    <x v="1"/>
    <n v="34"/>
    <n v="8"/>
    <n v="155973.88"/>
    <n v="1"/>
    <x v="0"/>
    <x v="1"/>
    <n v="154208.95999999999"/>
    <n v="0"/>
    <x v="0"/>
    <x v="2"/>
    <x v="2"/>
    <x v="1"/>
  </r>
  <r>
    <n v="15773869"/>
    <s v="Onwudiwe"/>
    <n v="797"/>
    <x v="1"/>
    <x v="1"/>
    <n v="59"/>
    <n v="4"/>
    <n v="129321.44"/>
    <n v="1"/>
    <x v="0"/>
    <x v="0"/>
    <n v="93624.55"/>
    <n v="0"/>
    <x v="1"/>
    <x v="1"/>
    <x v="2"/>
    <x v="1"/>
  </r>
  <r>
    <n v="15711635"/>
    <s v="Chu"/>
    <n v="788"/>
    <x v="2"/>
    <x v="0"/>
    <n v="42"/>
    <n v="6"/>
    <n v="138650.49"/>
    <n v="2"/>
    <x v="0"/>
    <x v="1"/>
    <n v="64746.07"/>
    <n v="0"/>
    <x v="0"/>
    <x v="1"/>
    <x v="2"/>
    <x v="1"/>
  </r>
  <r>
    <n v="15795527"/>
    <s v="Zetticci"/>
    <n v="699"/>
    <x v="1"/>
    <x v="1"/>
    <n v="43"/>
    <n v="2"/>
    <n v="136487.85999999999"/>
    <n v="2"/>
    <x v="0"/>
    <x v="1"/>
    <n v="82815.929999999993"/>
    <n v="0"/>
    <x v="0"/>
    <x v="0"/>
    <x v="2"/>
    <x v="1"/>
  </r>
  <r>
    <n v="15759133"/>
    <s v="Vaguine"/>
    <n v="616"/>
    <x v="0"/>
    <x v="1"/>
    <n v="18"/>
    <n v="6"/>
    <n v="0"/>
    <n v="2"/>
    <x v="0"/>
    <x v="0"/>
    <n v="27308.58"/>
    <n v="0"/>
    <x v="2"/>
    <x v="0"/>
    <x v="0"/>
    <x v="1"/>
  </r>
  <r>
    <n v="15679394"/>
    <s v="Owen"/>
    <n v="651"/>
    <x v="0"/>
    <x v="0"/>
    <n v="41"/>
    <n v="4"/>
    <n v="38617.199999999997"/>
    <n v="1"/>
    <x v="0"/>
    <x v="0"/>
    <n v="104876.8"/>
    <n v="0"/>
    <x v="0"/>
    <x v="0"/>
    <x v="3"/>
    <x v="1"/>
  </r>
  <r>
    <n v="15801072"/>
    <s v="Hurst"/>
    <n v="654"/>
    <x v="0"/>
    <x v="0"/>
    <n v="28"/>
    <n v="7"/>
    <n v="0"/>
    <n v="2"/>
    <x v="0"/>
    <x v="1"/>
    <n v="151316.37"/>
    <n v="0"/>
    <x v="2"/>
    <x v="0"/>
    <x v="0"/>
    <x v="1"/>
  </r>
  <r>
    <n v="15646082"/>
    <s v="Harding"/>
    <n v="676"/>
    <x v="0"/>
    <x v="0"/>
    <n v="34"/>
    <n v="8"/>
    <n v="82909.14"/>
    <n v="1"/>
    <x v="0"/>
    <x v="1"/>
    <n v="91817.38"/>
    <n v="1"/>
    <x v="0"/>
    <x v="0"/>
    <x v="1"/>
    <x v="0"/>
  </r>
  <r>
    <n v="15796111"/>
    <s v="Smith"/>
    <n v="708"/>
    <x v="2"/>
    <x v="0"/>
    <n v="54"/>
    <n v="8"/>
    <n v="145151.4"/>
    <n v="1"/>
    <x v="1"/>
    <x v="0"/>
    <n v="125311.17"/>
    <n v="1"/>
    <x v="1"/>
    <x v="1"/>
    <x v="2"/>
    <x v="0"/>
  </r>
  <r>
    <n v="15670646"/>
    <s v="Moore"/>
    <n v="499"/>
    <x v="1"/>
    <x v="0"/>
    <n v="42"/>
    <n v="0"/>
    <n v="147187.84"/>
    <n v="1"/>
    <x v="0"/>
    <x v="0"/>
    <n v="14868.94"/>
    <n v="1"/>
    <x v="0"/>
    <x v="2"/>
    <x v="2"/>
    <x v="0"/>
  </r>
  <r>
    <n v="15578722"/>
    <s v="Bradley"/>
    <n v="689"/>
    <x v="0"/>
    <x v="1"/>
    <n v="39"/>
    <n v="4"/>
    <n v="0"/>
    <n v="2"/>
    <x v="0"/>
    <x v="1"/>
    <n v="196112.45"/>
    <n v="0"/>
    <x v="0"/>
    <x v="0"/>
    <x v="0"/>
    <x v="1"/>
  </r>
  <r>
    <n v="15815095"/>
    <s v="Burfitt"/>
    <n v="850"/>
    <x v="1"/>
    <x v="1"/>
    <n v="54"/>
    <n v="7"/>
    <n v="108185.81"/>
    <n v="2"/>
    <x v="1"/>
    <x v="1"/>
    <n v="24093.4"/>
    <n v="1"/>
    <x v="1"/>
    <x v="1"/>
    <x v="2"/>
    <x v="0"/>
  </r>
  <r>
    <n v="15730360"/>
    <s v="Mackenzie"/>
    <n v="502"/>
    <x v="0"/>
    <x v="1"/>
    <n v="30"/>
    <n v="4"/>
    <n v="0"/>
    <n v="2"/>
    <x v="0"/>
    <x v="0"/>
    <n v="66263.87"/>
    <n v="0"/>
    <x v="0"/>
    <x v="0"/>
    <x v="0"/>
    <x v="1"/>
  </r>
  <r>
    <n v="15763194"/>
    <s v="Milanesi"/>
    <n v="643"/>
    <x v="0"/>
    <x v="1"/>
    <n v="34"/>
    <n v="7"/>
    <n v="0"/>
    <n v="2"/>
    <x v="1"/>
    <x v="0"/>
    <n v="100304.13"/>
    <n v="0"/>
    <x v="0"/>
    <x v="0"/>
    <x v="0"/>
    <x v="1"/>
  </r>
  <r>
    <n v="15720725"/>
    <s v="Shubin"/>
    <n v="762"/>
    <x v="0"/>
    <x v="1"/>
    <n v="28"/>
    <n v="2"/>
    <n v="0"/>
    <n v="2"/>
    <x v="0"/>
    <x v="1"/>
    <n v="167909.52"/>
    <n v="0"/>
    <x v="2"/>
    <x v="1"/>
    <x v="0"/>
    <x v="1"/>
  </r>
  <r>
    <n v="15567834"/>
    <s v="Nieves"/>
    <n v="719"/>
    <x v="0"/>
    <x v="1"/>
    <n v="49"/>
    <n v="5"/>
    <n v="105918.1"/>
    <n v="1"/>
    <x v="0"/>
    <x v="0"/>
    <n v="16246.59"/>
    <n v="0"/>
    <x v="0"/>
    <x v="1"/>
    <x v="2"/>
    <x v="1"/>
  </r>
  <r>
    <n v="15720644"/>
    <s v="Martin"/>
    <n v="789"/>
    <x v="0"/>
    <x v="1"/>
    <n v="27"/>
    <n v="6"/>
    <n v="0"/>
    <n v="2"/>
    <x v="0"/>
    <x v="1"/>
    <n v="103603.65"/>
    <n v="0"/>
    <x v="2"/>
    <x v="1"/>
    <x v="0"/>
    <x v="1"/>
  </r>
  <r>
    <n v="15811742"/>
    <s v="Jen"/>
    <n v="553"/>
    <x v="1"/>
    <x v="1"/>
    <n v="42"/>
    <n v="7"/>
    <n v="0"/>
    <n v="2"/>
    <x v="0"/>
    <x v="1"/>
    <n v="7680.23"/>
    <n v="0"/>
    <x v="0"/>
    <x v="0"/>
    <x v="0"/>
    <x v="1"/>
  </r>
  <r>
    <n v="15813363"/>
    <s v="Woods"/>
    <n v="448"/>
    <x v="1"/>
    <x v="1"/>
    <n v="25"/>
    <n v="2"/>
    <n v="0"/>
    <n v="2"/>
    <x v="1"/>
    <x v="1"/>
    <n v="95215.73"/>
    <n v="0"/>
    <x v="2"/>
    <x v="2"/>
    <x v="0"/>
    <x v="1"/>
  </r>
  <r>
    <n v="15717629"/>
    <s v="Docherty"/>
    <n v="632"/>
    <x v="2"/>
    <x v="1"/>
    <n v="42"/>
    <n v="6"/>
    <n v="59972.26"/>
    <n v="2"/>
    <x v="1"/>
    <x v="0"/>
    <n v="148172.94"/>
    <n v="0"/>
    <x v="0"/>
    <x v="0"/>
    <x v="1"/>
    <x v="1"/>
  </r>
  <r>
    <n v="15713160"/>
    <s v="Lin"/>
    <n v="669"/>
    <x v="1"/>
    <x v="1"/>
    <n v="25"/>
    <n v="7"/>
    <n v="157228.60999999999"/>
    <n v="2"/>
    <x v="0"/>
    <x v="1"/>
    <n v="124382.9"/>
    <n v="0"/>
    <x v="2"/>
    <x v="0"/>
    <x v="2"/>
    <x v="1"/>
  </r>
  <r>
    <n v="15568878"/>
    <s v="Cheng"/>
    <n v="654"/>
    <x v="1"/>
    <x v="1"/>
    <n v="34"/>
    <n v="5"/>
    <n v="0"/>
    <n v="2"/>
    <x v="0"/>
    <x v="1"/>
    <n v="159311.46"/>
    <n v="0"/>
    <x v="0"/>
    <x v="0"/>
    <x v="0"/>
    <x v="1"/>
  </r>
  <r>
    <n v="15809800"/>
    <s v="Korovina"/>
    <n v="726"/>
    <x v="0"/>
    <x v="0"/>
    <n v="38"/>
    <n v="4"/>
    <n v="0"/>
    <n v="2"/>
    <x v="1"/>
    <x v="1"/>
    <n v="6787.48"/>
    <n v="0"/>
    <x v="0"/>
    <x v="1"/>
    <x v="0"/>
    <x v="1"/>
  </r>
  <r>
    <n v="15736420"/>
    <s v="Macdonald"/>
    <n v="596"/>
    <x v="0"/>
    <x v="1"/>
    <n v="21"/>
    <n v="4"/>
    <n v="210433.08"/>
    <n v="2"/>
    <x v="1"/>
    <x v="0"/>
    <n v="197297.77"/>
    <n v="1"/>
    <x v="2"/>
    <x v="0"/>
    <x v="2"/>
    <x v="0"/>
  </r>
  <r>
    <n v="15757933"/>
    <s v="Hardy"/>
    <n v="733"/>
    <x v="2"/>
    <x v="0"/>
    <n v="30"/>
    <n v="1"/>
    <n v="102452.71"/>
    <n v="1"/>
    <x v="0"/>
    <x v="1"/>
    <n v="21556.95"/>
    <n v="0"/>
    <x v="0"/>
    <x v="1"/>
    <x v="2"/>
    <x v="1"/>
  </r>
  <r>
    <n v="15623072"/>
    <s v="Shaw"/>
    <n v="529"/>
    <x v="1"/>
    <x v="0"/>
    <n v="35"/>
    <n v="5"/>
    <n v="0"/>
    <n v="2"/>
    <x v="0"/>
    <x v="1"/>
    <n v="56518"/>
    <n v="0"/>
    <x v="0"/>
    <x v="0"/>
    <x v="0"/>
    <x v="1"/>
  </r>
  <r>
    <n v="15683993"/>
    <s v="Knight"/>
    <n v="493"/>
    <x v="0"/>
    <x v="0"/>
    <n v="37"/>
    <n v="8"/>
    <n v="142987.46"/>
    <n v="2"/>
    <x v="0"/>
    <x v="1"/>
    <n v="158840.99"/>
    <n v="0"/>
    <x v="0"/>
    <x v="2"/>
    <x v="2"/>
    <x v="1"/>
  </r>
  <r>
    <n v="15570947"/>
    <s v="Bruny"/>
    <n v="615"/>
    <x v="1"/>
    <x v="0"/>
    <n v="29"/>
    <n v="7"/>
    <n v="143330.56"/>
    <n v="2"/>
    <x v="0"/>
    <x v="0"/>
    <n v="126396.01"/>
    <n v="0"/>
    <x v="2"/>
    <x v="0"/>
    <x v="2"/>
    <x v="1"/>
  </r>
  <r>
    <n v="15797767"/>
    <s v="Ikedinachukwu"/>
    <n v="600"/>
    <x v="0"/>
    <x v="0"/>
    <n v="49"/>
    <n v="6"/>
    <n v="0"/>
    <n v="1"/>
    <x v="1"/>
    <x v="0"/>
    <n v="148087.88"/>
    <n v="1"/>
    <x v="0"/>
    <x v="0"/>
    <x v="0"/>
    <x v="0"/>
  </r>
  <r>
    <n v="15731989"/>
    <s v="Moran"/>
    <n v="666"/>
    <x v="0"/>
    <x v="1"/>
    <n v="36"/>
    <n v="4"/>
    <n v="120165.4"/>
    <n v="2"/>
    <x v="0"/>
    <x v="1"/>
    <n v="33701.5"/>
    <n v="0"/>
    <x v="0"/>
    <x v="0"/>
    <x v="2"/>
    <x v="1"/>
  </r>
  <r>
    <n v="15591035"/>
    <s v="Macleod"/>
    <n v="644"/>
    <x v="1"/>
    <x v="1"/>
    <n v="54"/>
    <n v="6"/>
    <n v="0"/>
    <n v="1"/>
    <x v="1"/>
    <x v="0"/>
    <n v="84622.37"/>
    <n v="0"/>
    <x v="1"/>
    <x v="0"/>
    <x v="0"/>
    <x v="1"/>
  </r>
  <r>
    <n v="15586479"/>
    <s v="Yin"/>
    <n v="692"/>
    <x v="0"/>
    <x v="0"/>
    <n v="36"/>
    <n v="4"/>
    <n v="0"/>
    <n v="1"/>
    <x v="0"/>
    <x v="1"/>
    <n v="185580.89"/>
    <n v="1"/>
    <x v="0"/>
    <x v="0"/>
    <x v="0"/>
    <x v="0"/>
  </r>
  <r>
    <n v="15605872"/>
    <s v="Felix"/>
    <n v="707"/>
    <x v="0"/>
    <x v="1"/>
    <n v="73"/>
    <n v="6"/>
    <n v="66573.17"/>
    <n v="1"/>
    <x v="0"/>
    <x v="0"/>
    <n v="62768.800000000003"/>
    <n v="0"/>
    <x v="1"/>
    <x v="1"/>
    <x v="1"/>
    <x v="1"/>
  </r>
  <r>
    <n v="15666012"/>
    <s v="Rippey"/>
    <n v="603"/>
    <x v="0"/>
    <x v="1"/>
    <n v="40"/>
    <n v="4"/>
    <n v="102833.46"/>
    <n v="2"/>
    <x v="0"/>
    <x v="0"/>
    <n v="38829.11"/>
    <n v="0"/>
    <x v="0"/>
    <x v="0"/>
    <x v="2"/>
    <x v="1"/>
  </r>
  <r>
    <n v="15641733"/>
    <s v="Mishina"/>
    <n v="671"/>
    <x v="0"/>
    <x v="0"/>
    <n v="34"/>
    <n v="5"/>
    <n v="164757.56"/>
    <n v="1"/>
    <x v="0"/>
    <x v="1"/>
    <n v="110748.88"/>
    <n v="0"/>
    <x v="0"/>
    <x v="0"/>
    <x v="2"/>
    <x v="1"/>
  </r>
  <r>
    <n v="15593178"/>
    <s v="Graham"/>
    <n v="568"/>
    <x v="1"/>
    <x v="0"/>
    <n v="36"/>
    <n v="10"/>
    <n v="153610.60999999999"/>
    <n v="1"/>
    <x v="0"/>
    <x v="0"/>
    <n v="54083.8"/>
    <n v="1"/>
    <x v="0"/>
    <x v="0"/>
    <x v="2"/>
    <x v="0"/>
  </r>
  <r>
    <n v="15649183"/>
    <s v="Johnston"/>
    <n v="598"/>
    <x v="1"/>
    <x v="0"/>
    <n v="35"/>
    <n v="8"/>
    <n v="0"/>
    <n v="3"/>
    <x v="1"/>
    <x v="0"/>
    <n v="88658.73"/>
    <n v="0"/>
    <x v="0"/>
    <x v="0"/>
    <x v="0"/>
    <x v="1"/>
  </r>
  <r>
    <n v="15736399"/>
    <s v="Korovin"/>
    <n v="606"/>
    <x v="1"/>
    <x v="1"/>
    <n v="42"/>
    <n v="10"/>
    <n v="0"/>
    <n v="2"/>
    <x v="0"/>
    <x v="1"/>
    <n v="177938.52"/>
    <n v="0"/>
    <x v="0"/>
    <x v="0"/>
    <x v="0"/>
    <x v="1"/>
  </r>
  <r>
    <n v="15751137"/>
    <s v="Lei"/>
    <n v="850"/>
    <x v="2"/>
    <x v="0"/>
    <n v="36"/>
    <n v="3"/>
    <n v="169025.83"/>
    <n v="1"/>
    <x v="0"/>
    <x v="1"/>
    <n v="174235.06"/>
    <n v="0"/>
    <x v="0"/>
    <x v="1"/>
    <x v="2"/>
    <x v="1"/>
  </r>
  <r>
    <n v="15757188"/>
    <s v="Chimaijem"/>
    <n v="644"/>
    <x v="1"/>
    <x v="0"/>
    <n v="26"/>
    <n v="4"/>
    <n v="153455.72"/>
    <n v="2"/>
    <x v="0"/>
    <x v="0"/>
    <n v="82696.84"/>
    <n v="0"/>
    <x v="2"/>
    <x v="0"/>
    <x v="2"/>
    <x v="1"/>
  </r>
  <r>
    <n v="15726167"/>
    <s v="Scott"/>
    <n v="655"/>
    <x v="0"/>
    <x v="1"/>
    <n v="37"/>
    <n v="4"/>
    <n v="0"/>
    <n v="2"/>
    <x v="0"/>
    <x v="0"/>
    <n v="142415.97"/>
    <n v="0"/>
    <x v="0"/>
    <x v="0"/>
    <x v="0"/>
    <x v="1"/>
  </r>
  <r>
    <n v="15624850"/>
    <s v="Grant"/>
    <n v="850"/>
    <x v="0"/>
    <x v="1"/>
    <n v="30"/>
    <n v="10"/>
    <n v="153972.89000000001"/>
    <n v="2"/>
    <x v="0"/>
    <x v="1"/>
    <n v="62811.03"/>
    <n v="0"/>
    <x v="0"/>
    <x v="1"/>
    <x v="2"/>
    <x v="1"/>
  </r>
  <r>
    <n v="15717700"/>
    <s v="McIntyre"/>
    <n v="683"/>
    <x v="1"/>
    <x v="1"/>
    <n v="34"/>
    <n v="9"/>
    <n v="114609.55"/>
    <n v="2"/>
    <x v="1"/>
    <x v="0"/>
    <n v="25339.29"/>
    <n v="0"/>
    <x v="0"/>
    <x v="0"/>
    <x v="2"/>
    <x v="1"/>
  </r>
  <r>
    <n v="15716347"/>
    <s v="Griffin"/>
    <n v="663"/>
    <x v="2"/>
    <x v="1"/>
    <n v="37"/>
    <n v="7"/>
    <n v="143625.82999999999"/>
    <n v="2"/>
    <x v="1"/>
    <x v="0"/>
    <n v="176487.05"/>
    <n v="0"/>
    <x v="0"/>
    <x v="0"/>
    <x v="2"/>
    <x v="1"/>
  </r>
  <r>
    <n v="15696287"/>
    <s v="Converse"/>
    <n v="682"/>
    <x v="2"/>
    <x v="0"/>
    <n v="38"/>
    <n v="1"/>
    <n v="116520.28"/>
    <n v="1"/>
    <x v="0"/>
    <x v="0"/>
    <n v="49833.5"/>
    <n v="1"/>
    <x v="0"/>
    <x v="0"/>
    <x v="2"/>
    <x v="0"/>
  </r>
  <r>
    <n v="15638871"/>
    <s v="Ch'ang"/>
    <n v="639"/>
    <x v="0"/>
    <x v="1"/>
    <n v="77"/>
    <n v="6"/>
    <n v="80926.02"/>
    <n v="2"/>
    <x v="0"/>
    <x v="0"/>
    <n v="55829.25"/>
    <n v="0"/>
    <x v="1"/>
    <x v="0"/>
    <x v="1"/>
    <x v="1"/>
  </r>
  <r>
    <n v="15765093"/>
    <s v="Coates"/>
    <n v="704"/>
    <x v="0"/>
    <x v="1"/>
    <n v="23"/>
    <n v="6"/>
    <n v="166594.78"/>
    <n v="1"/>
    <x v="0"/>
    <x v="0"/>
    <n v="155823.20000000001"/>
    <n v="0"/>
    <x v="2"/>
    <x v="1"/>
    <x v="2"/>
    <x v="1"/>
  </r>
  <r>
    <n v="15592999"/>
    <s v="Reid"/>
    <n v="691"/>
    <x v="0"/>
    <x v="0"/>
    <n v="40"/>
    <n v="0"/>
    <n v="115465.98"/>
    <n v="1"/>
    <x v="0"/>
    <x v="0"/>
    <n v="60622.61"/>
    <n v="0"/>
    <x v="0"/>
    <x v="0"/>
    <x v="2"/>
    <x v="1"/>
  </r>
  <r>
    <n v="15641715"/>
    <s v="Ts'ui"/>
    <n v="599"/>
    <x v="0"/>
    <x v="1"/>
    <n v="34"/>
    <n v="8"/>
    <n v="0"/>
    <n v="2"/>
    <x v="0"/>
    <x v="0"/>
    <n v="174196.68"/>
    <n v="0"/>
    <x v="0"/>
    <x v="0"/>
    <x v="0"/>
    <x v="1"/>
  </r>
  <r>
    <n v="15607746"/>
    <s v="Belstead"/>
    <n v="573"/>
    <x v="0"/>
    <x v="0"/>
    <n v="36"/>
    <n v="1"/>
    <n v="0"/>
    <n v="1"/>
    <x v="0"/>
    <x v="0"/>
    <n v="56905.38"/>
    <n v="0"/>
    <x v="0"/>
    <x v="0"/>
    <x v="0"/>
    <x v="1"/>
  </r>
  <r>
    <n v="15625311"/>
    <s v="Dickinson"/>
    <n v="589"/>
    <x v="2"/>
    <x v="0"/>
    <n v="41"/>
    <n v="7"/>
    <n v="92618.62"/>
    <n v="1"/>
    <x v="0"/>
    <x v="0"/>
    <n v="101178.85"/>
    <n v="0"/>
    <x v="0"/>
    <x v="0"/>
    <x v="1"/>
    <x v="1"/>
  </r>
  <r>
    <n v="15573077"/>
    <s v="Nwora"/>
    <n v="620"/>
    <x v="2"/>
    <x v="0"/>
    <n v="25"/>
    <n v="8"/>
    <n v="141825.88"/>
    <n v="1"/>
    <x v="0"/>
    <x v="0"/>
    <n v="73857.94"/>
    <n v="1"/>
    <x v="2"/>
    <x v="0"/>
    <x v="2"/>
    <x v="0"/>
  </r>
  <r>
    <n v="15735106"/>
    <s v="Bishop"/>
    <n v="647"/>
    <x v="1"/>
    <x v="1"/>
    <n v="28"/>
    <n v="6"/>
    <n v="149594.01999999999"/>
    <n v="2"/>
    <x v="0"/>
    <x v="1"/>
    <n v="102325.19"/>
    <n v="0"/>
    <x v="2"/>
    <x v="0"/>
    <x v="2"/>
    <x v="1"/>
  </r>
  <r>
    <n v="15672912"/>
    <s v="Loggia"/>
    <n v="737"/>
    <x v="1"/>
    <x v="0"/>
    <n v="39"/>
    <n v="7"/>
    <n v="130051.66"/>
    <n v="2"/>
    <x v="1"/>
    <x v="1"/>
    <n v="55356.39"/>
    <n v="1"/>
    <x v="0"/>
    <x v="1"/>
    <x v="2"/>
    <x v="0"/>
  </r>
  <r>
    <n v="15589881"/>
    <s v="Rowe"/>
    <n v="634"/>
    <x v="0"/>
    <x v="0"/>
    <n v="41"/>
    <n v="7"/>
    <n v="0"/>
    <n v="2"/>
    <x v="0"/>
    <x v="0"/>
    <n v="131284.93"/>
    <n v="0"/>
    <x v="0"/>
    <x v="0"/>
    <x v="0"/>
    <x v="1"/>
  </r>
  <r>
    <n v="15660144"/>
    <s v="Balashov"/>
    <n v="660"/>
    <x v="0"/>
    <x v="1"/>
    <n v="38"/>
    <n v="4"/>
    <n v="0"/>
    <n v="2"/>
    <x v="1"/>
    <x v="1"/>
    <n v="88080.43"/>
    <n v="0"/>
    <x v="0"/>
    <x v="0"/>
    <x v="0"/>
    <x v="1"/>
  </r>
  <r>
    <n v="15664083"/>
    <s v="Ulyanova"/>
    <n v="666"/>
    <x v="2"/>
    <x v="0"/>
    <n v="37"/>
    <n v="2"/>
    <n v="158468.76"/>
    <n v="1"/>
    <x v="1"/>
    <x v="0"/>
    <n v="93266.01"/>
    <n v="0"/>
    <x v="0"/>
    <x v="0"/>
    <x v="2"/>
    <x v="1"/>
  </r>
  <r>
    <n v="15690898"/>
    <s v="Bogolyubova"/>
    <n v="696"/>
    <x v="0"/>
    <x v="1"/>
    <n v="44"/>
    <n v="8"/>
    <n v="161889.79"/>
    <n v="1"/>
    <x v="1"/>
    <x v="1"/>
    <n v="75562.47"/>
    <n v="0"/>
    <x v="0"/>
    <x v="0"/>
    <x v="2"/>
    <x v="1"/>
  </r>
  <r>
    <n v="15808023"/>
    <s v="Remington"/>
    <n v="836"/>
    <x v="0"/>
    <x v="0"/>
    <n v="29"/>
    <n v="9"/>
    <n v="133681.78"/>
    <n v="1"/>
    <x v="0"/>
    <x v="0"/>
    <n v="153747.73000000001"/>
    <n v="0"/>
    <x v="2"/>
    <x v="1"/>
    <x v="2"/>
    <x v="1"/>
  </r>
  <r>
    <n v="15676909"/>
    <s v="Mishin"/>
    <n v="667"/>
    <x v="1"/>
    <x v="0"/>
    <n v="34"/>
    <n v="5"/>
    <n v="0"/>
    <n v="2"/>
    <x v="0"/>
    <x v="1"/>
    <n v="163830.64000000001"/>
    <n v="0"/>
    <x v="0"/>
    <x v="0"/>
    <x v="0"/>
    <x v="1"/>
  </r>
  <r>
    <n v="15764922"/>
    <s v="Tu"/>
    <n v="596"/>
    <x v="1"/>
    <x v="1"/>
    <n v="20"/>
    <n v="3"/>
    <n v="187294.46"/>
    <n v="1"/>
    <x v="0"/>
    <x v="1"/>
    <n v="103456.47"/>
    <n v="0"/>
    <x v="2"/>
    <x v="0"/>
    <x v="2"/>
    <x v="1"/>
  </r>
  <r>
    <n v="15766734"/>
    <s v="Castiglione"/>
    <n v="430"/>
    <x v="0"/>
    <x v="1"/>
    <n v="31"/>
    <n v="5"/>
    <n v="0"/>
    <n v="1"/>
    <x v="0"/>
    <x v="1"/>
    <n v="95655.16"/>
    <n v="0"/>
    <x v="0"/>
    <x v="2"/>
    <x v="0"/>
    <x v="1"/>
  </r>
  <r>
    <n v="15795079"/>
    <s v="Nnaife"/>
    <n v="596"/>
    <x v="1"/>
    <x v="1"/>
    <n v="67"/>
    <n v="6"/>
    <n v="0"/>
    <n v="2"/>
    <x v="0"/>
    <x v="0"/>
    <n v="138350.74"/>
    <n v="0"/>
    <x v="1"/>
    <x v="0"/>
    <x v="0"/>
    <x v="1"/>
  </r>
  <r>
    <n v="15757434"/>
    <s v="Yang"/>
    <n v="599"/>
    <x v="0"/>
    <x v="1"/>
    <n v="28"/>
    <n v="7"/>
    <n v="119706.22"/>
    <n v="1"/>
    <x v="1"/>
    <x v="1"/>
    <n v="31190.42"/>
    <n v="0"/>
    <x v="2"/>
    <x v="0"/>
    <x v="2"/>
    <x v="1"/>
  </r>
  <r>
    <n v="15673747"/>
    <s v="Ayers"/>
    <n v="519"/>
    <x v="0"/>
    <x v="0"/>
    <n v="22"/>
    <n v="8"/>
    <n v="0"/>
    <n v="1"/>
    <x v="1"/>
    <x v="0"/>
    <n v="167553.06"/>
    <n v="0"/>
    <x v="2"/>
    <x v="0"/>
    <x v="0"/>
    <x v="1"/>
  </r>
  <r>
    <n v="15808386"/>
    <s v="Cocci"/>
    <n v="721"/>
    <x v="2"/>
    <x v="0"/>
    <n v="45"/>
    <n v="7"/>
    <n v="138523.20000000001"/>
    <n v="1"/>
    <x v="1"/>
    <x v="1"/>
    <n v="59604.45"/>
    <n v="1"/>
    <x v="0"/>
    <x v="1"/>
    <x v="2"/>
    <x v="0"/>
  </r>
  <r>
    <n v="15603565"/>
    <s v="Mackenzie"/>
    <n v="603"/>
    <x v="1"/>
    <x v="0"/>
    <n v="56"/>
    <n v="5"/>
    <n v="90778.76"/>
    <n v="2"/>
    <x v="0"/>
    <x v="1"/>
    <n v="162223.67000000001"/>
    <n v="1"/>
    <x v="1"/>
    <x v="0"/>
    <x v="1"/>
    <x v="0"/>
  </r>
  <r>
    <n v="15744044"/>
    <s v="Fiorentini"/>
    <n v="572"/>
    <x v="2"/>
    <x v="1"/>
    <n v="47"/>
    <n v="4"/>
    <n v="99353.42"/>
    <n v="1"/>
    <x v="0"/>
    <x v="1"/>
    <n v="196549.85"/>
    <n v="1"/>
    <x v="0"/>
    <x v="0"/>
    <x v="1"/>
    <x v="0"/>
  </r>
  <r>
    <n v="15577771"/>
    <s v="Akabueze"/>
    <n v="453"/>
    <x v="2"/>
    <x v="0"/>
    <n v="40"/>
    <n v="1"/>
    <n v="111524.49"/>
    <n v="1"/>
    <x v="0"/>
    <x v="0"/>
    <n v="120373.84"/>
    <n v="1"/>
    <x v="0"/>
    <x v="2"/>
    <x v="2"/>
    <x v="0"/>
  </r>
  <r>
    <n v="15769548"/>
    <s v="Hyde"/>
    <n v="668"/>
    <x v="0"/>
    <x v="0"/>
    <n v="37"/>
    <n v="7"/>
    <n v="128645.67"/>
    <n v="1"/>
    <x v="0"/>
    <x v="1"/>
    <n v="92149.64"/>
    <n v="0"/>
    <x v="0"/>
    <x v="0"/>
    <x v="2"/>
    <x v="1"/>
  </r>
  <r>
    <n v="15802071"/>
    <s v="Levi"/>
    <n v="762"/>
    <x v="2"/>
    <x v="1"/>
    <n v="35"/>
    <n v="1"/>
    <n v="117458.51"/>
    <n v="1"/>
    <x v="1"/>
    <x v="0"/>
    <n v="178361.48"/>
    <n v="1"/>
    <x v="0"/>
    <x v="1"/>
    <x v="2"/>
    <x v="0"/>
  </r>
  <r>
    <n v="15677395"/>
    <s v="Nwabugwu"/>
    <n v="633"/>
    <x v="0"/>
    <x v="0"/>
    <n v="39"/>
    <n v="9"/>
    <n v="129189.15"/>
    <n v="2"/>
    <x v="1"/>
    <x v="1"/>
    <n v="170998.83"/>
    <n v="0"/>
    <x v="0"/>
    <x v="0"/>
    <x v="2"/>
    <x v="1"/>
  </r>
  <r>
    <n v="15632010"/>
    <s v="Chia"/>
    <n v="647"/>
    <x v="1"/>
    <x v="1"/>
    <n v="33"/>
    <n v="7"/>
    <n v="121260.19"/>
    <n v="2"/>
    <x v="0"/>
    <x v="1"/>
    <n v="77216.479999999996"/>
    <n v="0"/>
    <x v="0"/>
    <x v="0"/>
    <x v="2"/>
    <x v="1"/>
  </r>
  <r>
    <n v="15779492"/>
    <s v="Trevisano"/>
    <n v="796"/>
    <x v="1"/>
    <x v="1"/>
    <n v="56"/>
    <n v="6"/>
    <n v="94231.13"/>
    <n v="1"/>
    <x v="1"/>
    <x v="1"/>
    <n v="121164.6"/>
    <n v="1"/>
    <x v="1"/>
    <x v="1"/>
    <x v="1"/>
    <x v="0"/>
  </r>
  <r>
    <n v="15694677"/>
    <s v="Bennetts"/>
    <n v="733"/>
    <x v="0"/>
    <x v="1"/>
    <n v="39"/>
    <n v="1"/>
    <n v="0"/>
    <n v="2"/>
    <x v="0"/>
    <x v="0"/>
    <n v="141841.31"/>
    <n v="0"/>
    <x v="0"/>
    <x v="1"/>
    <x v="0"/>
    <x v="1"/>
  </r>
  <r>
    <n v="15704315"/>
    <s v="Teng"/>
    <n v="556"/>
    <x v="0"/>
    <x v="1"/>
    <n v="34"/>
    <n v="8"/>
    <n v="163757.06"/>
    <n v="1"/>
    <x v="0"/>
    <x v="0"/>
    <n v="104000.06"/>
    <n v="0"/>
    <x v="0"/>
    <x v="0"/>
    <x v="2"/>
    <x v="1"/>
  </r>
  <r>
    <n v="15742009"/>
    <s v="Hsueh"/>
    <n v="489"/>
    <x v="1"/>
    <x v="1"/>
    <n v="58"/>
    <n v="4"/>
    <n v="0"/>
    <n v="2"/>
    <x v="0"/>
    <x v="0"/>
    <n v="191419.32"/>
    <n v="0"/>
    <x v="1"/>
    <x v="2"/>
    <x v="0"/>
    <x v="1"/>
  </r>
  <r>
    <n v="15766663"/>
    <s v="Mahmood"/>
    <n v="639"/>
    <x v="0"/>
    <x v="1"/>
    <n v="22"/>
    <n v="4"/>
    <n v="0"/>
    <n v="2"/>
    <x v="0"/>
    <x v="1"/>
    <n v="28188.959999999999"/>
    <n v="0"/>
    <x v="2"/>
    <x v="0"/>
    <x v="0"/>
    <x v="1"/>
  </r>
  <r>
    <n v="15742297"/>
    <s v="Sinclair"/>
    <n v="715"/>
    <x v="0"/>
    <x v="1"/>
    <n v="35"/>
    <n v="2"/>
    <n v="141005.47"/>
    <n v="1"/>
    <x v="0"/>
    <x v="0"/>
    <n v="60407.93"/>
    <n v="0"/>
    <x v="0"/>
    <x v="1"/>
    <x v="2"/>
    <x v="1"/>
  </r>
  <r>
    <n v="15688059"/>
    <s v="Chin"/>
    <n v="807"/>
    <x v="2"/>
    <x v="0"/>
    <n v="42"/>
    <n v="9"/>
    <n v="105356.09"/>
    <n v="2"/>
    <x v="0"/>
    <x v="0"/>
    <n v="130489.37"/>
    <n v="0"/>
    <x v="0"/>
    <x v="1"/>
    <x v="2"/>
    <x v="1"/>
  </r>
  <r>
    <n v="15752344"/>
    <s v="She"/>
    <n v="714"/>
    <x v="1"/>
    <x v="1"/>
    <n v="34"/>
    <n v="5"/>
    <n v="0"/>
    <n v="2"/>
    <x v="0"/>
    <x v="1"/>
    <n v="193040.32"/>
    <n v="0"/>
    <x v="0"/>
    <x v="1"/>
    <x v="0"/>
    <x v="1"/>
  </r>
  <r>
    <n v="15698749"/>
    <s v="He"/>
    <n v="626"/>
    <x v="2"/>
    <x v="0"/>
    <n v="23"/>
    <n v="6"/>
    <n v="85897.95"/>
    <n v="1"/>
    <x v="0"/>
    <x v="1"/>
    <n v="109742.8"/>
    <n v="0"/>
    <x v="2"/>
    <x v="0"/>
    <x v="1"/>
    <x v="1"/>
  </r>
  <r>
    <n v="15631693"/>
    <s v="Hill"/>
    <n v="697"/>
    <x v="0"/>
    <x v="1"/>
    <n v="36"/>
    <n v="7"/>
    <n v="0"/>
    <n v="2"/>
    <x v="0"/>
    <x v="0"/>
    <n v="74760.320000000007"/>
    <n v="0"/>
    <x v="0"/>
    <x v="0"/>
    <x v="0"/>
    <x v="1"/>
  </r>
  <r>
    <n v="15604536"/>
    <s v="Vachon"/>
    <n v="850"/>
    <x v="2"/>
    <x v="0"/>
    <n v="31"/>
    <n v="4"/>
    <n v="164672.66"/>
    <n v="1"/>
    <x v="1"/>
    <x v="0"/>
    <n v="61936.1"/>
    <n v="0"/>
    <x v="0"/>
    <x v="1"/>
    <x v="2"/>
    <x v="1"/>
  </r>
  <r>
    <n v="15802869"/>
    <s v="Ball"/>
    <n v="737"/>
    <x v="2"/>
    <x v="0"/>
    <n v="45"/>
    <n v="2"/>
    <n v="99169.67"/>
    <n v="2"/>
    <x v="0"/>
    <x v="0"/>
    <n v="78650.95"/>
    <n v="0"/>
    <x v="0"/>
    <x v="1"/>
    <x v="1"/>
    <x v="1"/>
  </r>
  <r>
    <n v="15635598"/>
    <s v="Hsieh"/>
    <n v="812"/>
    <x v="0"/>
    <x v="1"/>
    <n v="29"/>
    <n v="6"/>
    <n v="0"/>
    <n v="2"/>
    <x v="1"/>
    <x v="1"/>
    <n v="168023.6"/>
    <n v="0"/>
    <x v="2"/>
    <x v="1"/>
    <x v="0"/>
    <x v="1"/>
  </r>
  <r>
    <n v="15592326"/>
    <s v="Baker"/>
    <n v="583"/>
    <x v="0"/>
    <x v="1"/>
    <n v="36"/>
    <n v="8"/>
    <n v="0"/>
    <n v="2"/>
    <x v="1"/>
    <x v="0"/>
    <n v="5571.59"/>
    <n v="0"/>
    <x v="0"/>
    <x v="0"/>
    <x v="0"/>
    <x v="1"/>
  </r>
  <r>
    <n v="15736533"/>
    <s v="Monaldo"/>
    <n v="730"/>
    <x v="2"/>
    <x v="0"/>
    <n v="37"/>
    <n v="5"/>
    <n v="124053.03"/>
    <n v="1"/>
    <x v="0"/>
    <x v="1"/>
    <n v="118591.67"/>
    <n v="0"/>
    <x v="0"/>
    <x v="1"/>
    <x v="2"/>
    <x v="1"/>
  </r>
  <r>
    <n v="15647191"/>
    <s v="Lucchesi"/>
    <n v="677"/>
    <x v="0"/>
    <x v="1"/>
    <n v="36"/>
    <n v="4"/>
    <n v="0"/>
    <n v="2"/>
    <x v="0"/>
    <x v="1"/>
    <n v="7824.31"/>
    <n v="0"/>
    <x v="0"/>
    <x v="0"/>
    <x v="0"/>
    <x v="1"/>
  </r>
  <r>
    <n v="15622507"/>
    <s v="Hamilton"/>
    <n v="748"/>
    <x v="2"/>
    <x v="0"/>
    <n v="40"/>
    <n v="3"/>
    <n v="103499.09"/>
    <n v="2"/>
    <x v="1"/>
    <x v="1"/>
    <n v="38153.19"/>
    <n v="0"/>
    <x v="0"/>
    <x v="1"/>
    <x v="2"/>
    <x v="1"/>
  </r>
  <r>
    <n v="15765487"/>
    <s v="Kuo"/>
    <n v="753"/>
    <x v="2"/>
    <x v="0"/>
    <n v="38"/>
    <n v="9"/>
    <n v="151766.71"/>
    <n v="1"/>
    <x v="0"/>
    <x v="0"/>
    <n v="180829.99"/>
    <n v="0"/>
    <x v="0"/>
    <x v="1"/>
    <x v="2"/>
    <x v="1"/>
  </r>
  <r>
    <n v="15646521"/>
    <s v="Fan"/>
    <n v="634"/>
    <x v="1"/>
    <x v="0"/>
    <n v="36"/>
    <n v="1"/>
    <n v="0"/>
    <n v="1"/>
    <x v="0"/>
    <x v="0"/>
    <n v="143960.72"/>
    <n v="0"/>
    <x v="0"/>
    <x v="0"/>
    <x v="0"/>
    <x v="1"/>
  </r>
  <r>
    <n v="15746258"/>
    <s v="Wright"/>
    <n v="622"/>
    <x v="0"/>
    <x v="1"/>
    <n v="29"/>
    <n v="7"/>
    <n v="101486.96"/>
    <n v="1"/>
    <x v="0"/>
    <x v="0"/>
    <n v="8788.35"/>
    <n v="0"/>
    <x v="2"/>
    <x v="0"/>
    <x v="2"/>
    <x v="1"/>
  </r>
  <r>
    <n v="15692430"/>
    <s v="Milano"/>
    <n v="699"/>
    <x v="2"/>
    <x v="1"/>
    <n v="36"/>
    <n v="2"/>
    <n v="123601.56"/>
    <n v="2"/>
    <x v="0"/>
    <x v="1"/>
    <n v="103557.85"/>
    <n v="0"/>
    <x v="0"/>
    <x v="0"/>
    <x v="2"/>
    <x v="1"/>
  </r>
  <r>
    <n v="15625501"/>
    <s v="Wall"/>
    <n v="570"/>
    <x v="2"/>
    <x v="1"/>
    <n v="38"/>
    <n v="1"/>
    <n v="127201.58"/>
    <n v="1"/>
    <x v="0"/>
    <x v="1"/>
    <n v="147168.28"/>
    <n v="1"/>
    <x v="0"/>
    <x v="0"/>
    <x v="2"/>
    <x v="0"/>
  </r>
  <r>
    <n v="15640521"/>
    <s v="Chidumaga"/>
    <n v="552"/>
    <x v="2"/>
    <x v="1"/>
    <n v="33"/>
    <n v="3"/>
    <n v="144962.74"/>
    <n v="1"/>
    <x v="0"/>
    <x v="1"/>
    <n v="58844.84"/>
    <n v="1"/>
    <x v="0"/>
    <x v="0"/>
    <x v="2"/>
    <x v="0"/>
  </r>
  <r>
    <n v="15790630"/>
    <s v="Olisaemeka"/>
    <n v="619"/>
    <x v="0"/>
    <x v="0"/>
    <n v="48"/>
    <n v="4"/>
    <n v="0"/>
    <n v="1"/>
    <x v="1"/>
    <x v="1"/>
    <n v="18094.96"/>
    <n v="1"/>
    <x v="0"/>
    <x v="0"/>
    <x v="0"/>
    <x v="0"/>
  </r>
  <r>
    <n v="15664720"/>
    <s v="Kovalyova"/>
    <n v="714"/>
    <x v="1"/>
    <x v="1"/>
    <n v="33"/>
    <n v="8"/>
    <n v="122017.19"/>
    <n v="1"/>
    <x v="1"/>
    <x v="1"/>
    <n v="162515.17000000001"/>
    <n v="0"/>
    <x v="0"/>
    <x v="1"/>
    <x v="2"/>
    <x v="1"/>
  </r>
  <r>
    <n v="15750055"/>
    <s v="Onio"/>
    <n v="503"/>
    <x v="1"/>
    <x v="1"/>
    <n v="32"/>
    <n v="9"/>
    <n v="100262.88"/>
    <n v="2"/>
    <x v="0"/>
    <x v="0"/>
    <n v="157921.25"/>
    <n v="0"/>
    <x v="0"/>
    <x v="0"/>
    <x v="2"/>
    <x v="1"/>
  </r>
  <r>
    <n v="15644878"/>
    <s v="Hill"/>
    <n v="685"/>
    <x v="1"/>
    <x v="0"/>
    <n v="43"/>
    <n v="6"/>
    <n v="117302.62"/>
    <n v="1"/>
    <x v="1"/>
    <x v="1"/>
    <n v="68701.73"/>
    <n v="0"/>
    <x v="0"/>
    <x v="0"/>
    <x v="2"/>
    <x v="1"/>
  </r>
  <r>
    <n v="15754578"/>
    <s v="Okeke"/>
    <n v="606"/>
    <x v="0"/>
    <x v="0"/>
    <n v="35"/>
    <n v="0"/>
    <n v="135984.15"/>
    <n v="2"/>
    <x v="0"/>
    <x v="1"/>
    <n v="186778.89"/>
    <n v="0"/>
    <x v="0"/>
    <x v="0"/>
    <x v="2"/>
    <x v="1"/>
  </r>
  <r>
    <n v="15705379"/>
    <s v="Upjohn"/>
    <n v="678"/>
    <x v="0"/>
    <x v="1"/>
    <n v="38"/>
    <n v="3"/>
    <n v="0"/>
    <n v="2"/>
    <x v="0"/>
    <x v="1"/>
    <n v="66561.600000000006"/>
    <n v="0"/>
    <x v="0"/>
    <x v="0"/>
    <x v="0"/>
    <x v="1"/>
  </r>
  <r>
    <n v="15761047"/>
    <s v="H?"/>
    <n v="724"/>
    <x v="2"/>
    <x v="1"/>
    <n v="31"/>
    <n v="2"/>
    <n v="160997.54"/>
    <n v="2"/>
    <x v="1"/>
    <x v="0"/>
    <n v="64831.360000000001"/>
    <n v="0"/>
    <x v="0"/>
    <x v="1"/>
    <x v="2"/>
    <x v="1"/>
  </r>
  <r>
    <n v="15671293"/>
    <s v="Marcus"/>
    <n v="779"/>
    <x v="2"/>
    <x v="0"/>
    <n v="37"/>
    <n v="2"/>
    <n v="128389.63"/>
    <n v="1"/>
    <x v="0"/>
    <x v="0"/>
    <n v="6589.16"/>
    <n v="1"/>
    <x v="0"/>
    <x v="1"/>
    <x v="2"/>
    <x v="0"/>
  </r>
  <r>
    <n v="15687527"/>
    <s v="Yobachukwu"/>
    <n v="638"/>
    <x v="1"/>
    <x v="1"/>
    <n v="35"/>
    <n v="1"/>
    <n v="0"/>
    <n v="2"/>
    <x v="0"/>
    <x v="1"/>
    <n v="165370.66"/>
    <n v="0"/>
    <x v="0"/>
    <x v="0"/>
    <x v="0"/>
    <x v="1"/>
  </r>
  <r>
    <n v="15647898"/>
    <s v="Russell"/>
    <n v="610"/>
    <x v="1"/>
    <x v="0"/>
    <n v="50"/>
    <n v="5"/>
    <n v="130554.51"/>
    <n v="3"/>
    <x v="0"/>
    <x v="1"/>
    <n v="184758.17"/>
    <n v="1"/>
    <x v="1"/>
    <x v="0"/>
    <x v="2"/>
    <x v="0"/>
  </r>
  <r>
    <n v="15671534"/>
    <s v="Hovell"/>
    <n v="646"/>
    <x v="2"/>
    <x v="0"/>
    <n v="57"/>
    <n v="6"/>
    <n v="90212"/>
    <n v="1"/>
    <x v="0"/>
    <x v="1"/>
    <n v="13911.27"/>
    <n v="1"/>
    <x v="1"/>
    <x v="0"/>
    <x v="1"/>
    <x v="0"/>
  </r>
  <r>
    <n v="15591248"/>
    <s v="Chukwumaobim"/>
    <n v="628"/>
    <x v="0"/>
    <x v="0"/>
    <n v="29"/>
    <n v="9"/>
    <n v="71996.289999999994"/>
    <n v="1"/>
    <x v="0"/>
    <x v="0"/>
    <n v="34857.46"/>
    <n v="0"/>
    <x v="2"/>
    <x v="0"/>
    <x v="1"/>
    <x v="1"/>
  </r>
  <r>
    <n v="15676156"/>
    <s v="Boyle"/>
    <n v="528"/>
    <x v="0"/>
    <x v="0"/>
    <n v="32"/>
    <n v="4"/>
    <n v="85615.66"/>
    <n v="2"/>
    <x v="0"/>
    <x v="1"/>
    <n v="156192.43"/>
    <n v="0"/>
    <x v="0"/>
    <x v="0"/>
    <x v="1"/>
    <x v="1"/>
  </r>
  <r>
    <n v="15812918"/>
    <s v="Scott"/>
    <n v="432"/>
    <x v="0"/>
    <x v="0"/>
    <n v="27"/>
    <n v="6"/>
    <n v="62339.81"/>
    <n v="2"/>
    <x v="1"/>
    <x v="1"/>
    <n v="53874.67"/>
    <n v="0"/>
    <x v="2"/>
    <x v="2"/>
    <x v="1"/>
    <x v="1"/>
  </r>
  <r>
    <n v="15604130"/>
    <s v="Johnstone"/>
    <n v="622"/>
    <x v="1"/>
    <x v="0"/>
    <n v="47"/>
    <n v="6"/>
    <n v="142319.03"/>
    <n v="1"/>
    <x v="1"/>
    <x v="1"/>
    <n v="100183.05"/>
    <n v="0"/>
    <x v="0"/>
    <x v="0"/>
    <x v="2"/>
    <x v="1"/>
  </r>
  <r>
    <n v="15700549"/>
    <s v="Alvares"/>
    <n v="721"/>
    <x v="0"/>
    <x v="1"/>
    <n v="54"/>
    <n v="5"/>
    <n v="0"/>
    <n v="2"/>
    <x v="0"/>
    <x v="0"/>
    <n v="4493.12"/>
    <n v="0"/>
    <x v="1"/>
    <x v="1"/>
    <x v="0"/>
    <x v="1"/>
  </r>
  <r>
    <n v="15715519"/>
    <s v="McDavid"/>
    <n v="614"/>
    <x v="1"/>
    <x v="1"/>
    <n v="36"/>
    <n v="5"/>
    <n v="0"/>
    <n v="2"/>
    <x v="0"/>
    <x v="1"/>
    <n v="130610.78"/>
    <n v="0"/>
    <x v="0"/>
    <x v="0"/>
    <x v="0"/>
    <x v="1"/>
  </r>
  <r>
    <n v="15707042"/>
    <s v="Dellucci"/>
    <n v="634"/>
    <x v="0"/>
    <x v="0"/>
    <n v="24"/>
    <n v="2"/>
    <n v="87413.19"/>
    <n v="1"/>
    <x v="0"/>
    <x v="1"/>
    <n v="63340.65"/>
    <n v="0"/>
    <x v="2"/>
    <x v="0"/>
    <x v="1"/>
    <x v="1"/>
  </r>
  <r>
    <n v="15605276"/>
    <s v="Brothers"/>
    <n v="742"/>
    <x v="0"/>
    <x v="0"/>
    <n v="29"/>
    <n v="4"/>
    <n v="0"/>
    <n v="2"/>
    <x v="0"/>
    <x v="0"/>
    <n v="180066.59"/>
    <n v="0"/>
    <x v="2"/>
    <x v="1"/>
    <x v="0"/>
    <x v="1"/>
  </r>
  <r>
    <n v="15630592"/>
    <s v="Sanders"/>
    <n v="516"/>
    <x v="0"/>
    <x v="0"/>
    <n v="45"/>
    <n v="4"/>
    <n v="0"/>
    <n v="1"/>
    <x v="0"/>
    <x v="1"/>
    <n v="95273.73"/>
    <n v="1"/>
    <x v="0"/>
    <x v="0"/>
    <x v="0"/>
    <x v="0"/>
  </r>
  <r>
    <n v="15636626"/>
    <s v="Morrison"/>
    <n v="718"/>
    <x v="0"/>
    <x v="1"/>
    <n v="35"/>
    <n v="3"/>
    <n v="97560.16"/>
    <n v="1"/>
    <x v="0"/>
    <x v="0"/>
    <n v="53511.74"/>
    <n v="0"/>
    <x v="0"/>
    <x v="1"/>
    <x v="1"/>
    <x v="1"/>
  </r>
  <r>
    <n v="15740411"/>
    <s v="Molle"/>
    <n v="636"/>
    <x v="2"/>
    <x v="1"/>
    <n v="30"/>
    <n v="8"/>
    <n v="141787.31"/>
    <n v="2"/>
    <x v="0"/>
    <x v="0"/>
    <n v="109685.61"/>
    <n v="0"/>
    <x v="0"/>
    <x v="0"/>
    <x v="2"/>
    <x v="1"/>
  </r>
  <r>
    <n v="15593834"/>
    <s v="Genovese"/>
    <n v="691"/>
    <x v="1"/>
    <x v="1"/>
    <n v="36"/>
    <n v="7"/>
    <n v="129934.64"/>
    <n v="1"/>
    <x v="1"/>
    <x v="1"/>
    <n v="75664.56"/>
    <n v="1"/>
    <x v="0"/>
    <x v="0"/>
    <x v="2"/>
    <x v="0"/>
  </r>
  <r>
    <n v="15804235"/>
    <s v="Zetticci"/>
    <n v="698"/>
    <x v="0"/>
    <x v="0"/>
    <n v="37"/>
    <n v="2"/>
    <n v="166178.01999999999"/>
    <n v="2"/>
    <x v="0"/>
    <x v="0"/>
    <n v="71972.95"/>
    <n v="0"/>
    <x v="0"/>
    <x v="0"/>
    <x v="2"/>
    <x v="1"/>
  </r>
  <r>
    <n v="15679801"/>
    <s v="Hsueh"/>
    <n v="712"/>
    <x v="1"/>
    <x v="0"/>
    <n v="39"/>
    <n v="5"/>
    <n v="163097.54999999999"/>
    <n v="2"/>
    <x v="0"/>
    <x v="0"/>
    <n v="23702.42"/>
    <n v="0"/>
    <x v="0"/>
    <x v="1"/>
    <x v="2"/>
    <x v="1"/>
  </r>
  <r>
    <n v="15673907"/>
    <s v="Alexander"/>
    <n v="659"/>
    <x v="0"/>
    <x v="1"/>
    <n v="20"/>
    <n v="8"/>
    <n v="0"/>
    <n v="2"/>
    <x v="1"/>
    <x v="1"/>
    <n v="112572.02"/>
    <n v="0"/>
    <x v="2"/>
    <x v="0"/>
    <x v="0"/>
    <x v="1"/>
  </r>
  <r>
    <n v="15636562"/>
    <s v="Muravyova"/>
    <n v="573"/>
    <x v="1"/>
    <x v="1"/>
    <n v="44"/>
    <n v="8"/>
    <n v="0"/>
    <n v="2"/>
    <x v="1"/>
    <x v="1"/>
    <n v="62424.46"/>
    <n v="0"/>
    <x v="0"/>
    <x v="0"/>
    <x v="0"/>
    <x v="1"/>
  </r>
  <r>
    <n v="15702571"/>
    <s v="Wright"/>
    <n v="778"/>
    <x v="2"/>
    <x v="0"/>
    <n v="35"/>
    <n v="1"/>
    <n v="151958.19"/>
    <n v="3"/>
    <x v="0"/>
    <x v="0"/>
    <n v="131238.37"/>
    <n v="1"/>
    <x v="0"/>
    <x v="1"/>
    <x v="2"/>
    <x v="0"/>
  </r>
  <r>
    <n v="15627365"/>
    <s v="Calabresi"/>
    <n v="732"/>
    <x v="0"/>
    <x v="1"/>
    <n v="46"/>
    <n v="0"/>
    <n v="0"/>
    <n v="2"/>
    <x v="0"/>
    <x v="0"/>
    <n v="184350.78"/>
    <n v="0"/>
    <x v="0"/>
    <x v="1"/>
    <x v="0"/>
    <x v="1"/>
  </r>
  <r>
    <n v="15748499"/>
    <s v="Johnson"/>
    <n v="550"/>
    <x v="2"/>
    <x v="1"/>
    <n v="33"/>
    <n v="4"/>
    <n v="118400.91"/>
    <n v="1"/>
    <x v="1"/>
    <x v="0"/>
    <n v="13999.64"/>
    <n v="1"/>
    <x v="0"/>
    <x v="0"/>
    <x v="2"/>
    <x v="0"/>
  </r>
  <r>
    <n v="15598614"/>
    <s v="Lucchesi"/>
    <n v="790"/>
    <x v="1"/>
    <x v="1"/>
    <n v="20"/>
    <n v="8"/>
    <n v="0"/>
    <n v="2"/>
    <x v="0"/>
    <x v="1"/>
    <n v="168152.76"/>
    <n v="0"/>
    <x v="2"/>
    <x v="1"/>
    <x v="0"/>
    <x v="1"/>
  </r>
  <r>
    <n v="15668889"/>
    <s v="Galgano"/>
    <n v="665"/>
    <x v="2"/>
    <x v="0"/>
    <n v="43"/>
    <n v="2"/>
    <n v="116322.27"/>
    <n v="4"/>
    <x v="0"/>
    <x v="1"/>
    <n v="35640.120000000003"/>
    <n v="1"/>
    <x v="0"/>
    <x v="0"/>
    <x v="2"/>
    <x v="0"/>
  </r>
  <r>
    <n v="15800049"/>
    <s v="Grigoryeva"/>
    <n v="728"/>
    <x v="1"/>
    <x v="0"/>
    <n v="43"/>
    <n v="5"/>
    <n v="0"/>
    <n v="1"/>
    <x v="0"/>
    <x v="0"/>
    <n v="120088.17"/>
    <n v="0"/>
    <x v="0"/>
    <x v="1"/>
    <x v="0"/>
    <x v="1"/>
  </r>
  <r>
    <n v="15583724"/>
    <s v="Raymond"/>
    <n v="645"/>
    <x v="1"/>
    <x v="0"/>
    <n v="29"/>
    <n v="4"/>
    <n v="0"/>
    <n v="2"/>
    <x v="0"/>
    <x v="0"/>
    <n v="74346.11"/>
    <n v="0"/>
    <x v="2"/>
    <x v="0"/>
    <x v="0"/>
    <x v="1"/>
  </r>
  <r>
    <n v="15622083"/>
    <s v="Paterson"/>
    <n v="647"/>
    <x v="2"/>
    <x v="1"/>
    <n v="30"/>
    <n v="6"/>
    <n v="143138.91"/>
    <n v="2"/>
    <x v="0"/>
    <x v="1"/>
    <n v="2955.46"/>
    <n v="0"/>
    <x v="0"/>
    <x v="0"/>
    <x v="2"/>
    <x v="1"/>
  </r>
  <r>
    <n v="15645571"/>
    <s v="Genovese"/>
    <n v="596"/>
    <x v="1"/>
    <x v="1"/>
    <n v="32"/>
    <n v="4"/>
    <n v="0"/>
    <n v="2"/>
    <x v="1"/>
    <x v="0"/>
    <n v="146504.35"/>
    <n v="0"/>
    <x v="0"/>
    <x v="0"/>
    <x v="0"/>
    <x v="1"/>
  </r>
  <r>
    <n v="15598266"/>
    <s v="Martin"/>
    <n v="610"/>
    <x v="0"/>
    <x v="1"/>
    <n v="40"/>
    <n v="9"/>
    <n v="0"/>
    <n v="1"/>
    <x v="0"/>
    <x v="0"/>
    <n v="149602.54"/>
    <n v="0"/>
    <x v="0"/>
    <x v="0"/>
    <x v="0"/>
    <x v="1"/>
  </r>
  <r>
    <n v="15667934"/>
    <s v="Moretti"/>
    <n v="512"/>
    <x v="0"/>
    <x v="1"/>
    <n v="36"/>
    <n v="0"/>
    <n v="129804.17"/>
    <n v="1"/>
    <x v="0"/>
    <x v="1"/>
    <n v="53020.9"/>
    <n v="0"/>
    <x v="0"/>
    <x v="0"/>
    <x v="2"/>
    <x v="1"/>
  </r>
  <r>
    <n v="15569682"/>
    <s v="Leckie"/>
    <n v="768"/>
    <x v="2"/>
    <x v="1"/>
    <n v="37"/>
    <n v="9"/>
    <n v="108308.11"/>
    <n v="1"/>
    <x v="0"/>
    <x v="1"/>
    <n v="41788.25"/>
    <n v="1"/>
    <x v="0"/>
    <x v="1"/>
    <x v="2"/>
    <x v="0"/>
  </r>
  <r>
    <n v="15772941"/>
    <s v="Lane"/>
    <n v="666"/>
    <x v="2"/>
    <x v="1"/>
    <n v="30"/>
    <n v="3"/>
    <n v="110153.27"/>
    <n v="1"/>
    <x v="1"/>
    <x v="0"/>
    <n v="74849.460000000006"/>
    <n v="0"/>
    <x v="0"/>
    <x v="0"/>
    <x v="2"/>
    <x v="1"/>
  </r>
  <r>
    <n v="15586174"/>
    <s v="Brodney"/>
    <n v="700"/>
    <x v="2"/>
    <x v="0"/>
    <n v="30"/>
    <n v="4"/>
    <n v="116377.48"/>
    <n v="1"/>
    <x v="0"/>
    <x v="0"/>
    <n v="134417.31"/>
    <n v="0"/>
    <x v="0"/>
    <x v="1"/>
    <x v="2"/>
    <x v="1"/>
  </r>
  <r>
    <n v="15803682"/>
    <s v="Angelo"/>
    <n v="651"/>
    <x v="2"/>
    <x v="0"/>
    <n v="37"/>
    <n v="10"/>
    <n v="117791.06"/>
    <n v="2"/>
    <x v="0"/>
    <x v="0"/>
    <n v="75837.58"/>
    <n v="0"/>
    <x v="0"/>
    <x v="0"/>
    <x v="2"/>
    <x v="1"/>
  </r>
  <r>
    <n v="15627328"/>
    <s v="Millar"/>
    <n v="542"/>
    <x v="1"/>
    <x v="0"/>
    <n v="26"/>
    <n v="2"/>
    <n v="0"/>
    <n v="2"/>
    <x v="0"/>
    <x v="0"/>
    <n v="54869.54"/>
    <n v="0"/>
    <x v="2"/>
    <x v="0"/>
    <x v="0"/>
    <x v="1"/>
  </r>
  <r>
    <n v="15717065"/>
    <s v="Balashov"/>
    <n v="686"/>
    <x v="0"/>
    <x v="0"/>
    <n v="35"/>
    <n v="8"/>
    <n v="105419.73"/>
    <n v="1"/>
    <x v="0"/>
    <x v="1"/>
    <n v="35356.46"/>
    <n v="0"/>
    <x v="0"/>
    <x v="0"/>
    <x v="2"/>
    <x v="1"/>
  </r>
  <r>
    <n v="15602456"/>
    <s v="Afanasyev"/>
    <n v="850"/>
    <x v="2"/>
    <x v="0"/>
    <n v="47"/>
    <n v="4"/>
    <n v="99219.47"/>
    <n v="2"/>
    <x v="0"/>
    <x v="0"/>
    <n v="122141.13"/>
    <n v="0"/>
    <x v="0"/>
    <x v="1"/>
    <x v="1"/>
    <x v="1"/>
  </r>
  <r>
    <n v="15721569"/>
    <s v="Chialuka"/>
    <n v="658"/>
    <x v="2"/>
    <x v="0"/>
    <n v="55"/>
    <n v="8"/>
    <n v="119327.93"/>
    <n v="1"/>
    <x v="1"/>
    <x v="0"/>
    <n v="119439.66"/>
    <n v="0"/>
    <x v="1"/>
    <x v="0"/>
    <x v="2"/>
    <x v="1"/>
  </r>
  <r>
    <n v="15573798"/>
    <s v="Yermolayev"/>
    <n v="448"/>
    <x v="0"/>
    <x v="0"/>
    <n v="36"/>
    <n v="6"/>
    <n v="83947.12"/>
    <n v="2"/>
    <x v="0"/>
    <x v="1"/>
    <n v="81999.53"/>
    <n v="0"/>
    <x v="0"/>
    <x v="2"/>
    <x v="1"/>
    <x v="1"/>
  </r>
  <r>
    <n v="15638272"/>
    <s v="Tien"/>
    <n v="609"/>
    <x v="1"/>
    <x v="1"/>
    <n v="32"/>
    <n v="4"/>
    <n v="99883.16"/>
    <n v="1"/>
    <x v="0"/>
    <x v="0"/>
    <n v="120594.85"/>
    <n v="0"/>
    <x v="0"/>
    <x v="0"/>
    <x v="1"/>
    <x v="1"/>
  </r>
  <r>
    <n v="15799859"/>
    <s v="Lucchesi"/>
    <n v="704"/>
    <x v="0"/>
    <x v="1"/>
    <n v="50"/>
    <n v="4"/>
    <n v="165438.26"/>
    <n v="1"/>
    <x v="0"/>
    <x v="1"/>
    <n v="120770.75"/>
    <n v="1"/>
    <x v="1"/>
    <x v="1"/>
    <x v="2"/>
    <x v="0"/>
  </r>
  <r>
    <n v="15599152"/>
    <s v="Lai"/>
    <n v="698"/>
    <x v="0"/>
    <x v="1"/>
    <n v="31"/>
    <n v="1"/>
    <n v="156111.24"/>
    <n v="1"/>
    <x v="1"/>
    <x v="1"/>
    <n v="134790.74"/>
    <n v="0"/>
    <x v="0"/>
    <x v="0"/>
    <x v="2"/>
    <x v="1"/>
  </r>
  <r>
    <n v="15737909"/>
    <s v="Bates"/>
    <n v="759"/>
    <x v="0"/>
    <x v="1"/>
    <n v="44"/>
    <n v="2"/>
    <n v="111095.58"/>
    <n v="2"/>
    <x v="0"/>
    <x v="1"/>
    <n v="100137.7"/>
    <n v="0"/>
    <x v="0"/>
    <x v="1"/>
    <x v="2"/>
    <x v="1"/>
  </r>
  <r>
    <n v="15646190"/>
    <s v="Saunders"/>
    <n v="677"/>
    <x v="0"/>
    <x v="0"/>
    <n v="56"/>
    <n v="0"/>
    <n v="119963.45"/>
    <n v="1"/>
    <x v="1"/>
    <x v="1"/>
    <n v="158325.87"/>
    <n v="1"/>
    <x v="1"/>
    <x v="0"/>
    <x v="2"/>
    <x v="0"/>
  </r>
  <r>
    <n v="15711249"/>
    <s v="Chukwuemeka"/>
    <n v="544"/>
    <x v="1"/>
    <x v="1"/>
    <n v="22"/>
    <n v="4"/>
    <n v="0"/>
    <n v="2"/>
    <x v="0"/>
    <x v="1"/>
    <n v="70007.67"/>
    <n v="0"/>
    <x v="2"/>
    <x v="0"/>
    <x v="0"/>
    <x v="1"/>
  </r>
  <r>
    <n v="15671987"/>
    <s v="Meagher"/>
    <n v="567"/>
    <x v="1"/>
    <x v="1"/>
    <n v="35"/>
    <n v="8"/>
    <n v="153137.74"/>
    <n v="1"/>
    <x v="0"/>
    <x v="1"/>
    <n v="88659.07"/>
    <n v="0"/>
    <x v="0"/>
    <x v="0"/>
    <x v="2"/>
    <x v="1"/>
  </r>
  <r>
    <n v="15812766"/>
    <s v="Golubeva"/>
    <n v="490"/>
    <x v="1"/>
    <x v="1"/>
    <n v="40"/>
    <n v="6"/>
    <n v="156111.07999999999"/>
    <n v="1"/>
    <x v="1"/>
    <x v="1"/>
    <n v="190889.13"/>
    <n v="0"/>
    <x v="0"/>
    <x v="2"/>
    <x v="2"/>
    <x v="1"/>
  </r>
  <r>
    <n v="15778589"/>
    <s v="Collier"/>
    <n v="626"/>
    <x v="0"/>
    <x v="1"/>
    <n v="34"/>
    <n v="7"/>
    <n v="113014.7"/>
    <n v="2"/>
    <x v="0"/>
    <x v="0"/>
    <n v="56646.28"/>
    <n v="0"/>
    <x v="0"/>
    <x v="0"/>
    <x v="2"/>
    <x v="1"/>
  </r>
  <r>
    <n v="15750104"/>
    <s v="Chan"/>
    <n v="718"/>
    <x v="2"/>
    <x v="1"/>
    <n v="43"/>
    <n v="5"/>
    <n v="132615.73000000001"/>
    <n v="2"/>
    <x v="0"/>
    <x v="1"/>
    <n v="32999.1"/>
    <n v="0"/>
    <x v="0"/>
    <x v="1"/>
    <x v="2"/>
    <x v="1"/>
  </r>
  <r>
    <n v="15784526"/>
    <s v="Chen"/>
    <n v="616"/>
    <x v="0"/>
    <x v="1"/>
    <n v="44"/>
    <n v="5"/>
    <n v="102016.38"/>
    <n v="1"/>
    <x v="1"/>
    <x v="0"/>
    <n v="178235.37"/>
    <n v="1"/>
    <x v="0"/>
    <x v="0"/>
    <x v="2"/>
    <x v="0"/>
  </r>
  <r>
    <n v="15646563"/>
    <s v="Wright"/>
    <n v="772"/>
    <x v="0"/>
    <x v="0"/>
    <n v="35"/>
    <n v="9"/>
    <n v="0"/>
    <n v="1"/>
    <x v="1"/>
    <x v="0"/>
    <n v="25448.31"/>
    <n v="0"/>
    <x v="0"/>
    <x v="1"/>
    <x v="0"/>
    <x v="1"/>
  </r>
  <r>
    <n v="15744423"/>
    <s v="Cocci"/>
    <n v="561"/>
    <x v="0"/>
    <x v="1"/>
    <n v="32"/>
    <n v="5"/>
    <n v="0"/>
    <n v="2"/>
    <x v="0"/>
    <x v="1"/>
    <n v="84871.99"/>
    <n v="0"/>
    <x v="0"/>
    <x v="0"/>
    <x v="0"/>
    <x v="1"/>
  </r>
  <r>
    <n v="15593694"/>
    <s v="Williams"/>
    <n v="814"/>
    <x v="0"/>
    <x v="1"/>
    <n v="49"/>
    <n v="8"/>
    <n v="0"/>
    <n v="2"/>
    <x v="1"/>
    <x v="1"/>
    <n v="157822.54"/>
    <n v="0"/>
    <x v="0"/>
    <x v="1"/>
    <x v="0"/>
    <x v="1"/>
  </r>
  <r>
    <n v="15785367"/>
    <s v="McGuffog"/>
    <n v="651"/>
    <x v="0"/>
    <x v="0"/>
    <n v="56"/>
    <n v="4"/>
    <n v="0"/>
    <n v="1"/>
    <x v="1"/>
    <x v="1"/>
    <n v="84383.22"/>
    <n v="1"/>
    <x v="1"/>
    <x v="0"/>
    <x v="0"/>
    <x v="0"/>
  </r>
  <r>
    <n v="15687765"/>
    <s v="Chukwujamuike"/>
    <n v="538"/>
    <x v="2"/>
    <x v="0"/>
    <n v="42"/>
    <n v="4"/>
    <n v="80380.240000000005"/>
    <n v="1"/>
    <x v="0"/>
    <x v="1"/>
    <n v="119216.46"/>
    <n v="0"/>
    <x v="0"/>
    <x v="0"/>
    <x v="1"/>
    <x v="1"/>
  </r>
  <r>
    <n v="15789014"/>
    <s v="Scott"/>
    <n v="600"/>
    <x v="0"/>
    <x v="0"/>
    <n v="26"/>
    <n v="6"/>
    <n v="108909.12"/>
    <n v="1"/>
    <x v="0"/>
    <x v="1"/>
    <n v="82547.009999999995"/>
    <n v="0"/>
    <x v="2"/>
    <x v="0"/>
    <x v="2"/>
    <x v="1"/>
  </r>
  <r>
    <n v="15703177"/>
    <s v="Bell"/>
    <n v="654"/>
    <x v="0"/>
    <x v="0"/>
    <n v="35"/>
    <n v="2"/>
    <n v="90865.8"/>
    <n v="1"/>
    <x v="0"/>
    <x v="0"/>
    <n v="86764.46"/>
    <n v="0"/>
    <x v="0"/>
    <x v="0"/>
    <x v="1"/>
    <x v="1"/>
  </r>
  <r>
    <n v="15660263"/>
    <s v="Olisaemeka"/>
    <n v="622"/>
    <x v="0"/>
    <x v="1"/>
    <n v="40"/>
    <n v="4"/>
    <n v="99799.76"/>
    <n v="2"/>
    <x v="0"/>
    <x v="1"/>
    <n v="197372.13"/>
    <n v="0"/>
    <x v="0"/>
    <x v="0"/>
    <x v="1"/>
    <x v="1"/>
  </r>
  <r>
    <n v="15776545"/>
    <s v="Napolitani"/>
    <n v="682"/>
    <x v="0"/>
    <x v="1"/>
    <n v="28"/>
    <n v="10"/>
    <n v="200724.96"/>
    <n v="1"/>
    <x v="1"/>
    <x v="0"/>
    <n v="82872.639999999999"/>
    <n v="1"/>
    <x v="2"/>
    <x v="0"/>
    <x v="2"/>
    <x v="0"/>
  </r>
  <r>
    <n v="15683276"/>
    <s v="Sargood"/>
    <n v="610"/>
    <x v="1"/>
    <x v="0"/>
    <n v="37"/>
    <n v="10"/>
    <n v="140363.95000000001"/>
    <n v="2"/>
    <x v="0"/>
    <x v="0"/>
    <n v="129563.86"/>
    <n v="0"/>
    <x v="0"/>
    <x v="0"/>
    <x v="2"/>
    <x v="1"/>
  </r>
  <r>
    <n v="15599272"/>
    <s v="Harrington"/>
    <n v="795"/>
    <x v="0"/>
    <x v="0"/>
    <n v="36"/>
    <n v="1"/>
    <n v="151844.64000000001"/>
    <n v="1"/>
    <x v="0"/>
    <x v="0"/>
    <n v="135388.89000000001"/>
    <n v="0"/>
    <x v="0"/>
    <x v="1"/>
    <x v="2"/>
    <x v="1"/>
  </r>
  <r>
    <n v="15589541"/>
    <s v="Sutherland"/>
    <n v="557"/>
    <x v="0"/>
    <x v="0"/>
    <n v="27"/>
    <n v="2"/>
    <n v="0"/>
    <n v="2"/>
    <x v="1"/>
    <x v="0"/>
    <n v="4497.55"/>
    <n v="0"/>
    <x v="2"/>
    <x v="0"/>
    <x v="0"/>
    <x v="1"/>
  </r>
  <r>
    <n v="15608804"/>
    <s v="Allan"/>
    <n v="824"/>
    <x v="2"/>
    <x v="1"/>
    <n v="49"/>
    <n v="8"/>
    <n v="133231.48000000001"/>
    <n v="1"/>
    <x v="0"/>
    <x v="0"/>
    <n v="67885.37"/>
    <n v="0"/>
    <x v="0"/>
    <x v="1"/>
    <x v="2"/>
    <x v="1"/>
  </r>
  <r>
    <n v="15645820"/>
    <s v="Folliero"/>
    <n v="698"/>
    <x v="0"/>
    <x v="1"/>
    <n v="27"/>
    <n v="7"/>
    <n v="0"/>
    <n v="2"/>
    <x v="0"/>
    <x v="1"/>
    <n v="111471.55"/>
    <n v="0"/>
    <x v="2"/>
    <x v="0"/>
    <x v="0"/>
    <x v="1"/>
  </r>
  <r>
    <n v="15659031"/>
    <s v="Mordvinova"/>
    <n v="630"/>
    <x v="0"/>
    <x v="0"/>
    <n v="36"/>
    <n v="8"/>
    <n v="126598.99"/>
    <n v="2"/>
    <x v="0"/>
    <x v="0"/>
    <n v="134407.93"/>
    <n v="0"/>
    <x v="0"/>
    <x v="0"/>
    <x v="2"/>
    <x v="1"/>
  </r>
  <r>
    <n v="15790113"/>
    <s v="Schofield"/>
    <n v="609"/>
    <x v="2"/>
    <x v="0"/>
    <n v="71"/>
    <n v="6"/>
    <n v="113317.1"/>
    <n v="1"/>
    <x v="0"/>
    <x v="1"/>
    <n v="108258.22"/>
    <n v="1"/>
    <x v="1"/>
    <x v="0"/>
    <x v="2"/>
    <x v="0"/>
  </r>
  <r>
    <n v="15652289"/>
    <s v="Williams"/>
    <n v="694"/>
    <x v="0"/>
    <x v="1"/>
    <n v="47"/>
    <n v="4"/>
    <n v="0"/>
    <n v="2"/>
    <x v="0"/>
    <x v="1"/>
    <n v="197528.62"/>
    <n v="0"/>
    <x v="0"/>
    <x v="0"/>
    <x v="0"/>
    <x v="1"/>
  </r>
  <r>
    <n v="15605341"/>
    <s v="Baird"/>
    <n v="681"/>
    <x v="0"/>
    <x v="0"/>
    <n v="58"/>
    <n v="8"/>
    <n v="93173.88"/>
    <n v="1"/>
    <x v="0"/>
    <x v="0"/>
    <n v="139761.25"/>
    <n v="0"/>
    <x v="1"/>
    <x v="0"/>
    <x v="1"/>
    <x v="1"/>
  </r>
  <r>
    <n v="15697844"/>
    <s v="Whitehouse"/>
    <n v="721"/>
    <x v="1"/>
    <x v="0"/>
    <n v="32"/>
    <n v="10"/>
    <n v="0"/>
    <n v="1"/>
    <x v="0"/>
    <x v="1"/>
    <n v="136119.96"/>
    <n v="1"/>
    <x v="0"/>
    <x v="1"/>
    <x v="0"/>
    <x v="0"/>
  </r>
  <r>
    <n v="15652048"/>
    <s v="Thompson"/>
    <n v="563"/>
    <x v="2"/>
    <x v="1"/>
    <n v="44"/>
    <n v="7"/>
    <n v="105007.31"/>
    <n v="2"/>
    <x v="0"/>
    <x v="0"/>
    <n v="197812.16"/>
    <n v="0"/>
    <x v="0"/>
    <x v="0"/>
    <x v="2"/>
    <x v="1"/>
  </r>
  <r>
    <n v="15587038"/>
    <s v="Ogochukwu"/>
    <n v="654"/>
    <x v="1"/>
    <x v="0"/>
    <n v="32"/>
    <n v="2"/>
    <n v="0"/>
    <n v="1"/>
    <x v="0"/>
    <x v="0"/>
    <n v="51972.92"/>
    <n v="1"/>
    <x v="0"/>
    <x v="0"/>
    <x v="0"/>
    <x v="0"/>
  </r>
  <r>
    <n v="15660528"/>
    <s v="Niu"/>
    <n v="659"/>
    <x v="1"/>
    <x v="1"/>
    <n v="27"/>
    <n v="4"/>
    <n v="0"/>
    <n v="2"/>
    <x v="0"/>
    <x v="1"/>
    <n v="99341.87"/>
    <n v="0"/>
    <x v="2"/>
    <x v="0"/>
    <x v="0"/>
    <x v="1"/>
  </r>
  <r>
    <n v="15700300"/>
    <s v="Okoli"/>
    <n v="674"/>
    <x v="2"/>
    <x v="0"/>
    <n v="44"/>
    <n v="4"/>
    <n v="131593.85"/>
    <n v="1"/>
    <x v="1"/>
    <x v="0"/>
    <n v="171345.02"/>
    <n v="1"/>
    <x v="0"/>
    <x v="0"/>
    <x v="2"/>
    <x v="0"/>
  </r>
  <r>
    <n v="15642001"/>
    <s v="Lorenzen"/>
    <n v="576"/>
    <x v="2"/>
    <x v="1"/>
    <n v="44"/>
    <n v="9"/>
    <n v="119530.52"/>
    <n v="1"/>
    <x v="0"/>
    <x v="1"/>
    <n v="119056.68"/>
    <n v="1"/>
    <x v="0"/>
    <x v="0"/>
    <x v="2"/>
    <x v="0"/>
  </r>
  <r>
    <n v="15580366"/>
    <s v="Okechukwu"/>
    <n v="566"/>
    <x v="2"/>
    <x v="1"/>
    <n v="54"/>
    <n v="4"/>
    <n v="118614.6"/>
    <n v="2"/>
    <x v="0"/>
    <x v="0"/>
    <n v="172601.62"/>
    <n v="0"/>
    <x v="1"/>
    <x v="0"/>
    <x v="2"/>
    <x v="1"/>
  </r>
  <r>
    <n v="15657228"/>
    <s v="Anderson"/>
    <n v="545"/>
    <x v="2"/>
    <x v="1"/>
    <n v="37"/>
    <n v="9"/>
    <n v="95829.13"/>
    <n v="2"/>
    <x v="1"/>
    <x v="0"/>
    <n v="104936.88"/>
    <n v="0"/>
    <x v="0"/>
    <x v="0"/>
    <x v="1"/>
    <x v="1"/>
  </r>
  <r>
    <n v="15729377"/>
    <s v="Ku"/>
    <n v="798"/>
    <x v="0"/>
    <x v="1"/>
    <n v="36"/>
    <n v="1"/>
    <n v="0"/>
    <n v="2"/>
    <x v="0"/>
    <x v="0"/>
    <n v="159044.1"/>
    <n v="0"/>
    <x v="0"/>
    <x v="1"/>
    <x v="0"/>
    <x v="1"/>
  </r>
  <r>
    <n v="15686913"/>
    <s v="Kung"/>
    <n v="757"/>
    <x v="0"/>
    <x v="1"/>
    <n v="38"/>
    <n v="0"/>
    <n v="0"/>
    <n v="1"/>
    <x v="0"/>
    <x v="1"/>
    <n v="83263.06"/>
    <n v="0"/>
    <x v="0"/>
    <x v="1"/>
    <x v="0"/>
    <x v="1"/>
  </r>
  <r>
    <n v="15631267"/>
    <s v="Lu"/>
    <n v="641"/>
    <x v="0"/>
    <x v="1"/>
    <n v="50"/>
    <n v="6"/>
    <n v="153590.73000000001"/>
    <n v="2"/>
    <x v="0"/>
    <x v="0"/>
    <n v="130910.78"/>
    <n v="0"/>
    <x v="1"/>
    <x v="0"/>
    <x v="2"/>
    <x v="1"/>
  </r>
  <r>
    <n v="15632275"/>
    <s v="Trevisano"/>
    <n v="718"/>
    <x v="0"/>
    <x v="1"/>
    <n v="29"/>
    <n v="2"/>
    <n v="0"/>
    <n v="1"/>
    <x v="0"/>
    <x v="1"/>
    <n v="126336.72"/>
    <n v="0"/>
    <x v="2"/>
    <x v="1"/>
    <x v="0"/>
    <x v="1"/>
  </r>
  <r>
    <n v="15715907"/>
    <s v="Onwubiko"/>
    <n v="699"/>
    <x v="0"/>
    <x v="1"/>
    <n v="64"/>
    <n v="9"/>
    <n v="113109.52"/>
    <n v="1"/>
    <x v="0"/>
    <x v="1"/>
    <n v="27980.799999999999"/>
    <n v="1"/>
    <x v="1"/>
    <x v="0"/>
    <x v="2"/>
    <x v="0"/>
  </r>
  <r>
    <n v="15764841"/>
    <s v="Vidler"/>
    <n v="623"/>
    <x v="0"/>
    <x v="0"/>
    <n v="35"/>
    <n v="0"/>
    <n v="130557.24"/>
    <n v="1"/>
    <x v="0"/>
    <x v="0"/>
    <n v="47880.71"/>
    <n v="0"/>
    <x v="0"/>
    <x v="0"/>
    <x v="2"/>
    <x v="1"/>
  </r>
  <r>
    <n v="15748649"/>
    <s v="Shen"/>
    <n v="644"/>
    <x v="0"/>
    <x v="1"/>
    <n v="40"/>
    <n v="8"/>
    <n v="93183.19"/>
    <n v="1"/>
    <x v="0"/>
    <x v="1"/>
    <n v="73882.490000000005"/>
    <n v="0"/>
    <x v="0"/>
    <x v="0"/>
    <x v="1"/>
    <x v="1"/>
  </r>
  <r>
    <n v="15771409"/>
    <s v="McGregor"/>
    <n v="586"/>
    <x v="0"/>
    <x v="1"/>
    <n v="58"/>
    <n v="7"/>
    <n v="151933.63"/>
    <n v="1"/>
    <x v="0"/>
    <x v="1"/>
    <n v="162960.04999999999"/>
    <n v="1"/>
    <x v="1"/>
    <x v="0"/>
    <x v="2"/>
    <x v="0"/>
  </r>
  <r>
    <n v="15779207"/>
    <s v="Nnamdi"/>
    <n v="500"/>
    <x v="2"/>
    <x v="1"/>
    <n v="30"/>
    <n v="2"/>
    <n v="125495.64"/>
    <n v="2"/>
    <x v="0"/>
    <x v="0"/>
    <n v="68807.47"/>
    <n v="0"/>
    <x v="0"/>
    <x v="0"/>
    <x v="2"/>
    <x v="1"/>
  </r>
  <r>
    <n v="15814116"/>
    <s v="Castiglione"/>
    <n v="583"/>
    <x v="0"/>
    <x v="0"/>
    <n v="42"/>
    <n v="7"/>
    <n v="0"/>
    <n v="2"/>
    <x v="0"/>
    <x v="1"/>
    <n v="144039.04999999999"/>
    <n v="0"/>
    <x v="0"/>
    <x v="0"/>
    <x v="0"/>
    <x v="1"/>
  </r>
  <r>
    <n v="15665087"/>
    <s v="Bergamaschi"/>
    <n v="595"/>
    <x v="2"/>
    <x v="0"/>
    <n v="26"/>
    <n v="8"/>
    <n v="118547.72"/>
    <n v="1"/>
    <x v="0"/>
    <x v="0"/>
    <n v="151192.18"/>
    <n v="0"/>
    <x v="2"/>
    <x v="0"/>
    <x v="2"/>
    <x v="1"/>
  </r>
  <r>
    <n v="15611189"/>
    <s v="Allingham"/>
    <n v="670"/>
    <x v="1"/>
    <x v="1"/>
    <n v="43"/>
    <n v="1"/>
    <n v="97792.21"/>
    <n v="1"/>
    <x v="1"/>
    <x v="1"/>
    <n v="120225.62"/>
    <n v="0"/>
    <x v="0"/>
    <x v="0"/>
    <x v="1"/>
    <x v="1"/>
  </r>
  <r>
    <n v="15729718"/>
    <s v="Stelzer"/>
    <n v="610"/>
    <x v="0"/>
    <x v="1"/>
    <n v="41"/>
    <n v="6"/>
    <n v="0"/>
    <n v="3"/>
    <x v="1"/>
    <x v="1"/>
    <n v="56118.81"/>
    <n v="1"/>
    <x v="0"/>
    <x v="0"/>
    <x v="0"/>
    <x v="0"/>
  </r>
  <r>
    <n v="15733602"/>
    <s v="Rubin"/>
    <n v="814"/>
    <x v="1"/>
    <x v="0"/>
    <n v="72"/>
    <n v="2"/>
    <n v="0"/>
    <n v="2"/>
    <x v="1"/>
    <x v="0"/>
    <n v="130853.03"/>
    <n v="0"/>
    <x v="1"/>
    <x v="1"/>
    <x v="0"/>
    <x v="1"/>
  </r>
  <r>
    <n v="15620103"/>
    <s v="Ho"/>
    <n v="660"/>
    <x v="0"/>
    <x v="0"/>
    <n v="40"/>
    <n v="8"/>
    <n v="167181.01"/>
    <n v="1"/>
    <x v="0"/>
    <x v="0"/>
    <n v="185156.94"/>
    <n v="0"/>
    <x v="0"/>
    <x v="0"/>
    <x v="2"/>
    <x v="1"/>
  </r>
  <r>
    <n v="15770406"/>
    <s v="Watson"/>
    <n v="580"/>
    <x v="2"/>
    <x v="1"/>
    <n v="35"/>
    <n v="9"/>
    <n v="121355.19"/>
    <n v="1"/>
    <x v="1"/>
    <x v="0"/>
    <n v="35671.449999999997"/>
    <n v="0"/>
    <x v="0"/>
    <x v="0"/>
    <x v="2"/>
    <x v="1"/>
  </r>
  <r>
    <n v="15800554"/>
    <s v="Perry"/>
    <n v="850"/>
    <x v="0"/>
    <x v="0"/>
    <n v="81"/>
    <n v="1"/>
    <n v="0"/>
    <n v="2"/>
    <x v="0"/>
    <x v="0"/>
    <n v="59568.24"/>
    <n v="0"/>
    <x v="1"/>
    <x v="1"/>
    <x v="0"/>
    <x v="1"/>
  </r>
  <r>
    <n v="15611409"/>
    <s v="Sun"/>
    <n v="676"/>
    <x v="1"/>
    <x v="1"/>
    <n v="35"/>
    <n v="0"/>
    <n v="0"/>
    <n v="2"/>
    <x v="1"/>
    <x v="1"/>
    <n v="139911.57999999999"/>
    <n v="0"/>
    <x v="0"/>
    <x v="0"/>
    <x v="0"/>
    <x v="1"/>
  </r>
  <r>
    <n v="15646535"/>
    <s v="Harrell"/>
    <n v="578"/>
    <x v="0"/>
    <x v="1"/>
    <n v="46"/>
    <n v="5"/>
    <n v="113226.47"/>
    <n v="1"/>
    <x v="0"/>
    <x v="1"/>
    <n v="56770.76"/>
    <n v="0"/>
    <x v="0"/>
    <x v="0"/>
    <x v="2"/>
    <x v="1"/>
  </r>
  <r>
    <n v="15575430"/>
    <s v="Robson"/>
    <n v="579"/>
    <x v="0"/>
    <x v="0"/>
    <n v="33"/>
    <n v="1"/>
    <n v="118392.75"/>
    <n v="1"/>
    <x v="0"/>
    <x v="0"/>
    <n v="157564.75"/>
    <n v="0"/>
    <x v="0"/>
    <x v="0"/>
    <x v="2"/>
    <x v="1"/>
  </r>
  <r>
    <n v="15711299"/>
    <s v="Wilson"/>
    <n v="711"/>
    <x v="2"/>
    <x v="0"/>
    <n v="52"/>
    <n v="8"/>
    <n v="145262.54"/>
    <n v="1"/>
    <x v="1"/>
    <x v="0"/>
    <n v="131473.31"/>
    <n v="0"/>
    <x v="1"/>
    <x v="1"/>
    <x v="2"/>
    <x v="1"/>
  </r>
  <r>
    <n v="15642063"/>
    <s v="Kelechi"/>
    <n v="692"/>
    <x v="0"/>
    <x v="1"/>
    <n v="40"/>
    <n v="6"/>
    <n v="163505.16"/>
    <n v="1"/>
    <x v="1"/>
    <x v="1"/>
    <n v="90424.09"/>
    <n v="0"/>
    <x v="0"/>
    <x v="0"/>
    <x v="2"/>
    <x v="1"/>
  </r>
  <r>
    <n v="15706602"/>
    <s v="Bates"/>
    <n v="760"/>
    <x v="1"/>
    <x v="0"/>
    <n v="33"/>
    <n v="1"/>
    <n v="118114.28"/>
    <n v="2"/>
    <x v="1"/>
    <x v="0"/>
    <n v="156660.21"/>
    <n v="0"/>
    <x v="0"/>
    <x v="1"/>
    <x v="2"/>
    <x v="1"/>
  </r>
  <r>
    <n v="15592773"/>
    <s v="Eberegbulam"/>
    <n v="630"/>
    <x v="2"/>
    <x v="0"/>
    <n v="51"/>
    <n v="0"/>
    <n v="108449.23"/>
    <n v="3"/>
    <x v="1"/>
    <x v="1"/>
    <n v="88372.69"/>
    <n v="1"/>
    <x v="1"/>
    <x v="0"/>
    <x v="2"/>
    <x v="0"/>
  </r>
  <r>
    <n v="15786539"/>
    <s v="Olisaemeka"/>
    <n v="808"/>
    <x v="0"/>
    <x v="1"/>
    <n v="32"/>
    <n v="1"/>
    <n v="0"/>
    <n v="2"/>
    <x v="0"/>
    <x v="0"/>
    <n v="46200.71"/>
    <n v="0"/>
    <x v="0"/>
    <x v="1"/>
    <x v="0"/>
    <x v="1"/>
  </r>
  <r>
    <n v="15737542"/>
    <s v="Davey"/>
    <n v="611"/>
    <x v="2"/>
    <x v="0"/>
    <n v="36"/>
    <n v="10"/>
    <n v="103294.56"/>
    <n v="1"/>
    <x v="0"/>
    <x v="1"/>
    <n v="160548.12"/>
    <n v="0"/>
    <x v="0"/>
    <x v="0"/>
    <x v="2"/>
    <x v="1"/>
  </r>
  <r>
    <n v="15590234"/>
    <s v="De Luca"/>
    <n v="697"/>
    <x v="0"/>
    <x v="0"/>
    <n v="42"/>
    <n v="1"/>
    <n v="0"/>
    <n v="1"/>
    <x v="0"/>
    <x v="1"/>
    <n v="1262.83"/>
    <n v="1"/>
    <x v="0"/>
    <x v="0"/>
    <x v="0"/>
    <x v="0"/>
  </r>
  <r>
    <n v="15773776"/>
    <s v="Ho"/>
    <n v="655"/>
    <x v="0"/>
    <x v="0"/>
    <n v="38"/>
    <n v="6"/>
    <n v="0"/>
    <n v="1"/>
    <x v="0"/>
    <x v="0"/>
    <n v="188639.28"/>
    <n v="0"/>
    <x v="0"/>
    <x v="0"/>
    <x v="0"/>
    <x v="1"/>
  </r>
  <r>
    <n v="15728082"/>
    <s v="Vasiliev"/>
    <n v="601"/>
    <x v="1"/>
    <x v="1"/>
    <n v="28"/>
    <n v="6"/>
    <n v="0"/>
    <n v="2"/>
    <x v="0"/>
    <x v="1"/>
    <n v="14665.28"/>
    <n v="0"/>
    <x v="2"/>
    <x v="0"/>
    <x v="0"/>
    <x v="1"/>
  </r>
  <r>
    <n v="15609987"/>
    <s v="Smith"/>
    <n v="755"/>
    <x v="0"/>
    <x v="1"/>
    <n v="42"/>
    <n v="2"/>
    <n v="119919.12"/>
    <n v="1"/>
    <x v="0"/>
    <x v="1"/>
    <n v="156868.21"/>
    <n v="0"/>
    <x v="0"/>
    <x v="1"/>
    <x v="2"/>
    <x v="1"/>
  </r>
  <r>
    <n v="15735330"/>
    <s v="Sung"/>
    <n v="553"/>
    <x v="0"/>
    <x v="1"/>
    <n v="37"/>
    <n v="1"/>
    <n v="0"/>
    <n v="1"/>
    <x v="0"/>
    <x v="1"/>
    <n v="30461.55"/>
    <n v="0"/>
    <x v="0"/>
    <x v="0"/>
    <x v="0"/>
    <x v="1"/>
  </r>
  <r>
    <n v="15649430"/>
    <s v="White"/>
    <n v="723"/>
    <x v="0"/>
    <x v="1"/>
    <n v="28"/>
    <n v="4"/>
    <n v="0"/>
    <n v="2"/>
    <x v="0"/>
    <x v="0"/>
    <n v="123885.88"/>
    <n v="0"/>
    <x v="2"/>
    <x v="1"/>
    <x v="0"/>
    <x v="1"/>
  </r>
  <r>
    <n v="15768777"/>
    <s v="Wang"/>
    <n v="507"/>
    <x v="1"/>
    <x v="0"/>
    <n v="34"/>
    <n v="4"/>
    <n v="0"/>
    <n v="2"/>
    <x v="0"/>
    <x v="0"/>
    <n v="60688.38"/>
    <n v="0"/>
    <x v="0"/>
    <x v="0"/>
    <x v="0"/>
    <x v="1"/>
  </r>
  <r>
    <n v="15777893"/>
    <s v="Davide"/>
    <n v="777"/>
    <x v="0"/>
    <x v="1"/>
    <n v="43"/>
    <n v="1"/>
    <n v="0"/>
    <n v="2"/>
    <x v="0"/>
    <x v="1"/>
    <n v="21785.91"/>
    <n v="0"/>
    <x v="0"/>
    <x v="1"/>
    <x v="0"/>
    <x v="1"/>
  </r>
  <r>
    <n v="15791326"/>
    <s v="Nnamdi"/>
    <n v="566"/>
    <x v="0"/>
    <x v="1"/>
    <n v="34"/>
    <n v="3"/>
    <n v="0"/>
    <n v="1"/>
    <x v="1"/>
    <x v="1"/>
    <n v="188135.69"/>
    <n v="0"/>
    <x v="0"/>
    <x v="0"/>
    <x v="0"/>
    <x v="1"/>
  </r>
  <r>
    <n v="15615176"/>
    <s v="Welsh"/>
    <n v="732"/>
    <x v="0"/>
    <x v="1"/>
    <n v="26"/>
    <n v="7"/>
    <n v="0"/>
    <n v="2"/>
    <x v="0"/>
    <x v="1"/>
    <n v="154364.66"/>
    <n v="0"/>
    <x v="2"/>
    <x v="1"/>
    <x v="0"/>
    <x v="1"/>
  </r>
  <r>
    <n v="15735221"/>
    <s v="Sousa"/>
    <n v="697"/>
    <x v="0"/>
    <x v="0"/>
    <n v="42"/>
    <n v="10"/>
    <n v="0"/>
    <n v="2"/>
    <x v="0"/>
    <x v="1"/>
    <n v="61312.15"/>
    <n v="0"/>
    <x v="0"/>
    <x v="0"/>
    <x v="0"/>
    <x v="1"/>
  </r>
  <r>
    <n v="15617991"/>
    <s v="Andrews"/>
    <n v="555"/>
    <x v="0"/>
    <x v="1"/>
    <n v="29"/>
    <n v="4"/>
    <n v="128744.04"/>
    <n v="1"/>
    <x v="0"/>
    <x v="0"/>
    <n v="47454.93"/>
    <n v="0"/>
    <x v="2"/>
    <x v="0"/>
    <x v="2"/>
    <x v="1"/>
  </r>
  <r>
    <n v="15658504"/>
    <s v="Chiawuotu"/>
    <n v="584"/>
    <x v="2"/>
    <x v="0"/>
    <n v="62"/>
    <n v="9"/>
    <n v="137727.34"/>
    <n v="2"/>
    <x v="1"/>
    <x v="0"/>
    <n v="121102.9"/>
    <n v="0"/>
    <x v="1"/>
    <x v="0"/>
    <x v="2"/>
    <x v="1"/>
  </r>
  <r>
    <n v="15785705"/>
    <s v="Thomson"/>
    <n v="705"/>
    <x v="2"/>
    <x v="0"/>
    <n v="44"/>
    <n v="10"/>
    <n v="106731.58"/>
    <n v="1"/>
    <x v="0"/>
    <x v="1"/>
    <n v="137419.87"/>
    <n v="1"/>
    <x v="0"/>
    <x v="1"/>
    <x v="2"/>
    <x v="0"/>
  </r>
  <r>
    <n v="15801817"/>
    <s v="Carpenter"/>
    <n v="688"/>
    <x v="0"/>
    <x v="0"/>
    <n v="38"/>
    <n v="7"/>
    <n v="123544.21"/>
    <n v="1"/>
    <x v="0"/>
    <x v="0"/>
    <n v="157664.01999999999"/>
    <n v="0"/>
    <x v="0"/>
    <x v="0"/>
    <x v="2"/>
    <x v="1"/>
  </r>
  <r>
    <n v="15752578"/>
    <s v="Yefimova"/>
    <n v="626"/>
    <x v="0"/>
    <x v="0"/>
    <n v="37"/>
    <n v="2"/>
    <n v="133968.95999999999"/>
    <n v="2"/>
    <x v="0"/>
    <x v="1"/>
    <n v="148689.65"/>
    <n v="0"/>
    <x v="0"/>
    <x v="0"/>
    <x v="2"/>
    <x v="1"/>
  </r>
  <r>
    <n v="15781574"/>
    <s v="Ma"/>
    <n v="636"/>
    <x v="1"/>
    <x v="1"/>
    <n v="76"/>
    <n v="9"/>
    <n v="126534.6"/>
    <n v="1"/>
    <x v="0"/>
    <x v="0"/>
    <n v="39789.620000000003"/>
    <n v="0"/>
    <x v="1"/>
    <x v="0"/>
    <x v="2"/>
    <x v="1"/>
  </r>
  <r>
    <n v="15792107"/>
    <s v="Black"/>
    <n v="719"/>
    <x v="1"/>
    <x v="0"/>
    <n v="35"/>
    <n v="8"/>
    <n v="0"/>
    <n v="1"/>
    <x v="0"/>
    <x v="0"/>
    <n v="165162.4"/>
    <n v="0"/>
    <x v="0"/>
    <x v="1"/>
    <x v="0"/>
    <x v="1"/>
  </r>
  <r>
    <n v="15569917"/>
    <s v="Obijiaku"/>
    <n v="706"/>
    <x v="1"/>
    <x v="1"/>
    <n v="30"/>
    <n v="6"/>
    <n v="87609.68"/>
    <n v="2"/>
    <x v="1"/>
    <x v="1"/>
    <n v="137674.54999999999"/>
    <n v="1"/>
    <x v="0"/>
    <x v="1"/>
    <x v="1"/>
    <x v="0"/>
  </r>
  <r>
    <n v="15721504"/>
    <s v="King"/>
    <n v="731"/>
    <x v="1"/>
    <x v="1"/>
    <n v="41"/>
    <n v="3"/>
    <n v="0"/>
    <n v="2"/>
    <x v="0"/>
    <x v="1"/>
    <n v="101371.72"/>
    <n v="0"/>
    <x v="0"/>
    <x v="1"/>
    <x v="0"/>
    <x v="1"/>
  </r>
  <r>
    <n v="15757306"/>
    <s v="Miller"/>
    <n v="738"/>
    <x v="1"/>
    <x v="1"/>
    <n v="49"/>
    <n v="3"/>
    <n v="0"/>
    <n v="3"/>
    <x v="0"/>
    <x v="0"/>
    <n v="65066.48"/>
    <n v="1"/>
    <x v="0"/>
    <x v="1"/>
    <x v="0"/>
    <x v="0"/>
  </r>
  <r>
    <n v="15647295"/>
    <s v="Chin"/>
    <n v="426"/>
    <x v="0"/>
    <x v="1"/>
    <n v="34"/>
    <n v="9"/>
    <n v="0"/>
    <n v="2"/>
    <x v="0"/>
    <x v="1"/>
    <n v="107876.91"/>
    <n v="0"/>
    <x v="0"/>
    <x v="2"/>
    <x v="0"/>
    <x v="1"/>
  </r>
  <r>
    <n v="15642098"/>
    <s v="Cox"/>
    <n v="622"/>
    <x v="1"/>
    <x v="0"/>
    <n v="36"/>
    <n v="0"/>
    <n v="108960"/>
    <n v="2"/>
    <x v="0"/>
    <x v="1"/>
    <n v="111180.3"/>
    <n v="1"/>
    <x v="0"/>
    <x v="0"/>
    <x v="2"/>
    <x v="0"/>
  </r>
  <r>
    <n v="15696120"/>
    <s v="Wallace"/>
    <n v="701"/>
    <x v="1"/>
    <x v="0"/>
    <n v="30"/>
    <n v="2"/>
    <n v="0"/>
    <n v="2"/>
    <x v="0"/>
    <x v="1"/>
    <n v="115650.63"/>
    <n v="0"/>
    <x v="0"/>
    <x v="1"/>
    <x v="0"/>
    <x v="1"/>
  </r>
  <r>
    <n v="15675176"/>
    <s v="Price"/>
    <n v="512"/>
    <x v="0"/>
    <x v="1"/>
    <n v="51"/>
    <n v="6"/>
    <n v="144953.31"/>
    <n v="1"/>
    <x v="0"/>
    <x v="0"/>
    <n v="165035.17000000001"/>
    <n v="0"/>
    <x v="1"/>
    <x v="0"/>
    <x v="2"/>
    <x v="1"/>
  </r>
  <r>
    <n v="15700046"/>
    <s v="Yuan"/>
    <n v="635"/>
    <x v="0"/>
    <x v="1"/>
    <n v="41"/>
    <n v="4"/>
    <n v="103544.88"/>
    <n v="2"/>
    <x v="0"/>
    <x v="1"/>
    <n v="193746.55"/>
    <n v="0"/>
    <x v="0"/>
    <x v="0"/>
    <x v="2"/>
    <x v="1"/>
  </r>
  <r>
    <n v="15782089"/>
    <s v="Mullen"/>
    <n v="685"/>
    <x v="0"/>
    <x v="1"/>
    <n v="33"/>
    <n v="6"/>
    <n v="0"/>
    <n v="1"/>
    <x v="0"/>
    <x v="1"/>
    <n v="58458.26"/>
    <n v="0"/>
    <x v="0"/>
    <x v="0"/>
    <x v="0"/>
    <x v="1"/>
  </r>
  <r>
    <n v="15706394"/>
    <s v="Howell"/>
    <n v="609"/>
    <x v="0"/>
    <x v="1"/>
    <n v="53"/>
    <n v="7"/>
    <n v="0"/>
    <n v="2"/>
    <x v="1"/>
    <x v="0"/>
    <n v="52332.85"/>
    <n v="0"/>
    <x v="1"/>
    <x v="0"/>
    <x v="0"/>
    <x v="1"/>
  </r>
  <r>
    <n v="15759387"/>
    <s v="McIntosh"/>
    <n v="598"/>
    <x v="2"/>
    <x v="1"/>
    <n v="38"/>
    <n v="1"/>
    <n v="101487.18"/>
    <n v="1"/>
    <x v="0"/>
    <x v="0"/>
    <n v="75959.100000000006"/>
    <n v="1"/>
    <x v="0"/>
    <x v="0"/>
    <x v="2"/>
    <x v="0"/>
  </r>
  <r>
    <n v="15623369"/>
    <s v="Clifton"/>
    <n v="708"/>
    <x v="0"/>
    <x v="1"/>
    <n v="52"/>
    <n v="10"/>
    <n v="105355.81"/>
    <n v="1"/>
    <x v="0"/>
    <x v="1"/>
    <n v="123.07"/>
    <n v="1"/>
    <x v="1"/>
    <x v="1"/>
    <x v="2"/>
    <x v="0"/>
  </r>
  <r>
    <n v="15732943"/>
    <s v="Okwuoma"/>
    <n v="574"/>
    <x v="1"/>
    <x v="1"/>
    <n v="36"/>
    <n v="4"/>
    <n v="77967.5"/>
    <n v="1"/>
    <x v="0"/>
    <x v="1"/>
    <n v="167066.95000000001"/>
    <n v="1"/>
    <x v="0"/>
    <x v="0"/>
    <x v="1"/>
    <x v="0"/>
  </r>
  <r>
    <n v="15750545"/>
    <s v="Chidiebere"/>
    <n v="629"/>
    <x v="0"/>
    <x v="1"/>
    <n v="44"/>
    <n v="5"/>
    <n v="0"/>
    <n v="4"/>
    <x v="1"/>
    <x v="1"/>
    <n v="117572.59"/>
    <n v="1"/>
    <x v="0"/>
    <x v="0"/>
    <x v="0"/>
    <x v="0"/>
  </r>
  <r>
    <n v="15809909"/>
    <s v="Fan"/>
    <n v="422"/>
    <x v="1"/>
    <x v="0"/>
    <n v="54"/>
    <n v="4"/>
    <n v="0"/>
    <n v="2"/>
    <x v="0"/>
    <x v="0"/>
    <n v="7166.71"/>
    <n v="0"/>
    <x v="1"/>
    <x v="2"/>
    <x v="0"/>
    <x v="1"/>
  </r>
  <r>
    <n v="15642448"/>
    <s v="Onyemauchechukwu"/>
    <n v="656"/>
    <x v="1"/>
    <x v="1"/>
    <n v="28"/>
    <n v="8"/>
    <n v="120047.77"/>
    <n v="1"/>
    <x v="0"/>
    <x v="0"/>
    <n v="137173.39000000001"/>
    <n v="0"/>
    <x v="2"/>
    <x v="0"/>
    <x v="2"/>
    <x v="1"/>
  </r>
  <r>
    <n v="15791944"/>
    <s v="Harker"/>
    <n v="697"/>
    <x v="0"/>
    <x v="1"/>
    <n v="32"/>
    <n v="7"/>
    <n v="175464.85"/>
    <n v="3"/>
    <x v="0"/>
    <x v="1"/>
    <n v="116442.42"/>
    <n v="1"/>
    <x v="0"/>
    <x v="0"/>
    <x v="2"/>
    <x v="0"/>
  </r>
  <r>
    <n v="15768342"/>
    <s v="Bolton"/>
    <n v="718"/>
    <x v="0"/>
    <x v="1"/>
    <n v="52"/>
    <n v="8"/>
    <n v="79475.3"/>
    <n v="3"/>
    <x v="0"/>
    <x v="0"/>
    <n v="32421.32"/>
    <n v="1"/>
    <x v="1"/>
    <x v="1"/>
    <x v="1"/>
    <x v="0"/>
  </r>
  <r>
    <n v="15567919"/>
    <s v="Lazarev"/>
    <n v="586"/>
    <x v="2"/>
    <x v="1"/>
    <n v="37"/>
    <n v="8"/>
    <n v="167735.69"/>
    <n v="2"/>
    <x v="1"/>
    <x v="0"/>
    <n v="104665.79"/>
    <n v="0"/>
    <x v="0"/>
    <x v="0"/>
    <x v="2"/>
    <x v="1"/>
  </r>
  <r>
    <n v="15674750"/>
    <s v="Alexeyeva"/>
    <n v="481"/>
    <x v="1"/>
    <x v="0"/>
    <n v="37"/>
    <n v="8"/>
    <n v="0"/>
    <n v="2"/>
    <x v="0"/>
    <x v="1"/>
    <n v="44215.86"/>
    <n v="0"/>
    <x v="0"/>
    <x v="2"/>
    <x v="0"/>
    <x v="1"/>
  </r>
  <r>
    <n v="15778345"/>
    <s v="Stevens"/>
    <n v="749"/>
    <x v="0"/>
    <x v="0"/>
    <n v="33"/>
    <n v="1"/>
    <n v="74385.98"/>
    <n v="1"/>
    <x v="0"/>
    <x v="1"/>
    <n v="20164.47"/>
    <n v="0"/>
    <x v="0"/>
    <x v="1"/>
    <x v="1"/>
    <x v="1"/>
  </r>
  <r>
    <n v="15687634"/>
    <s v="Glover"/>
    <n v="561"/>
    <x v="2"/>
    <x v="1"/>
    <n v="49"/>
    <n v="5"/>
    <n v="94754"/>
    <n v="1"/>
    <x v="0"/>
    <x v="0"/>
    <n v="26691.31"/>
    <n v="0"/>
    <x v="0"/>
    <x v="0"/>
    <x v="1"/>
    <x v="1"/>
  </r>
  <r>
    <n v="15666096"/>
    <s v="Ibekwe"/>
    <n v="676"/>
    <x v="1"/>
    <x v="1"/>
    <n v="27"/>
    <n v="4"/>
    <n v="0"/>
    <n v="1"/>
    <x v="1"/>
    <x v="0"/>
    <n v="107955.67"/>
    <n v="0"/>
    <x v="2"/>
    <x v="0"/>
    <x v="0"/>
    <x v="1"/>
  </r>
  <r>
    <n v="15581700"/>
    <s v="Paterson"/>
    <n v="615"/>
    <x v="2"/>
    <x v="1"/>
    <n v="43"/>
    <n v="3"/>
    <n v="86920.86"/>
    <n v="1"/>
    <x v="0"/>
    <x v="0"/>
    <n v="150048.37"/>
    <n v="0"/>
    <x v="0"/>
    <x v="0"/>
    <x v="1"/>
    <x v="1"/>
  </r>
  <r>
    <n v="15656417"/>
    <s v="Marsh"/>
    <n v="582"/>
    <x v="0"/>
    <x v="0"/>
    <n v="39"/>
    <n v="1"/>
    <n v="132077.48000000001"/>
    <n v="2"/>
    <x v="0"/>
    <x v="1"/>
    <n v="192255.15"/>
    <n v="0"/>
    <x v="0"/>
    <x v="0"/>
    <x v="2"/>
    <x v="1"/>
  </r>
  <r>
    <n v="15649101"/>
    <s v="Reeves"/>
    <n v="601"/>
    <x v="0"/>
    <x v="1"/>
    <n v="40"/>
    <n v="10"/>
    <n v="127847.86"/>
    <n v="1"/>
    <x v="1"/>
    <x v="1"/>
    <n v="173245.68"/>
    <n v="0"/>
    <x v="0"/>
    <x v="0"/>
    <x v="2"/>
    <x v="1"/>
  </r>
  <r>
    <n v="15781975"/>
    <s v="Rees"/>
    <n v="708"/>
    <x v="0"/>
    <x v="1"/>
    <n v="34"/>
    <n v="3"/>
    <n v="0"/>
    <n v="1"/>
    <x v="1"/>
    <x v="0"/>
    <n v="121457.88"/>
    <n v="1"/>
    <x v="0"/>
    <x v="1"/>
    <x v="0"/>
    <x v="0"/>
  </r>
  <r>
    <n v="15700511"/>
    <s v="Hanson"/>
    <n v="708"/>
    <x v="2"/>
    <x v="1"/>
    <n v="42"/>
    <n v="9"/>
    <n v="176702.36"/>
    <n v="2"/>
    <x v="0"/>
    <x v="0"/>
    <n v="104804.74"/>
    <n v="0"/>
    <x v="0"/>
    <x v="1"/>
    <x v="2"/>
    <x v="1"/>
  </r>
  <r>
    <n v="15770255"/>
    <s v="Onwughara"/>
    <n v="797"/>
    <x v="2"/>
    <x v="0"/>
    <n v="33"/>
    <n v="10"/>
    <n v="83555.58"/>
    <n v="1"/>
    <x v="1"/>
    <x v="1"/>
    <n v="69767.14"/>
    <n v="0"/>
    <x v="0"/>
    <x v="1"/>
    <x v="1"/>
    <x v="1"/>
  </r>
  <r>
    <n v="15643574"/>
    <s v="Odinakachukwu"/>
    <n v="682"/>
    <x v="0"/>
    <x v="1"/>
    <n v="26"/>
    <n v="8"/>
    <n v="0"/>
    <n v="2"/>
    <x v="0"/>
    <x v="1"/>
    <n v="178373.43"/>
    <n v="0"/>
    <x v="2"/>
    <x v="0"/>
    <x v="0"/>
    <x v="1"/>
  </r>
  <r>
    <n v="15595010"/>
    <s v="Huang"/>
    <n v="694"/>
    <x v="1"/>
    <x v="0"/>
    <n v="39"/>
    <n v="9"/>
    <n v="0"/>
    <n v="2"/>
    <x v="1"/>
    <x v="1"/>
    <n v="99924.04"/>
    <n v="0"/>
    <x v="0"/>
    <x v="0"/>
    <x v="0"/>
    <x v="1"/>
  </r>
  <r>
    <n v="15580579"/>
    <s v="Trevisani"/>
    <n v="490"/>
    <x v="0"/>
    <x v="0"/>
    <n v="40"/>
    <n v="1"/>
    <n v="0"/>
    <n v="1"/>
    <x v="0"/>
    <x v="0"/>
    <n v="49594.19"/>
    <n v="1"/>
    <x v="0"/>
    <x v="2"/>
    <x v="0"/>
    <x v="0"/>
  </r>
  <r>
    <n v="15748532"/>
    <s v="Dale"/>
    <n v="828"/>
    <x v="1"/>
    <x v="1"/>
    <n v="42"/>
    <n v="10"/>
    <n v="0"/>
    <n v="1"/>
    <x v="0"/>
    <x v="0"/>
    <n v="186071.14"/>
    <n v="0"/>
    <x v="0"/>
    <x v="1"/>
    <x v="0"/>
    <x v="1"/>
  </r>
  <r>
    <n v="15773789"/>
    <s v="Pavlova"/>
    <n v="594"/>
    <x v="1"/>
    <x v="0"/>
    <n v="38"/>
    <n v="7"/>
    <n v="96858.35"/>
    <n v="1"/>
    <x v="0"/>
    <x v="1"/>
    <n v="77511.45"/>
    <n v="0"/>
    <x v="0"/>
    <x v="0"/>
    <x v="1"/>
    <x v="1"/>
  </r>
  <r>
    <n v="15600027"/>
    <s v="Meng"/>
    <n v="579"/>
    <x v="1"/>
    <x v="1"/>
    <n v="33"/>
    <n v="1"/>
    <n v="0"/>
    <n v="2"/>
    <x v="0"/>
    <x v="0"/>
    <n v="54816.57"/>
    <n v="0"/>
    <x v="0"/>
    <x v="0"/>
    <x v="0"/>
    <x v="1"/>
  </r>
  <r>
    <n v="15620832"/>
    <s v="Dean"/>
    <n v="723"/>
    <x v="0"/>
    <x v="0"/>
    <n v="35"/>
    <n v="0"/>
    <n v="0"/>
    <n v="2"/>
    <x v="1"/>
    <x v="0"/>
    <n v="61290.99"/>
    <n v="0"/>
    <x v="0"/>
    <x v="1"/>
    <x v="0"/>
    <x v="1"/>
  </r>
  <r>
    <n v="15568819"/>
    <s v="Chiganu"/>
    <n v="619"/>
    <x v="2"/>
    <x v="0"/>
    <n v="42"/>
    <n v="8"/>
    <n v="132796.04"/>
    <n v="3"/>
    <x v="0"/>
    <x v="0"/>
    <n v="191821.35"/>
    <n v="1"/>
    <x v="0"/>
    <x v="0"/>
    <x v="2"/>
    <x v="0"/>
  </r>
  <r>
    <n v="15748691"/>
    <s v="Lung"/>
    <n v="794"/>
    <x v="1"/>
    <x v="0"/>
    <n v="30"/>
    <n v="1"/>
    <n v="154970.54"/>
    <n v="1"/>
    <x v="1"/>
    <x v="0"/>
    <n v="156768.45000000001"/>
    <n v="0"/>
    <x v="0"/>
    <x v="1"/>
    <x v="2"/>
    <x v="1"/>
  </r>
  <r>
    <n v="15583552"/>
    <s v="Donaldson"/>
    <n v="674"/>
    <x v="2"/>
    <x v="1"/>
    <n v="44"/>
    <n v="3"/>
    <n v="88902.21"/>
    <n v="1"/>
    <x v="0"/>
    <x v="1"/>
    <n v="73731.320000000007"/>
    <n v="0"/>
    <x v="0"/>
    <x v="0"/>
    <x v="1"/>
    <x v="1"/>
  </r>
  <r>
    <n v="15588019"/>
    <s v="Li Fonti"/>
    <n v="418"/>
    <x v="0"/>
    <x v="1"/>
    <n v="28"/>
    <n v="7"/>
    <n v="98738.92"/>
    <n v="1"/>
    <x v="0"/>
    <x v="1"/>
    <n v="122190.22"/>
    <n v="0"/>
    <x v="2"/>
    <x v="2"/>
    <x v="1"/>
    <x v="1"/>
  </r>
  <r>
    <n v="15713250"/>
    <s v="Izmailova"/>
    <n v="502"/>
    <x v="0"/>
    <x v="1"/>
    <n v="33"/>
    <n v="8"/>
    <n v="0"/>
    <n v="2"/>
    <x v="0"/>
    <x v="0"/>
    <n v="123509.01"/>
    <n v="0"/>
    <x v="0"/>
    <x v="0"/>
    <x v="0"/>
    <x v="1"/>
  </r>
  <r>
    <n v="15569595"/>
    <s v="Walker"/>
    <n v="678"/>
    <x v="0"/>
    <x v="0"/>
    <n v="50"/>
    <n v="6"/>
    <n v="0"/>
    <n v="1"/>
    <x v="0"/>
    <x v="1"/>
    <n v="8199.5"/>
    <n v="0"/>
    <x v="1"/>
    <x v="0"/>
    <x v="0"/>
    <x v="1"/>
  </r>
  <r>
    <n v="15794868"/>
    <s v="Nnonso"/>
    <n v="599"/>
    <x v="2"/>
    <x v="1"/>
    <n v="40"/>
    <n v="10"/>
    <n v="137456.28"/>
    <n v="2"/>
    <x v="0"/>
    <x v="0"/>
    <n v="14113.11"/>
    <n v="0"/>
    <x v="0"/>
    <x v="0"/>
    <x v="2"/>
    <x v="1"/>
  </r>
  <r>
    <n v="15576680"/>
    <s v="Stevenson"/>
    <n v="736"/>
    <x v="0"/>
    <x v="1"/>
    <n v="29"/>
    <n v="4"/>
    <n v="0"/>
    <n v="2"/>
    <x v="1"/>
    <x v="1"/>
    <n v="51705.01"/>
    <n v="0"/>
    <x v="2"/>
    <x v="1"/>
    <x v="0"/>
    <x v="1"/>
  </r>
  <r>
    <n v="15613699"/>
    <s v="Schnaars"/>
    <n v="430"/>
    <x v="0"/>
    <x v="0"/>
    <n v="60"/>
    <n v="7"/>
    <n v="73937.02"/>
    <n v="1"/>
    <x v="0"/>
    <x v="1"/>
    <n v="161937.62"/>
    <n v="1"/>
    <x v="1"/>
    <x v="2"/>
    <x v="1"/>
    <x v="0"/>
  </r>
  <r>
    <n v="15609758"/>
    <s v="Geoghegan"/>
    <n v="537"/>
    <x v="0"/>
    <x v="0"/>
    <n v="45"/>
    <n v="7"/>
    <n v="158621.04"/>
    <n v="1"/>
    <x v="0"/>
    <x v="1"/>
    <n v="120892.96"/>
    <n v="1"/>
    <x v="0"/>
    <x v="0"/>
    <x v="2"/>
    <x v="0"/>
  </r>
  <r>
    <n v="15762392"/>
    <s v="Ilyina"/>
    <n v="683"/>
    <x v="1"/>
    <x v="1"/>
    <n v="30"/>
    <n v="1"/>
    <n v="113257.2"/>
    <n v="1"/>
    <x v="0"/>
    <x v="0"/>
    <n v="65035.02"/>
    <n v="0"/>
    <x v="0"/>
    <x v="0"/>
    <x v="2"/>
    <x v="1"/>
  </r>
  <r>
    <n v="15693382"/>
    <s v="Muir"/>
    <n v="828"/>
    <x v="0"/>
    <x v="1"/>
    <n v="31"/>
    <n v="9"/>
    <n v="0"/>
    <n v="1"/>
    <x v="1"/>
    <x v="0"/>
    <n v="164257.37"/>
    <n v="0"/>
    <x v="0"/>
    <x v="1"/>
    <x v="0"/>
    <x v="1"/>
  </r>
  <r>
    <n v="15791769"/>
    <s v="Gardener"/>
    <n v="691"/>
    <x v="0"/>
    <x v="0"/>
    <n v="29"/>
    <n v="9"/>
    <n v="116536.43"/>
    <n v="1"/>
    <x v="0"/>
    <x v="1"/>
    <n v="51987.99"/>
    <n v="0"/>
    <x v="2"/>
    <x v="0"/>
    <x v="2"/>
    <x v="1"/>
  </r>
  <r>
    <n v="15712483"/>
    <s v="Chidi"/>
    <n v="608"/>
    <x v="1"/>
    <x v="0"/>
    <n v="28"/>
    <n v="4"/>
    <n v="0"/>
    <n v="2"/>
    <x v="0"/>
    <x v="1"/>
    <n v="10899.63"/>
    <n v="1"/>
    <x v="2"/>
    <x v="0"/>
    <x v="0"/>
    <x v="0"/>
  </r>
  <r>
    <n v="15636454"/>
    <s v="Fu"/>
    <n v="691"/>
    <x v="0"/>
    <x v="0"/>
    <n v="60"/>
    <n v="6"/>
    <n v="101070.69"/>
    <n v="1"/>
    <x v="0"/>
    <x v="1"/>
    <n v="177355.8"/>
    <n v="1"/>
    <x v="1"/>
    <x v="0"/>
    <x v="2"/>
    <x v="0"/>
  </r>
  <r>
    <n v="15710138"/>
    <s v="Sun"/>
    <n v="718"/>
    <x v="1"/>
    <x v="1"/>
    <n v="39"/>
    <n v="6"/>
    <n v="0"/>
    <n v="2"/>
    <x v="1"/>
    <x v="0"/>
    <n v="63889.1"/>
    <n v="0"/>
    <x v="0"/>
    <x v="1"/>
    <x v="0"/>
    <x v="1"/>
  </r>
  <r>
    <n v="15571571"/>
    <s v="Ting"/>
    <n v="680"/>
    <x v="2"/>
    <x v="0"/>
    <n v="31"/>
    <n v="3"/>
    <n v="127331.46"/>
    <n v="3"/>
    <x v="0"/>
    <x v="0"/>
    <n v="176433.6"/>
    <n v="0"/>
    <x v="0"/>
    <x v="0"/>
    <x v="2"/>
    <x v="1"/>
  </r>
  <r>
    <n v="15638751"/>
    <s v="Ashton"/>
    <n v="838"/>
    <x v="1"/>
    <x v="0"/>
    <n v="41"/>
    <n v="5"/>
    <n v="0"/>
    <n v="2"/>
    <x v="0"/>
    <x v="1"/>
    <n v="81313.509999999995"/>
    <n v="0"/>
    <x v="0"/>
    <x v="1"/>
    <x v="0"/>
    <x v="1"/>
  </r>
  <r>
    <n v="15598574"/>
    <s v="Uwakwe"/>
    <n v="695"/>
    <x v="1"/>
    <x v="0"/>
    <n v="31"/>
    <n v="5"/>
    <n v="0"/>
    <n v="2"/>
    <x v="1"/>
    <x v="0"/>
    <n v="13998.88"/>
    <n v="0"/>
    <x v="0"/>
    <x v="0"/>
    <x v="0"/>
    <x v="1"/>
  </r>
  <r>
    <n v="15796787"/>
    <s v="Vassiliev"/>
    <n v="681"/>
    <x v="0"/>
    <x v="1"/>
    <n v="46"/>
    <n v="0"/>
    <n v="105969.42"/>
    <n v="1"/>
    <x v="0"/>
    <x v="1"/>
    <n v="5771.56"/>
    <n v="0"/>
    <x v="0"/>
    <x v="0"/>
    <x v="2"/>
    <x v="1"/>
  </r>
  <r>
    <n v="15615670"/>
    <s v="Kazakova"/>
    <n v="762"/>
    <x v="0"/>
    <x v="1"/>
    <n v="36"/>
    <n v="5"/>
    <n v="119547.46"/>
    <n v="1"/>
    <x v="0"/>
    <x v="0"/>
    <n v="42693.65"/>
    <n v="0"/>
    <x v="0"/>
    <x v="1"/>
    <x v="2"/>
    <x v="1"/>
  </r>
  <r>
    <n v="15705506"/>
    <s v="Perry"/>
    <n v="751"/>
    <x v="1"/>
    <x v="1"/>
    <n v="38"/>
    <n v="7"/>
    <n v="0"/>
    <n v="2"/>
    <x v="1"/>
    <x v="1"/>
    <n v="90839.61"/>
    <n v="0"/>
    <x v="0"/>
    <x v="1"/>
    <x v="0"/>
    <x v="1"/>
  </r>
  <r>
    <n v="15599535"/>
    <s v="Howell"/>
    <n v="678"/>
    <x v="1"/>
    <x v="1"/>
    <n v="28"/>
    <n v="5"/>
    <n v="138668.18"/>
    <n v="1"/>
    <x v="0"/>
    <x v="0"/>
    <n v="54144.01"/>
    <n v="0"/>
    <x v="2"/>
    <x v="0"/>
    <x v="2"/>
    <x v="1"/>
  </r>
  <r>
    <n v="15768449"/>
    <s v="Ricci"/>
    <n v="634"/>
    <x v="0"/>
    <x v="0"/>
    <n v="37"/>
    <n v="7"/>
    <n v="51582.5"/>
    <n v="2"/>
    <x v="0"/>
    <x v="0"/>
    <n v="184312.88"/>
    <n v="0"/>
    <x v="0"/>
    <x v="0"/>
    <x v="1"/>
    <x v="1"/>
  </r>
  <r>
    <n v="15725002"/>
    <s v="Smith"/>
    <n v="749"/>
    <x v="0"/>
    <x v="1"/>
    <n v="37"/>
    <n v="7"/>
    <n v="0"/>
    <n v="2"/>
    <x v="0"/>
    <x v="1"/>
    <n v="20306.79"/>
    <n v="0"/>
    <x v="0"/>
    <x v="1"/>
    <x v="0"/>
    <x v="1"/>
  </r>
  <r>
    <n v="15611682"/>
    <s v="Rossi"/>
    <n v="590"/>
    <x v="1"/>
    <x v="1"/>
    <n v="37"/>
    <n v="6"/>
    <n v="169902.92"/>
    <n v="1"/>
    <x v="0"/>
    <x v="0"/>
    <n v="128256.18"/>
    <n v="0"/>
    <x v="0"/>
    <x v="0"/>
    <x v="2"/>
    <x v="1"/>
  </r>
  <r>
    <n v="15749964"/>
    <s v="Jones"/>
    <n v="610"/>
    <x v="0"/>
    <x v="0"/>
    <n v="27"/>
    <n v="4"/>
    <n v="87262.399999999994"/>
    <n v="2"/>
    <x v="0"/>
    <x v="1"/>
    <n v="182720.07"/>
    <n v="0"/>
    <x v="2"/>
    <x v="0"/>
    <x v="1"/>
    <x v="1"/>
  </r>
  <r>
    <n v="15678779"/>
    <s v="Quezada"/>
    <n v="502"/>
    <x v="0"/>
    <x v="1"/>
    <n v="33"/>
    <n v="7"/>
    <n v="0"/>
    <n v="2"/>
    <x v="1"/>
    <x v="0"/>
    <n v="4082.52"/>
    <n v="0"/>
    <x v="0"/>
    <x v="0"/>
    <x v="0"/>
    <x v="1"/>
  </r>
  <r>
    <n v="15752601"/>
    <s v="McCulloch"/>
    <n v="578"/>
    <x v="0"/>
    <x v="0"/>
    <n v="40"/>
    <n v="7"/>
    <n v="0"/>
    <n v="2"/>
    <x v="1"/>
    <x v="1"/>
    <n v="102233.73"/>
    <n v="0"/>
    <x v="0"/>
    <x v="0"/>
    <x v="0"/>
    <x v="1"/>
  </r>
  <r>
    <n v="15758477"/>
    <s v="Tobeolisa"/>
    <n v="547"/>
    <x v="0"/>
    <x v="0"/>
    <n v="32"/>
    <n v="2"/>
    <n v="0"/>
    <n v="2"/>
    <x v="0"/>
    <x v="1"/>
    <n v="132002.82999999999"/>
    <n v="0"/>
    <x v="0"/>
    <x v="0"/>
    <x v="0"/>
    <x v="1"/>
  </r>
  <r>
    <n v="15629133"/>
    <s v="Black"/>
    <n v="579"/>
    <x v="0"/>
    <x v="0"/>
    <n v="27"/>
    <n v="9"/>
    <n v="0"/>
    <n v="2"/>
    <x v="0"/>
    <x v="1"/>
    <n v="126838.7"/>
    <n v="0"/>
    <x v="2"/>
    <x v="0"/>
    <x v="0"/>
    <x v="1"/>
  </r>
  <r>
    <n v="15604963"/>
    <s v="Fraser"/>
    <n v="661"/>
    <x v="0"/>
    <x v="1"/>
    <n v="39"/>
    <n v="5"/>
    <n v="0"/>
    <n v="2"/>
    <x v="1"/>
    <x v="1"/>
    <n v="181461.46"/>
    <n v="0"/>
    <x v="0"/>
    <x v="0"/>
    <x v="0"/>
    <x v="1"/>
  </r>
  <r>
    <n v="15796413"/>
    <s v="Green"/>
    <n v="794"/>
    <x v="0"/>
    <x v="1"/>
    <n v="46"/>
    <n v="6"/>
    <n v="0"/>
    <n v="2"/>
    <x v="0"/>
    <x v="1"/>
    <n v="195325.74"/>
    <n v="0"/>
    <x v="0"/>
    <x v="1"/>
    <x v="0"/>
    <x v="1"/>
  </r>
  <r>
    <n v="15812470"/>
    <s v="Allan"/>
    <n v="719"/>
    <x v="0"/>
    <x v="1"/>
    <n v="61"/>
    <n v="5"/>
    <n v="0"/>
    <n v="2"/>
    <x v="1"/>
    <x v="0"/>
    <n v="29132.43"/>
    <n v="0"/>
    <x v="1"/>
    <x v="1"/>
    <x v="0"/>
    <x v="1"/>
  </r>
  <r>
    <n v="15587443"/>
    <s v="Akudinobi"/>
    <n v="728"/>
    <x v="0"/>
    <x v="0"/>
    <n v="69"/>
    <n v="1"/>
    <n v="0"/>
    <n v="2"/>
    <x v="0"/>
    <x v="0"/>
    <n v="131804.85999999999"/>
    <n v="0"/>
    <x v="1"/>
    <x v="1"/>
    <x v="0"/>
    <x v="1"/>
  </r>
  <r>
    <n v="15689692"/>
    <s v="Walker"/>
    <n v="598"/>
    <x v="2"/>
    <x v="1"/>
    <n v="19"/>
    <n v="3"/>
    <n v="150348.37"/>
    <n v="1"/>
    <x v="0"/>
    <x v="0"/>
    <n v="173784.04"/>
    <n v="0"/>
    <x v="2"/>
    <x v="0"/>
    <x v="2"/>
    <x v="1"/>
  </r>
  <r>
    <n v="15779586"/>
    <s v="Olisaemeka"/>
    <n v="822"/>
    <x v="2"/>
    <x v="0"/>
    <n v="46"/>
    <n v="3"/>
    <n v="115074.02"/>
    <n v="2"/>
    <x v="0"/>
    <x v="1"/>
    <n v="26249.86"/>
    <n v="0"/>
    <x v="0"/>
    <x v="1"/>
    <x v="2"/>
    <x v="1"/>
  </r>
  <r>
    <n v="15667588"/>
    <s v="Arcuri"/>
    <n v="670"/>
    <x v="1"/>
    <x v="0"/>
    <n v="40"/>
    <n v="3"/>
    <n v="0"/>
    <n v="1"/>
    <x v="0"/>
    <x v="0"/>
    <n v="182650.15"/>
    <n v="0"/>
    <x v="0"/>
    <x v="0"/>
    <x v="0"/>
    <x v="1"/>
  </r>
  <r>
    <n v="15624423"/>
    <s v="Liu"/>
    <n v="850"/>
    <x v="0"/>
    <x v="1"/>
    <n v="28"/>
    <n v="8"/>
    <n v="99986.98"/>
    <n v="1"/>
    <x v="0"/>
    <x v="1"/>
    <n v="196582.55"/>
    <n v="0"/>
    <x v="2"/>
    <x v="1"/>
    <x v="1"/>
    <x v="1"/>
  </r>
  <r>
    <n v="15591107"/>
    <s v="Flemming"/>
    <n v="723"/>
    <x v="2"/>
    <x v="0"/>
    <n v="68"/>
    <n v="3"/>
    <n v="110357"/>
    <n v="1"/>
    <x v="1"/>
    <x v="1"/>
    <n v="141977.54"/>
    <n v="1"/>
    <x v="1"/>
    <x v="1"/>
    <x v="2"/>
    <x v="0"/>
  </r>
  <r>
    <n v="15748986"/>
    <s v="Bischof"/>
    <n v="705"/>
    <x v="2"/>
    <x v="1"/>
    <n v="42"/>
    <n v="8"/>
    <n v="166685.92000000001"/>
    <n v="2"/>
    <x v="0"/>
    <x v="0"/>
    <n v="55313.51"/>
    <n v="0"/>
    <x v="0"/>
    <x v="1"/>
    <x v="2"/>
    <x v="1"/>
  </r>
  <r>
    <n v="15793896"/>
    <s v="John"/>
    <n v="677"/>
    <x v="1"/>
    <x v="1"/>
    <n v="40"/>
    <n v="7"/>
    <n v="95312.8"/>
    <n v="1"/>
    <x v="0"/>
    <x v="0"/>
    <n v="62944.75"/>
    <n v="0"/>
    <x v="0"/>
    <x v="0"/>
    <x v="1"/>
    <x v="1"/>
  </r>
  <r>
    <n v="15620570"/>
    <s v="Sinnett"/>
    <n v="736"/>
    <x v="0"/>
    <x v="1"/>
    <n v="43"/>
    <n v="4"/>
    <n v="202443.47"/>
    <n v="1"/>
    <x v="0"/>
    <x v="1"/>
    <n v="72375.03"/>
    <n v="0"/>
    <x v="0"/>
    <x v="1"/>
    <x v="2"/>
    <x v="1"/>
  </r>
  <r>
    <n v="15727811"/>
    <s v="Ts'ui"/>
    <n v="661"/>
    <x v="2"/>
    <x v="0"/>
    <n v="47"/>
    <n v="0"/>
    <n v="109493.62"/>
    <n v="1"/>
    <x v="1"/>
    <x v="1"/>
    <n v="188324.01"/>
    <n v="1"/>
    <x v="0"/>
    <x v="0"/>
    <x v="2"/>
    <x v="0"/>
  </r>
  <r>
    <n v="15707681"/>
    <s v="Pokrovsky"/>
    <n v="501"/>
    <x v="2"/>
    <x v="1"/>
    <n v="38"/>
    <n v="9"/>
    <n v="88977.39"/>
    <n v="2"/>
    <x v="1"/>
    <x v="0"/>
    <n v="133403.07"/>
    <n v="0"/>
    <x v="0"/>
    <x v="0"/>
    <x v="1"/>
    <x v="1"/>
  </r>
  <r>
    <n v="15702030"/>
    <s v="Azarov"/>
    <n v="516"/>
    <x v="0"/>
    <x v="0"/>
    <n v="29"/>
    <n v="2"/>
    <n v="104982.57"/>
    <n v="1"/>
    <x v="0"/>
    <x v="1"/>
    <n v="157378.5"/>
    <n v="0"/>
    <x v="2"/>
    <x v="0"/>
    <x v="2"/>
    <x v="1"/>
  </r>
  <r>
    <n v="15673238"/>
    <s v="McCarthy"/>
    <n v="517"/>
    <x v="2"/>
    <x v="0"/>
    <n v="59"/>
    <n v="8"/>
    <n v="154110.99"/>
    <n v="2"/>
    <x v="0"/>
    <x v="1"/>
    <n v="101240.08"/>
    <n v="1"/>
    <x v="1"/>
    <x v="0"/>
    <x v="2"/>
    <x v="0"/>
  </r>
  <r>
    <n v="15604196"/>
    <s v="Simpson"/>
    <n v="766"/>
    <x v="0"/>
    <x v="1"/>
    <n v="32"/>
    <n v="6"/>
    <n v="185714.28"/>
    <n v="1"/>
    <x v="0"/>
    <x v="0"/>
    <n v="102502.5"/>
    <n v="0"/>
    <x v="0"/>
    <x v="1"/>
    <x v="2"/>
    <x v="1"/>
  </r>
  <r>
    <n v="15769356"/>
    <s v="Stevenson"/>
    <n v="520"/>
    <x v="2"/>
    <x v="0"/>
    <n v="23"/>
    <n v="3"/>
    <n v="116022.53"/>
    <n v="2"/>
    <x v="0"/>
    <x v="0"/>
    <n v="37577.660000000003"/>
    <n v="0"/>
    <x v="2"/>
    <x v="0"/>
    <x v="2"/>
    <x v="1"/>
  </r>
  <r>
    <n v="15665590"/>
    <s v="Moore"/>
    <n v="541"/>
    <x v="0"/>
    <x v="1"/>
    <n v="46"/>
    <n v="6"/>
    <n v="0"/>
    <n v="2"/>
    <x v="0"/>
    <x v="0"/>
    <n v="83456.67"/>
    <n v="0"/>
    <x v="0"/>
    <x v="0"/>
    <x v="0"/>
    <x v="1"/>
  </r>
  <r>
    <n v="15572361"/>
    <s v="Chill"/>
    <n v="790"/>
    <x v="2"/>
    <x v="0"/>
    <n v="34"/>
    <n v="2"/>
    <n v="164011.48000000001"/>
    <n v="1"/>
    <x v="0"/>
    <x v="1"/>
    <n v="199420.41"/>
    <n v="0"/>
    <x v="0"/>
    <x v="1"/>
    <x v="2"/>
    <x v="1"/>
  </r>
  <r>
    <n v="15667460"/>
    <s v="Moore"/>
    <n v="797"/>
    <x v="0"/>
    <x v="1"/>
    <n v="31"/>
    <n v="9"/>
    <n v="0"/>
    <n v="2"/>
    <x v="0"/>
    <x v="0"/>
    <n v="24748.89"/>
    <n v="0"/>
    <x v="0"/>
    <x v="1"/>
    <x v="0"/>
    <x v="1"/>
  </r>
  <r>
    <n v="15654760"/>
    <s v="Su"/>
    <n v="811"/>
    <x v="0"/>
    <x v="1"/>
    <n v="40"/>
    <n v="1"/>
    <n v="101514.89"/>
    <n v="1"/>
    <x v="0"/>
    <x v="0"/>
    <n v="121765"/>
    <n v="0"/>
    <x v="0"/>
    <x v="1"/>
    <x v="2"/>
    <x v="1"/>
  </r>
  <r>
    <n v="15632669"/>
    <s v="Rees"/>
    <n v="722"/>
    <x v="1"/>
    <x v="0"/>
    <n v="32"/>
    <n v="4"/>
    <n v="0"/>
    <n v="2"/>
    <x v="0"/>
    <x v="0"/>
    <n v="113666.48"/>
    <n v="0"/>
    <x v="0"/>
    <x v="1"/>
    <x v="0"/>
    <x v="1"/>
  </r>
  <r>
    <n v="15613673"/>
    <s v="Lung"/>
    <n v="675"/>
    <x v="0"/>
    <x v="1"/>
    <n v="28"/>
    <n v="9"/>
    <n v="0"/>
    <n v="1"/>
    <x v="0"/>
    <x v="1"/>
    <n v="134110.93"/>
    <n v="0"/>
    <x v="2"/>
    <x v="0"/>
    <x v="0"/>
    <x v="1"/>
  </r>
  <r>
    <n v="15698522"/>
    <s v="Thomas"/>
    <n v="660"/>
    <x v="2"/>
    <x v="1"/>
    <n v="39"/>
    <n v="9"/>
    <n v="134599.32999999999"/>
    <n v="2"/>
    <x v="0"/>
    <x v="1"/>
    <n v="183095.87"/>
    <n v="0"/>
    <x v="0"/>
    <x v="0"/>
    <x v="2"/>
    <x v="1"/>
  </r>
  <r>
    <n v="15741633"/>
    <s v="Fuller"/>
    <n v="566"/>
    <x v="1"/>
    <x v="1"/>
    <n v="32"/>
    <n v="10"/>
    <n v="147511.26"/>
    <n v="1"/>
    <x v="0"/>
    <x v="0"/>
    <n v="159891.03"/>
    <n v="0"/>
    <x v="0"/>
    <x v="0"/>
    <x v="2"/>
    <x v="1"/>
  </r>
  <r>
    <n v="15674583"/>
    <s v="Trevisani"/>
    <n v="768"/>
    <x v="0"/>
    <x v="1"/>
    <n v="25"/>
    <n v="0"/>
    <n v="78396.08"/>
    <n v="1"/>
    <x v="0"/>
    <x v="0"/>
    <n v="8316.19"/>
    <n v="0"/>
    <x v="2"/>
    <x v="1"/>
    <x v="1"/>
    <x v="1"/>
  </r>
  <r>
    <n v="15665374"/>
    <s v="Dumolo"/>
    <n v="610"/>
    <x v="1"/>
    <x v="0"/>
    <n v="31"/>
    <n v="5"/>
    <n v="0"/>
    <n v="2"/>
    <x v="1"/>
    <x v="1"/>
    <n v="63736.36"/>
    <n v="0"/>
    <x v="0"/>
    <x v="0"/>
    <x v="0"/>
    <x v="1"/>
  </r>
  <r>
    <n v="15588854"/>
    <s v="Wu"/>
    <n v="715"/>
    <x v="0"/>
    <x v="0"/>
    <n v="31"/>
    <n v="3"/>
    <n v="110581.29"/>
    <n v="1"/>
    <x v="0"/>
    <x v="0"/>
    <n v="94715.24"/>
    <n v="0"/>
    <x v="0"/>
    <x v="1"/>
    <x v="2"/>
    <x v="1"/>
  </r>
  <r>
    <n v="15810716"/>
    <s v="Kerr"/>
    <n v="750"/>
    <x v="2"/>
    <x v="1"/>
    <n v="42"/>
    <n v="8"/>
    <n v="151836.35999999999"/>
    <n v="2"/>
    <x v="0"/>
    <x v="1"/>
    <n v="68695.38"/>
    <n v="0"/>
    <x v="0"/>
    <x v="1"/>
    <x v="2"/>
    <x v="1"/>
  </r>
  <r>
    <n v="15776921"/>
    <s v="Geoghegan"/>
    <n v="431"/>
    <x v="2"/>
    <x v="1"/>
    <n v="45"/>
    <n v="5"/>
    <n v="83624.55"/>
    <n v="2"/>
    <x v="1"/>
    <x v="1"/>
    <n v="36899.620000000003"/>
    <n v="0"/>
    <x v="0"/>
    <x v="2"/>
    <x v="1"/>
    <x v="1"/>
  </r>
  <r>
    <n v="15569394"/>
    <s v="Bailey"/>
    <n v="704"/>
    <x v="0"/>
    <x v="1"/>
    <n v="24"/>
    <n v="2"/>
    <n v="148197.15"/>
    <n v="2"/>
    <x v="0"/>
    <x v="1"/>
    <n v="182775.08"/>
    <n v="0"/>
    <x v="2"/>
    <x v="1"/>
    <x v="2"/>
    <x v="1"/>
  </r>
  <r>
    <n v="15788215"/>
    <s v="Hsia"/>
    <n v="535"/>
    <x v="1"/>
    <x v="0"/>
    <n v="30"/>
    <n v="5"/>
    <n v="122924.75"/>
    <n v="1"/>
    <x v="1"/>
    <x v="1"/>
    <n v="62390.59"/>
    <n v="1"/>
    <x v="0"/>
    <x v="0"/>
    <x v="2"/>
    <x v="0"/>
  </r>
  <r>
    <n v="15641007"/>
    <s v="Holden"/>
    <n v="614"/>
    <x v="0"/>
    <x v="0"/>
    <n v="38"/>
    <n v="4"/>
    <n v="72594"/>
    <n v="1"/>
    <x v="0"/>
    <x v="0"/>
    <n v="76042.48"/>
    <n v="0"/>
    <x v="0"/>
    <x v="0"/>
    <x v="1"/>
    <x v="1"/>
  </r>
  <r>
    <n v="15594651"/>
    <s v="Milani"/>
    <n v="748"/>
    <x v="0"/>
    <x v="1"/>
    <n v="38"/>
    <n v="4"/>
    <n v="115221.36"/>
    <n v="1"/>
    <x v="1"/>
    <x v="0"/>
    <n v="70956.75"/>
    <n v="0"/>
    <x v="0"/>
    <x v="1"/>
    <x v="2"/>
    <x v="1"/>
  </r>
  <r>
    <n v="15575146"/>
    <s v="Jamieson"/>
    <n v="492"/>
    <x v="2"/>
    <x v="1"/>
    <n v="51"/>
    <n v="8"/>
    <n v="117808.74"/>
    <n v="2"/>
    <x v="0"/>
    <x v="0"/>
    <n v="67311.12"/>
    <n v="0"/>
    <x v="1"/>
    <x v="2"/>
    <x v="2"/>
    <x v="1"/>
  </r>
  <r>
    <n v="15608916"/>
    <s v="Ndubueze"/>
    <n v="573"/>
    <x v="0"/>
    <x v="1"/>
    <n v="40"/>
    <n v="7"/>
    <n v="147754.68"/>
    <n v="1"/>
    <x v="0"/>
    <x v="0"/>
    <n v="110454.46"/>
    <n v="0"/>
    <x v="0"/>
    <x v="0"/>
    <x v="2"/>
    <x v="1"/>
  </r>
  <r>
    <n v="15666297"/>
    <s v="Abramova"/>
    <n v="706"/>
    <x v="1"/>
    <x v="0"/>
    <n v="53"/>
    <n v="3"/>
    <n v="0"/>
    <n v="3"/>
    <x v="1"/>
    <x v="1"/>
    <n v="88479.02"/>
    <n v="1"/>
    <x v="1"/>
    <x v="1"/>
    <x v="0"/>
    <x v="0"/>
  </r>
  <r>
    <n v="15598586"/>
    <s v="Wetherspoon"/>
    <n v="680"/>
    <x v="0"/>
    <x v="1"/>
    <n v="31"/>
    <n v="10"/>
    <n v="113292.17"/>
    <n v="1"/>
    <x v="0"/>
    <x v="0"/>
    <n v="122639.73"/>
    <n v="0"/>
    <x v="0"/>
    <x v="0"/>
    <x v="2"/>
    <x v="1"/>
  </r>
  <r>
    <n v="15665014"/>
    <s v="Middleton"/>
    <n v="458"/>
    <x v="1"/>
    <x v="1"/>
    <n v="36"/>
    <n v="5"/>
    <n v="0"/>
    <n v="2"/>
    <x v="0"/>
    <x v="1"/>
    <n v="79723.78"/>
    <n v="0"/>
    <x v="0"/>
    <x v="2"/>
    <x v="0"/>
    <x v="1"/>
  </r>
  <r>
    <n v="15701738"/>
    <s v="Arcuri"/>
    <n v="612"/>
    <x v="2"/>
    <x v="1"/>
    <n v="44"/>
    <n v="2"/>
    <n v="115163.38"/>
    <n v="1"/>
    <x v="0"/>
    <x v="0"/>
    <n v="97677.52"/>
    <n v="1"/>
    <x v="0"/>
    <x v="0"/>
    <x v="2"/>
    <x v="0"/>
  </r>
  <r>
    <n v="15650591"/>
    <s v="Calabrese"/>
    <n v="809"/>
    <x v="2"/>
    <x v="1"/>
    <n v="50"/>
    <n v="10"/>
    <n v="118098.62"/>
    <n v="1"/>
    <x v="0"/>
    <x v="0"/>
    <n v="100720.02"/>
    <n v="1"/>
    <x v="1"/>
    <x v="1"/>
    <x v="2"/>
    <x v="0"/>
  </r>
  <r>
    <n v="15652667"/>
    <s v="Hampton"/>
    <n v="590"/>
    <x v="0"/>
    <x v="1"/>
    <n v="39"/>
    <n v="9"/>
    <n v="0"/>
    <n v="2"/>
    <x v="0"/>
    <x v="0"/>
    <n v="104730.52"/>
    <n v="0"/>
    <x v="0"/>
    <x v="0"/>
    <x v="0"/>
    <x v="1"/>
  </r>
  <r>
    <n v="15679622"/>
    <s v="Clayton"/>
    <n v="602"/>
    <x v="0"/>
    <x v="1"/>
    <n v="35"/>
    <n v="8"/>
    <n v="0"/>
    <n v="1"/>
    <x v="0"/>
    <x v="0"/>
    <n v="22499.29"/>
    <n v="0"/>
    <x v="0"/>
    <x v="0"/>
    <x v="0"/>
    <x v="1"/>
  </r>
  <r>
    <n v="15730150"/>
    <s v="Otutodilichukwu"/>
    <n v="540"/>
    <x v="1"/>
    <x v="1"/>
    <n v="37"/>
    <n v="0"/>
    <n v="120825.7"/>
    <n v="1"/>
    <x v="0"/>
    <x v="1"/>
    <n v="28257.89"/>
    <n v="0"/>
    <x v="0"/>
    <x v="0"/>
    <x v="2"/>
    <x v="1"/>
  </r>
  <r>
    <n v="15813192"/>
    <s v="Chukwuemeka"/>
    <n v="494"/>
    <x v="0"/>
    <x v="1"/>
    <n v="25"/>
    <n v="6"/>
    <n v="0"/>
    <n v="2"/>
    <x v="1"/>
    <x v="0"/>
    <n v="109988.09"/>
    <n v="0"/>
    <x v="2"/>
    <x v="2"/>
    <x v="0"/>
    <x v="1"/>
  </r>
  <r>
    <n v="15606554"/>
    <s v="Douglas"/>
    <n v="797"/>
    <x v="0"/>
    <x v="1"/>
    <n v="29"/>
    <n v="1"/>
    <n v="0"/>
    <n v="1"/>
    <x v="1"/>
    <x v="0"/>
    <n v="149991.32"/>
    <n v="0"/>
    <x v="2"/>
    <x v="1"/>
    <x v="0"/>
    <x v="1"/>
  </r>
  <r>
    <n v="15611794"/>
    <s v="Galloway"/>
    <n v="526"/>
    <x v="2"/>
    <x v="1"/>
    <n v="61"/>
    <n v="6"/>
    <n v="133845.28"/>
    <n v="2"/>
    <x v="0"/>
    <x v="0"/>
    <n v="45180.800000000003"/>
    <n v="0"/>
    <x v="1"/>
    <x v="0"/>
    <x v="2"/>
    <x v="1"/>
  </r>
  <r>
    <n v="15672357"/>
    <s v="Sochima"/>
    <n v="631"/>
    <x v="1"/>
    <x v="1"/>
    <n v="38"/>
    <n v="7"/>
    <n v="0"/>
    <n v="2"/>
    <x v="0"/>
    <x v="1"/>
    <n v="181605.85"/>
    <n v="0"/>
    <x v="0"/>
    <x v="0"/>
    <x v="0"/>
    <x v="1"/>
  </r>
  <r>
    <n v="15711759"/>
    <s v="Wilkins"/>
    <n v="576"/>
    <x v="0"/>
    <x v="0"/>
    <n v="29"/>
    <n v="5"/>
    <n v="108541.04"/>
    <n v="1"/>
    <x v="0"/>
    <x v="0"/>
    <n v="126469.09"/>
    <n v="0"/>
    <x v="2"/>
    <x v="0"/>
    <x v="2"/>
    <x v="1"/>
  </r>
  <r>
    <n v="15615296"/>
    <s v="Rice"/>
    <n v="405"/>
    <x v="0"/>
    <x v="1"/>
    <n v="39"/>
    <n v="10"/>
    <n v="0"/>
    <n v="1"/>
    <x v="0"/>
    <x v="1"/>
    <n v="160810.85"/>
    <n v="1"/>
    <x v="0"/>
    <x v="2"/>
    <x v="0"/>
    <x v="0"/>
  </r>
  <r>
    <n v="15699294"/>
    <s v="Pope"/>
    <n v="555"/>
    <x v="0"/>
    <x v="1"/>
    <n v="30"/>
    <n v="1"/>
    <n v="0"/>
    <n v="2"/>
    <x v="1"/>
    <x v="1"/>
    <n v="88146.86"/>
    <n v="0"/>
    <x v="0"/>
    <x v="0"/>
    <x v="0"/>
    <x v="1"/>
  </r>
  <r>
    <n v="15788634"/>
    <s v="Romani"/>
    <n v="750"/>
    <x v="1"/>
    <x v="0"/>
    <n v="37"/>
    <n v="2"/>
    <n v="113817.06"/>
    <n v="1"/>
    <x v="1"/>
    <x v="1"/>
    <n v="88333.74"/>
    <n v="0"/>
    <x v="0"/>
    <x v="1"/>
    <x v="2"/>
    <x v="1"/>
  </r>
  <r>
    <n v="15660871"/>
    <s v="Ch'ang"/>
    <n v="665"/>
    <x v="0"/>
    <x v="1"/>
    <n v="28"/>
    <n v="8"/>
    <n v="137300.23000000001"/>
    <n v="1"/>
    <x v="0"/>
    <x v="1"/>
    <n v="90174.83"/>
    <n v="0"/>
    <x v="2"/>
    <x v="0"/>
    <x v="2"/>
    <x v="1"/>
  </r>
  <r>
    <n v="15618258"/>
    <s v="Chizuoke"/>
    <n v="640"/>
    <x v="1"/>
    <x v="1"/>
    <n v="37"/>
    <n v="5"/>
    <n v="158024.38"/>
    <n v="1"/>
    <x v="0"/>
    <x v="1"/>
    <n v="81298.09"/>
    <n v="0"/>
    <x v="0"/>
    <x v="0"/>
    <x v="2"/>
    <x v="1"/>
  </r>
  <r>
    <n v="15722535"/>
    <s v="Ireland"/>
    <n v="457"/>
    <x v="0"/>
    <x v="0"/>
    <n v="33"/>
    <n v="7"/>
    <n v="127837.54"/>
    <n v="1"/>
    <x v="1"/>
    <x v="0"/>
    <n v="60013.17"/>
    <n v="0"/>
    <x v="0"/>
    <x v="2"/>
    <x v="2"/>
    <x v="1"/>
  </r>
  <r>
    <n v="15711977"/>
    <s v="Finch"/>
    <n v="695"/>
    <x v="0"/>
    <x v="1"/>
    <n v="36"/>
    <n v="4"/>
    <n v="161533"/>
    <n v="1"/>
    <x v="0"/>
    <x v="1"/>
    <n v="100940.91"/>
    <n v="0"/>
    <x v="0"/>
    <x v="0"/>
    <x v="2"/>
    <x v="1"/>
  </r>
  <r>
    <n v="15690169"/>
    <s v="Meng"/>
    <n v="645"/>
    <x v="0"/>
    <x v="1"/>
    <n v="31"/>
    <n v="7"/>
    <n v="161171.70000000001"/>
    <n v="2"/>
    <x v="0"/>
    <x v="1"/>
    <n v="12599.94"/>
    <n v="1"/>
    <x v="0"/>
    <x v="0"/>
    <x v="2"/>
    <x v="0"/>
  </r>
  <r>
    <n v="15790689"/>
    <s v="Hibbins"/>
    <n v="647"/>
    <x v="1"/>
    <x v="1"/>
    <n v="32"/>
    <n v="9"/>
    <n v="80958.36"/>
    <n v="1"/>
    <x v="0"/>
    <x v="0"/>
    <n v="128590.73"/>
    <n v="0"/>
    <x v="0"/>
    <x v="0"/>
    <x v="1"/>
    <x v="1"/>
  </r>
  <r>
    <n v="15665181"/>
    <s v="Chung"/>
    <n v="808"/>
    <x v="1"/>
    <x v="1"/>
    <n v="25"/>
    <n v="7"/>
    <n v="0"/>
    <n v="2"/>
    <x v="1"/>
    <x v="0"/>
    <n v="23180.37"/>
    <n v="0"/>
    <x v="2"/>
    <x v="1"/>
    <x v="0"/>
    <x v="1"/>
  </r>
  <r>
    <n v="15633608"/>
    <s v="Black"/>
    <n v="641"/>
    <x v="0"/>
    <x v="1"/>
    <n v="33"/>
    <n v="2"/>
    <n v="146193.60000000001"/>
    <n v="2"/>
    <x v="0"/>
    <x v="0"/>
    <n v="55796.83"/>
    <n v="1"/>
    <x v="0"/>
    <x v="0"/>
    <x v="2"/>
    <x v="0"/>
  </r>
  <r>
    <n v="15805261"/>
    <s v="Balashov"/>
    <n v="700"/>
    <x v="1"/>
    <x v="1"/>
    <n v="29"/>
    <n v="8"/>
    <n v="0"/>
    <n v="2"/>
    <x v="1"/>
    <x v="0"/>
    <n v="152097.01999999999"/>
    <n v="0"/>
    <x v="2"/>
    <x v="1"/>
    <x v="0"/>
    <x v="1"/>
  </r>
  <r>
    <n v="15740356"/>
    <s v="Palmer"/>
    <n v="660"/>
    <x v="2"/>
    <x v="1"/>
    <n v="26"/>
    <n v="4"/>
    <n v="115021.75999999999"/>
    <n v="1"/>
    <x v="1"/>
    <x v="0"/>
    <n v="162443.04999999999"/>
    <n v="0"/>
    <x v="2"/>
    <x v="0"/>
    <x v="2"/>
    <x v="1"/>
  </r>
  <r>
    <n v="15808223"/>
    <s v="Lea"/>
    <n v="615"/>
    <x v="1"/>
    <x v="1"/>
    <n v="41"/>
    <n v="1"/>
    <n v="126773.43"/>
    <n v="1"/>
    <x v="0"/>
    <x v="0"/>
    <n v="55551.26"/>
    <n v="0"/>
    <x v="0"/>
    <x v="0"/>
    <x v="2"/>
    <x v="1"/>
  </r>
  <r>
    <n v="15769980"/>
    <s v="Singleton"/>
    <n v="705"/>
    <x v="2"/>
    <x v="0"/>
    <n v="40"/>
    <n v="3"/>
    <n v="92889.91"/>
    <n v="1"/>
    <x v="0"/>
    <x v="0"/>
    <n v="109496.69"/>
    <n v="0"/>
    <x v="0"/>
    <x v="1"/>
    <x v="1"/>
    <x v="1"/>
  </r>
  <r>
    <n v="15675450"/>
    <s v="Burt"/>
    <n v="718"/>
    <x v="0"/>
    <x v="1"/>
    <n v="48"/>
    <n v="9"/>
    <n v="0"/>
    <n v="2"/>
    <x v="0"/>
    <x v="0"/>
    <n v="72105.63"/>
    <n v="0"/>
    <x v="0"/>
    <x v="1"/>
    <x v="0"/>
    <x v="1"/>
  </r>
  <r>
    <n v="15776494"/>
    <s v="Siciliano"/>
    <n v="754"/>
    <x v="0"/>
    <x v="1"/>
    <n v="61"/>
    <n v="5"/>
    <n v="146622.35"/>
    <n v="1"/>
    <x v="0"/>
    <x v="0"/>
    <n v="41815.22"/>
    <n v="1"/>
    <x v="1"/>
    <x v="1"/>
    <x v="2"/>
    <x v="0"/>
  </r>
  <r>
    <n v="15592412"/>
    <s v="Sun"/>
    <n v="713"/>
    <x v="2"/>
    <x v="1"/>
    <n v="45"/>
    <n v="4"/>
    <n v="131038.14"/>
    <n v="1"/>
    <x v="0"/>
    <x v="1"/>
    <n v="74005.039999999994"/>
    <n v="1"/>
    <x v="0"/>
    <x v="1"/>
    <x v="2"/>
    <x v="0"/>
  </r>
  <r>
    <n v="15777452"/>
    <s v="Sauve"/>
    <n v="587"/>
    <x v="0"/>
    <x v="0"/>
    <n v="46"/>
    <n v="6"/>
    <n v="88820.29"/>
    <n v="1"/>
    <x v="1"/>
    <x v="1"/>
    <n v="70224.34"/>
    <n v="0"/>
    <x v="0"/>
    <x v="0"/>
    <x v="1"/>
    <x v="1"/>
  </r>
  <r>
    <n v="15692258"/>
    <s v="Thompson"/>
    <n v="569"/>
    <x v="1"/>
    <x v="1"/>
    <n v="31"/>
    <n v="1"/>
    <n v="115406.97"/>
    <n v="1"/>
    <x v="1"/>
    <x v="1"/>
    <n v="145528.22"/>
    <n v="0"/>
    <x v="0"/>
    <x v="0"/>
    <x v="2"/>
    <x v="1"/>
  </r>
  <r>
    <n v="15791045"/>
    <s v="Boni"/>
    <n v="568"/>
    <x v="0"/>
    <x v="0"/>
    <n v="38"/>
    <n v="3"/>
    <n v="132951.92000000001"/>
    <n v="1"/>
    <x v="1"/>
    <x v="0"/>
    <n v="124486.28"/>
    <n v="0"/>
    <x v="0"/>
    <x v="0"/>
    <x v="2"/>
    <x v="1"/>
  </r>
  <r>
    <n v="15807889"/>
    <s v="Wood"/>
    <n v="634"/>
    <x v="2"/>
    <x v="1"/>
    <n v="74"/>
    <n v="5"/>
    <n v="108891.7"/>
    <n v="1"/>
    <x v="0"/>
    <x v="1"/>
    <n v="10078.02"/>
    <n v="0"/>
    <x v="1"/>
    <x v="0"/>
    <x v="2"/>
    <x v="1"/>
  </r>
  <r>
    <n v="15602043"/>
    <s v="Buccho"/>
    <n v="770"/>
    <x v="2"/>
    <x v="0"/>
    <n v="46"/>
    <n v="5"/>
    <n v="141788.63"/>
    <n v="2"/>
    <x v="1"/>
    <x v="1"/>
    <n v="164967.21"/>
    <n v="0"/>
    <x v="0"/>
    <x v="1"/>
    <x v="2"/>
    <x v="1"/>
  </r>
  <r>
    <n v="15807335"/>
    <s v="Spencer"/>
    <n v="676"/>
    <x v="1"/>
    <x v="0"/>
    <n v="64"/>
    <n v="4"/>
    <n v="116954.32"/>
    <n v="1"/>
    <x v="0"/>
    <x v="0"/>
    <n v="91149.48"/>
    <n v="0"/>
    <x v="1"/>
    <x v="0"/>
    <x v="2"/>
    <x v="1"/>
  </r>
  <r>
    <n v="15629985"/>
    <s v="Eidson"/>
    <n v="723"/>
    <x v="2"/>
    <x v="0"/>
    <n v="47"/>
    <n v="10"/>
    <n v="90450"/>
    <n v="2"/>
    <x v="1"/>
    <x v="1"/>
    <n v="103379.31"/>
    <n v="1"/>
    <x v="0"/>
    <x v="1"/>
    <x v="1"/>
    <x v="0"/>
  </r>
  <r>
    <n v="15679453"/>
    <s v="Hung"/>
    <n v="614"/>
    <x v="2"/>
    <x v="0"/>
    <n v="39"/>
    <n v="8"/>
    <n v="125997.22"/>
    <n v="1"/>
    <x v="0"/>
    <x v="0"/>
    <n v="128049.34"/>
    <n v="1"/>
    <x v="0"/>
    <x v="0"/>
    <x v="2"/>
    <x v="0"/>
  </r>
  <r>
    <n v="15637315"/>
    <s v="Melvin"/>
    <n v="601"/>
    <x v="1"/>
    <x v="0"/>
    <n v="41"/>
    <n v="3"/>
    <n v="0"/>
    <n v="2"/>
    <x v="0"/>
    <x v="1"/>
    <n v="54342.83"/>
    <n v="0"/>
    <x v="0"/>
    <x v="0"/>
    <x v="0"/>
    <x v="1"/>
  </r>
  <r>
    <n v="15691513"/>
    <s v="Dawkins"/>
    <n v="592"/>
    <x v="0"/>
    <x v="1"/>
    <n v="60"/>
    <n v="9"/>
    <n v="0"/>
    <n v="4"/>
    <x v="0"/>
    <x v="0"/>
    <n v="13614.01"/>
    <n v="1"/>
    <x v="1"/>
    <x v="0"/>
    <x v="0"/>
    <x v="0"/>
  </r>
  <r>
    <n v="15622289"/>
    <s v="Rizzo"/>
    <n v="605"/>
    <x v="1"/>
    <x v="0"/>
    <n v="36"/>
    <n v="9"/>
    <n v="0"/>
    <n v="2"/>
    <x v="1"/>
    <x v="0"/>
    <n v="35521.629999999997"/>
    <n v="0"/>
    <x v="0"/>
    <x v="0"/>
    <x v="0"/>
    <x v="1"/>
  </r>
  <r>
    <n v="15715184"/>
    <s v="Capon"/>
    <n v="752"/>
    <x v="1"/>
    <x v="0"/>
    <n v="31"/>
    <n v="4"/>
    <n v="144637.85999999999"/>
    <n v="2"/>
    <x v="0"/>
    <x v="1"/>
    <n v="40496.720000000001"/>
    <n v="0"/>
    <x v="0"/>
    <x v="1"/>
    <x v="2"/>
    <x v="1"/>
  </r>
  <r>
    <n v="15702801"/>
    <s v="Ts'ao"/>
    <n v="677"/>
    <x v="0"/>
    <x v="0"/>
    <n v="29"/>
    <n v="3"/>
    <n v="86616.35"/>
    <n v="1"/>
    <x v="1"/>
    <x v="1"/>
    <n v="91903.9"/>
    <n v="1"/>
    <x v="2"/>
    <x v="0"/>
    <x v="1"/>
    <x v="0"/>
  </r>
  <r>
    <n v="15719931"/>
    <s v="Johnstone"/>
    <n v="850"/>
    <x v="0"/>
    <x v="1"/>
    <n v="31"/>
    <n v="8"/>
    <n v="0"/>
    <n v="2"/>
    <x v="0"/>
    <x v="1"/>
    <n v="178667.7"/>
    <n v="0"/>
    <x v="0"/>
    <x v="1"/>
    <x v="0"/>
    <x v="1"/>
  </r>
  <r>
    <n v="15806081"/>
    <s v="Fleming"/>
    <n v="608"/>
    <x v="2"/>
    <x v="0"/>
    <n v="48"/>
    <n v="2"/>
    <n v="127924.25"/>
    <n v="2"/>
    <x v="0"/>
    <x v="1"/>
    <n v="32202.61"/>
    <n v="0"/>
    <x v="0"/>
    <x v="0"/>
    <x v="2"/>
    <x v="1"/>
  </r>
  <r>
    <n v="15796336"/>
    <s v="Chang"/>
    <n v="786"/>
    <x v="1"/>
    <x v="0"/>
    <n v="34"/>
    <n v="9"/>
    <n v="0"/>
    <n v="2"/>
    <x v="0"/>
    <x v="1"/>
    <n v="117034.32"/>
    <n v="0"/>
    <x v="0"/>
    <x v="1"/>
    <x v="0"/>
    <x v="1"/>
  </r>
  <r>
    <n v="15647306"/>
    <s v="Gibbs"/>
    <n v="777"/>
    <x v="0"/>
    <x v="0"/>
    <n v="29"/>
    <n v="9"/>
    <n v="131240.60999999999"/>
    <n v="1"/>
    <x v="0"/>
    <x v="0"/>
    <n v="163746.09"/>
    <n v="1"/>
    <x v="2"/>
    <x v="1"/>
    <x v="2"/>
    <x v="0"/>
  </r>
  <r>
    <n v="15742369"/>
    <s v="Rita"/>
    <n v="667"/>
    <x v="1"/>
    <x v="1"/>
    <n v="31"/>
    <n v="5"/>
    <n v="0"/>
    <n v="2"/>
    <x v="0"/>
    <x v="0"/>
    <n v="20346.689999999999"/>
    <n v="0"/>
    <x v="0"/>
    <x v="0"/>
    <x v="0"/>
    <x v="1"/>
  </r>
  <r>
    <n v="15655859"/>
    <s v="Munro"/>
    <n v="848"/>
    <x v="1"/>
    <x v="1"/>
    <n v="35"/>
    <n v="5"/>
    <n v="120046.74"/>
    <n v="2"/>
    <x v="0"/>
    <x v="1"/>
    <n v="84710.65"/>
    <n v="0"/>
    <x v="0"/>
    <x v="1"/>
    <x v="2"/>
    <x v="1"/>
  </r>
  <r>
    <n v="15675650"/>
    <s v="Duncan"/>
    <n v="486"/>
    <x v="0"/>
    <x v="0"/>
    <n v="39"/>
    <n v="8"/>
    <n v="97819.36"/>
    <n v="1"/>
    <x v="1"/>
    <x v="0"/>
    <n v="120531.31"/>
    <n v="0"/>
    <x v="0"/>
    <x v="2"/>
    <x v="1"/>
    <x v="1"/>
  </r>
  <r>
    <n v="15574119"/>
    <s v="Okwuadigbo"/>
    <n v="598"/>
    <x v="1"/>
    <x v="0"/>
    <n v="64"/>
    <n v="1"/>
    <n v="62979.93"/>
    <n v="1"/>
    <x v="0"/>
    <x v="0"/>
    <n v="152273.57"/>
    <n v="0"/>
    <x v="1"/>
    <x v="0"/>
    <x v="1"/>
    <x v="1"/>
  </r>
  <r>
    <n v="15754168"/>
    <s v="McIntosh"/>
    <n v="506"/>
    <x v="0"/>
    <x v="0"/>
    <n v="40"/>
    <n v="3"/>
    <n v="0"/>
    <n v="1"/>
    <x v="0"/>
    <x v="0"/>
    <n v="144345.57999999999"/>
    <n v="0"/>
    <x v="0"/>
    <x v="0"/>
    <x v="0"/>
    <x v="1"/>
  </r>
  <r>
    <n v="15763029"/>
    <s v="Ch'iu"/>
    <n v="612"/>
    <x v="2"/>
    <x v="1"/>
    <n v="46"/>
    <n v="9"/>
    <n v="161450.03"/>
    <n v="1"/>
    <x v="0"/>
    <x v="0"/>
    <n v="96961"/>
    <n v="1"/>
    <x v="0"/>
    <x v="0"/>
    <x v="2"/>
    <x v="0"/>
  </r>
  <r>
    <n v="15765048"/>
    <s v="Watt"/>
    <n v="545"/>
    <x v="0"/>
    <x v="1"/>
    <n v="30"/>
    <n v="3"/>
    <n v="0"/>
    <n v="2"/>
    <x v="0"/>
    <x v="1"/>
    <n v="170307.43"/>
    <n v="0"/>
    <x v="0"/>
    <x v="0"/>
    <x v="0"/>
    <x v="1"/>
  </r>
  <r>
    <n v="15786215"/>
    <s v="Udinese"/>
    <n v="793"/>
    <x v="0"/>
    <x v="1"/>
    <n v="56"/>
    <n v="8"/>
    <n v="119496.25"/>
    <n v="2"/>
    <x v="0"/>
    <x v="1"/>
    <n v="29880.99"/>
    <n v="0"/>
    <x v="1"/>
    <x v="1"/>
    <x v="2"/>
    <x v="1"/>
  </r>
  <r>
    <n v="15707559"/>
    <s v="Clark"/>
    <n v="682"/>
    <x v="0"/>
    <x v="0"/>
    <n v="30"/>
    <n v="9"/>
    <n v="0"/>
    <n v="2"/>
    <x v="0"/>
    <x v="0"/>
    <n v="195104.91"/>
    <n v="0"/>
    <x v="0"/>
    <x v="0"/>
    <x v="0"/>
    <x v="1"/>
  </r>
  <r>
    <n v="15582129"/>
    <s v="Hsia"/>
    <n v="517"/>
    <x v="0"/>
    <x v="1"/>
    <n v="62"/>
    <n v="1"/>
    <n v="43772.66"/>
    <n v="3"/>
    <x v="0"/>
    <x v="1"/>
    <n v="187756.24"/>
    <n v="1"/>
    <x v="1"/>
    <x v="0"/>
    <x v="3"/>
    <x v="0"/>
  </r>
  <r>
    <n v="15687540"/>
    <s v="Obiuto"/>
    <n v="684"/>
    <x v="0"/>
    <x v="1"/>
    <n v="32"/>
    <n v="9"/>
    <n v="100249.41"/>
    <n v="2"/>
    <x v="1"/>
    <x v="0"/>
    <n v="67599.69"/>
    <n v="0"/>
    <x v="0"/>
    <x v="0"/>
    <x v="2"/>
    <x v="1"/>
  </r>
  <r>
    <n v="15787196"/>
    <s v="T'ien"/>
    <n v="692"/>
    <x v="1"/>
    <x v="1"/>
    <n v="46"/>
    <n v="2"/>
    <n v="0"/>
    <n v="2"/>
    <x v="0"/>
    <x v="0"/>
    <n v="105983.09"/>
    <n v="0"/>
    <x v="0"/>
    <x v="0"/>
    <x v="0"/>
    <x v="1"/>
  </r>
  <r>
    <n v="15670898"/>
    <s v="McKenzie"/>
    <n v="740"/>
    <x v="0"/>
    <x v="0"/>
    <n v="60"/>
    <n v="5"/>
    <n v="108028.08"/>
    <n v="2"/>
    <x v="1"/>
    <x v="1"/>
    <n v="25980.42"/>
    <n v="1"/>
    <x v="1"/>
    <x v="1"/>
    <x v="2"/>
    <x v="0"/>
  </r>
  <r>
    <n v="15775433"/>
    <s v="Tang"/>
    <n v="666"/>
    <x v="2"/>
    <x v="1"/>
    <n v="71"/>
    <n v="1"/>
    <n v="53013.29"/>
    <n v="2"/>
    <x v="0"/>
    <x v="0"/>
    <n v="112222.64"/>
    <n v="0"/>
    <x v="1"/>
    <x v="0"/>
    <x v="1"/>
    <x v="1"/>
  </r>
  <r>
    <n v="15700693"/>
    <s v="Tu"/>
    <n v="693"/>
    <x v="0"/>
    <x v="1"/>
    <n v="68"/>
    <n v="2"/>
    <n v="0"/>
    <n v="2"/>
    <x v="0"/>
    <x v="0"/>
    <n v="59864.959999999999"/>
    <n v="0"/>
    <x v="1"/>
    <x v="0"/>
    <x v="0"/>
    <x v="1"/>
  </r>
  <r>
    <n v="15677955"/>
    <s v="Tsui"/>
    <n v="757"/>
    <x v="2"/>
    <x v="1"/>
    <n v="33"/>
    <n v="1"/>
    <n v="122088.67"/>
    <n v="1"/>
    <x v="0"/>
    <x v="1"/>
    <n v="42581.09"/>
    <n v="0"/>
    <x v="0"/>
    <x v="1"/>
    <x v="2"/>
    <x v="1"/>
  </r>
  <r>
    <n v="15570086"/>
    <s v="Lynch"/>
    <n v="684"/>
    <x v="2"/>
    <x v="1"/>
    <n v="18"/>
    <n v="9"/>
    <n v="90544"/>
    <n v="1"/>
    <x v="1"/>
    <x v="0"/>
    <n v="4777.2299999999996"/>
    <n v="0"/>
    <x v="2"/>
    <x v="0"/>
    <x v="1"/>
    <x v="1"/>
  </r>
  <r>
    <n v="15794875"/>
    <s v="Hung"/>
    <n v="691"/>
    <x v="1"/>
    <x v="1"/>
    <n v="35"/>
    <n v="6"/>
    <n v="0"/>
    <n v="2"/>
    <x v="1"/>
    <x v="0"/>
    <n v="178038.17"/>
    <n v="0"/>
    <x v="0"/>
    <x v="0"/>
    <x v="0"/>
    <x v="1"/>
  </r>
  <r>
    <n v="15673591"/>
    <s v="Oluchukwu"/>
    <n v="842"/>
    <x v="0"/>
    <x v="1"/>
    <n v="44"/>
    <n v="3"/>
    <n v="141252.18"/>
    <n v="4"/>
    <x v="1"/>
    <x v="0"/>
    <n v="128521.16"/>
    <n v="1"/>
    <x v="0"/>
    <x v="1"/>
    <x v="2"/>
    <x v="0"/>
  </r>
  <r>
    <n v="15631756"/>
    <s v="Tuan"/>
    <n v="482"/>
    <x v="0"/>
    <x v="0"/>
    <n v="35"/>
    <n v="5"/>
    <n v="147813.04999999999"/>
    <n v="2"/>
    <x v="1"/>
    <x v="1"/>
    <n v="109029.72"/>
    <n v="0"/>
    <x v="0"/>
    <x v="2"/>
    <x v="2"/>
    <x v="1"/>
  </r>
  <r>
    <n v="15757617"/>
    <s v="Lewis"/>
    <n v="735"/>
    <x v="0"/>
    <x v="1"/>
    <n v="55"/>
    <n v="6"/>
    <n v="134140.68"/>
    <n v="1"/>
    <x v="0"/>
    <x v="1"/>
    <n v="2267.88"/>
    <n v="0"/>
    <x v="1"/>
    <x v="1"/>
    <x v="2"/>
    <x v="1"/>
  </r>
  <r>
    <n v="15612729"/>
    <s v="Chidiebere"/>
    <n v="681"/>
    <x v="0"/>
    <x v="0"/>
    <n v="63"/>
    <n v="7"/>
    <n v="0"/>
    <n v="2"/>
    <x v="0"/>
    <x v="0"/>
    <n v="55054.48"/>
    <n v="0"/>
    <x v="1"/>
    <x v="0"/>
    <x v="0"/>
    <x v="1"/>
  </r>
  <r>
    <n v="15637857"/>
    <s v="Woolacott"/>
    <n v="616"/>
    <x v="0"/>
    <x v="0"/>
    <n v="31"/>
    <n v="8"/>
    <n v="0"/>
    <n v="1"/>
    <x v="1"/>
    <x v="0"/>
    <n v="76456.17"/>
    <n v="0"/>
    <x v="0"/>
    <x v="0"/>
    <x v="0"/>
    <x v="1"/>
  </r>
  <r>
    <n v="15681007"/>
    <s v="Yen"/>
    <n v="850"/>
    <x v="0"/>
    <x v="0"/>
    <n v="35"/>
    <n v="2"/>
    <n v="128548.49"/>
    <n v="4"/>
    <x v="0"/>
    <x v="1"/>
    <n v="75478.95"/>
    <n v="1"/>
    <x v="0"/>
    <x v="1"/>
    <x v="2"/>
    <x v="0"/>
  </r>
  <r>
    <n v="15593622"/>
    <s v="Service"/>
    <n v="635"/>
    <x v="0"/>
    <x v="1"/>
    <n v="43"/>
    <n v="10"/>
    <n v="122198.21"/>
    <n v="2"/>
    <x v="1"/>
    <x v="0"/>
    <n v="179144.54"/>
    <n v="0"/>
    <x v="0"/>
    <x v="0"/>
    <x v="2"/>
    <x v="1"/>
  </r>
  <r>
    <n v="15629273"/>
    <s v="Lin"/>
    <n v="638"/>
    <x v="2"/>
    <x v="1"/>
    <n v="42"/>
    <n v="8"/>
    <n v="145177.84"/>
    <n v="1"/>
    <x v="0"/>
    <x v="1"/>
    <n v="193471.74"/>
    <n v="1"/>
    <x v="0"/>
    <x v="0"/>
    <x v="2"/>
    <x v="0"/>
  </r>
  <r>
    <n v="15765846"/>
    <s v="Chuang"/>
    <n v="820"/>
    <x v="1"/>
    <x v="0"/>
    <n v="31"/>
    <n v="2"/>
    <n v="94222.53"/>
    <n v="1"/>
    <x v="0"/>
    <x v="1"/>
    <n v="103570.8"/>
    <n v="0"/>
    <x v="0"/>
    <x v="1"/>
    <x v="1"/>
    <x v="1"/>
  </r>
  <r>
    <n v="15596013"/>
    <s v="Akhtar"/>
    <n v="694"/>
    <x v="2"/>
    <x v="0"/>
    <n v="58"/>
    <n v="1"/>
    <n v="143212.22"/>
    <n v="1"/>
    <x v="1"/>
    <x v="1"/>
    <n v="102628.56"/>
    <n v="1"/>
    <x v="1"/>
    <x v="0"/>
    <x v="2"/>
    <x v="0"/>
  </r>
  <r>
    <n v="15722473"/>
    <s v="Faulkner"/>
    <n v="713"/>
    <x v="0"/>
    <x v="1"/>
    <n v="41"/>
    <n v="3"/>
    <n v="0"/>
    <n v="2"/>
    <x v="0"/>
    <x v="1"/>
    <n v="55772.04"/>
    <n v="0"/>
    <x v="0"/>
    <x v="1"/>
    <x v="0"/>
    <x v="1"/>
  </r>
  <r>
    <n v="15774936"/>
    <s v="Liang"/>
    <n v="543"/>
    <x v="2"/>
    <x v="1"/>
    <n v="41"/>
    <n v="6"/>
    <n v="143350.41"/>
    <n v="1"/>
    <x v="0"/>
    <x v="0"/>
    <n v="192070.16"/>
    <n v="1"/>
    <x v="0"/>
    <x v="0"/>
    <x v="2"/>
    <x v="0"/>
  </r>
  <r>
    <n v="15685640"/>
    <s v="Dancy"/>
    <n v="649"/>
    <x v="0"/>
    <x v="0"/>
    <n v="41"/>
    <n v="3"/>
    <n v="130931.83"/>
    <n v="1"/>
    <x v="0"/>
    <x v="0"/>
    <n v="144808.37"/>
    <n v="0"/>
    <x v="0"/>
    <x v="0"/>
    <x v="2"/>
    <x v="1"/>
  </r>
  <r>
    <n v="15566563"/>
    <s v="Duigan"/>
    <n v="777"/>
    <x v="0"/>
    <x v="0"/>
    <n v="30"/>
    <n v="4"/>
    <n v="137851.31"/>
    <n v="1"/>
    <x v="0"/>
    <x v="1"/>
    <n v="5008.2299999999996"/>
    <n v="1"/>
    <x v="0"/>
    <x v="1"/>
    <x v="2"/>
    <x v="0"/>
  </r>
  <r>
    <n v="15768746"/>
    <s v="McLean"/>
    <n v="561"/>
    <x v="0"/>
    <x v="1"/>
    <n v="33"/>
    <n v="6"/>
    <n v="0"/>
    <n v="2"/>
    <x v="1"/>
    <x v="1"/>
    <n v="173680.39"/>
    <n v="0"/>
    <x v="0"/>
    <x v="0"/>
    <x v="0"/>
    <x v="1"/>
  </r>
  <r>
    <n v="15689952"/>
    <s v="Zuyeva"/>
    <n v="724"/>
    <x v="1"/>
    <x v="1"/>
    <n v="41"/>
    <n v="5"/>
    <n v="0"/>
    <n v="1"/>
    <x v="1"/>
    <x v="0"/>
    <n v="115753.94"/>
    <n v="0"/>
    <x v="0"/>
    <x v="1"/>
    <x v="0"/>
    <x v="1"/>
  </r>
  <r>
    <n v="15725906"/>
    <s v="Hankinson"/>
    <n v="665"/>
    <x v="1"/>
    <x v="0"/>
    <n v="51"/>
    <n v="8"/>
    <n v="0"/>
    <n v="1"/>
    <x v="0"/>
    <x v="0"/>
    <n v="38928.480000000003"/>
    <n v="1"/>
    <x v="1"/>
    <x v="0"/>
    <x v="0"/>
    <x v="0"/>
  </r>
  <r>
    <n v="15634501"/>
    <s v="Wei"/>
    <n v="441"/>
    <x v="0"/>
    <x v="1"/>
    <n v="60"/>
    <n v="1"/>
    <n v="140614.15"/>
    <n v="1"/>
    <x v="1"/>
    <x v="0"/>
    <n v="174381.23"/>
    <n v="0"/>
    <x v="1"/>
    <x v="2"/>
    <x v="2"/>
    <x v="1"/>
  </r>
  <r>
    <n v="15571940"/>
    <s v="Afamefula"/>
    <n v="579"/>
    <x v="1"/>
    <x v="1"/>
    <n v="22"/>
    <n v="3"/>
    <n v="118680.57"/>
    <n v="1"/>
    <x v="0"/>
    <x v="0"/>
    <n v="49829.8"/>
    <n v="0"/>
    <x v="2"/>
    <x v="0"/>
    <x v="2"/>
    <x v="1"/>
  </r>
  <r>
    <n v="15741643"/>
    <s v="Chiang"/>
    <n v="777"/>
    <x v="2"/>
    <x v="1"/>
    <n v="35"/>
    <n v="7"/>
    <n v="122917.69"/>
    <n v="1"/>
    <x v="0"/>
    <x v="0"/>
    <n v="76169.679999999993"/>
    <n v="0"/>
    <x v="0"/>
    <x v="1"/>
    <x v="2"/>
    <x v="1"/>
  </r>
  <r>
    <n v="15806822"/>
    <s v="Myers"/>
    <n v="739"/>
    <x v="0"/>
    <x v="0"/>
    <n v="36"/>
    <n v="0"/>
    <n v="0"/>
    <n v="2"/>
    <x v="1"/>
    <x v="1"/>
    <n v="133465.57"/>
    <n v="0"/>
    <x v="0"/>
    <x v="1"/>
    <x v="0"/>
    <x v="1"/>
  </r>
  <r>
    <n v="15701166"/>
    <s v="Chinedum"/>
    <n v="660"/>
    <x v="0"/>
    <x v="1"/>
    <n v="40"/>
    <n v="5"/>
    <n v="131754.10999999999"/>
    <n v="2"/>
    <x v="0"/>
    <x v="0"/>
    <n v="38761.61"/>
    <n v="0"/>
    <x v="0"/>
    <x v="0"/>
    <x v="2"/>
    <x v="1"/>
  </r>
  <r>
    <n v="15718531"/>
    <s v="Ukaegbunam"/>
    <n v="554"/>
    <x v="0"/>
    <x v="0"/>
    <n v="35"/>
    <n v="8"/>
    <n v="0"/>
    <n v="2"/>
    <x v="0"/>
    <x v="0"/>
    <n v="176779.46"/>
    <n v="0"/>
    <x v="0"/>
    <x v="0"/>
    <x v="0"/>
    <x v="1"/>
  </r>
  <r>
    <n v="15628308"/>
    <s v="Akubundu"/>
    <n v="850"/>
    <x v="0"/>
    <x v="0"/>
    <n v="24"/>
    <n v="6"/>
    <n v="0"/>
    <n v="2"/>
    <x v="0"/>
    <x v="0"/>
    <n v="13159.9"/>
    <n v="0"/>
    <x v="2"/>
    <x v="1"/>
    <x v="0"/>
    <x v="1"/>
  </r>
  <r>
    <n v="15585287"/>
    <s v="Sal"/>
    <n v="842"/>
    <x v="2"/>
    <x v="0"/>
    <n v="35"/>
    <n v="9"/>
    <n v="119948.09"/>
    <n v="1"/>
    <x v="0"/>
    <x v="1"/>
    <n v="48217.97"/>
    <n v="1"/>
    <x v="0"/>
    <x v="1"/>
    <x v="2"/>
    <x v="0"/>
  </r>
  <r>
    <n v="15781619"/>
    <s v="Stevenson"/>
    <n v="785"/>
    <x v="0"/>
    <x v="0"/>
    <n v="38"/>
    <n v="1"/>
    <n v="0"/>
    <n v="1"/>
    <x v="0"/>
    <x v="1"/>
    <n v="134964.85"/>
    <n v="1"/>
    <x v="0"/>
    <x v="1"/>
    <x v="0"/>
    <x v="0"/>
  </r>
  <r>
    <n v="15805162"/>
    <s v="Sutherland"/>
    <n v="550"/>
    <x v="0"/>
    <x v="1"/>
    <n v="25"/>
    <n v="0"/>
    <n v="0"/>
    <n v="2"/>
    <x v="0"/>
    <x v="0"/>
    <n v="184221.11"/>
    <n v="0"/>
    <x v="2"/>
    <x v="0"/>
    <x v="0"/>
    <x v="1"/>
  </r>
  <r>
    <n v="15588535"/>
    <s v="Ts'ao"/>
    <n v="750"/>
    <x v="1"/>
    <x v="0"/>
    <n v="39"/>
    <n v="6"/>
    <n v="0"/>
    <n v="2"/>
    <x v="1"/>
    <x v="1"/>
    <n v="19264.330000000002"/>
    <n v="0"/>
    <x v="0"/>
    <x v="1"/>
    <x v="0"/>
    <x v="1"/>
  </r>
  <r>
    <n v="15775307"/>
    <s v="Sung"/>
    <n v="490"/>
    <x v="1"/>
    <x v="0"/>
    <n v="38"/>
    <n v="3"/>
    <n v="97266.1"/>
    <n v="1"/>
    <x v="0"/>
    <x v="0"/>
    <n v="92797.23"/>
    <n v="0"/>
    <x v="0"/>
    <x v="2"/>
    <x v="1"/>
    <x v="1"/>
  </r>
  <r>
    <n v="15777616"/>
    <s v="Pisani"/>
    <n v="605"/>
    <x v="2"/>
    <x v="1"/>
    <n v="28"/>
    <n v="10"/>
    <n v="113690.83"/>
    <n v="1"/>
    <x v="0"/>
    <x v="1"/>
    <n v="33114.239999999998"/>
    <n v="0"/>
    <x v="2"/>
    <x v="0"/>
    <x v="2"/>
    <x v="1"/>
  </r>
  <r>
    <n v="15692291"/>
    <s v="Hs?eh"/>
    <n v="563"/>
    <x v="1"/>
    <x v="0"/>
    <n v="42"/>
    <n v="6"/>
    <n v="99056.22"/>
    <n v="2"/>
    <x v="0"/>
    <x v="1"/>
    <n v="154347.95000000001"/>
    <n v="1"/>
    <x v="0"/>
    <x v="0"/>
    <x v="1"/>
    <x v="0"/>
  </r>
  <r>
    <n v="15680843"/>
    <s v="Sherrod"/>
    <n v="675"/>
    <x v="0"/>
    <x v="1"/>
    <n v="34"/>
    <n v="8"/>
    <n v="0"/>
    <n v="2"/>
    <x v="0"/>
    <x v="0"/>
    <n v="184842.21"/>
    <n v="0"/>
    <x v="0"/>
    <x v="0"/>
    <x v="0"/>
    <x v="1"/>
  </r>
  <r>
    <n v="15606232"/>
    <s v="Holloway"/>
    <n v="621"/>
    <x v="1"/>
    <x v="0"/>
    <n v="36"/>
    <n v="7"/>
    <n v="116338.68"/>
    <n v="1"/>
    <x v="0"/>
    <x v="0"/>
    <n v="155743.48000000001"/>
    <n v="0"/>
    <x v="0"/>
    <x v="0"/>
    <x v="2"/>
    <x v="1"/>
  </r>
  <r>
    <n v="15641585"/>
    <s v="Newton"/>
    <n v="850"/>
    <x v="0"/>
    <x v="1"/>
    <n v="40"/>
    <n v="6"/>
    <n v="97339.99"/>
    <n v="1"/>
    <x v="1"/>
    <x v="0"/>
    <n v="88815.25"/>
    <n v="0"/>
    <x v="0"/>
    <x v="1"/>
    <x v="1"/>
    <x v="1"/>
  </r>
  <r>
    <n v="15684358"/>
    <s v="Kang"/>
    <n v="711"/>
    <x v="0"/>
    <x v="1"/>
    <n v="41"/>
    <n v="3"/>
    <n v="0"/>
    <n v="2"/>
    <x v="0"/>
    <x v="0"/>
    <n v="193747.57"/>
    <n v="0"/>
    <x v="0"/>
    <x v="1"/>
    <x v="0"/>
    <x v="1"/>
  </r>
  <r>
    <n v="15806389"/>
    <s v="Walton"/>
    <n v="549"/>
    <x v="2"/>
    <x v="0"/>
    <n v="55"/>
    <n v="1"/>
    <n v="137592.31"/>
    <n v="2"/>
    <x v="1"/>
    <x v="0"/>
    <n v="116548.02"/>
    <n v="1"/>
    <x v="1"/>
    <x v="0"/>
    <x v="2"/>
    <x v="0"/>
  </r>
  <r>
    <n v="15641860"/>
    <s v="Bradley"/>
    <n v="764"/>
    <x v="2"/>
    <x v="1"/>
    <n v="34"/>
    <n v="6"/>
    <n v="108760.27"/>
    <n v="2"/>
    <x v="0"/>
    <x v="1"/>
    <n v="166324.79"/>
    <n v="1"/>
    <x v="0"/>
    <x v="1"/>
    <x v="2"/>
    <x v="0"/>
  </r>
  <r>
    <n v="15814237"/>
    <s v="Watkins"/>
    <n v="627"/>
    <x v="2"/>
    <x v="1"/>
    <n v="30"/>
    <n v="3"/>
    <n v="128770.88"/>
    <n v="2"/>
    <x v="0"/>
    <x v="0"/>
    <n v="40199.01"/>
    <n v="0"/>
    <x v="0"/>
    <x v="0"/>
    <x v="2"/>
    <x v="1"/>
  </r>
  <r>
    <n v="15808780"/>
    <s v="Tien"/>
    <n v="850"/>
    <x v="0"/>
    <x v="0"/>
    <n v="34"/>
    <n v="2"/>
    <n v="0"/>
    <n v="2"/>
    <x v="1"/>
    <x v="1"/>
    <n v="51919.040000000001"/>
    <n v="0"/>
    <x v="0"/>
    <x v="1"/>
    <x v="0"/>
    <x v="1"/>
  </r>
  <r>
    <n v="15767064"/>
    <s v="Davide"/>
    <n v="614"/>
    <x v="1"/>
    <x v="0"/>
    <n v="36"/>
    <n v="1"/>
    <n v="44054.84"/>
    <n v="1"/>
    <x v="0"/>
    <x v="0"/>
    <n v="73329.08"/>
    <n v="0"/>
    <x v="0"/>
    <x v="0"/>
    <x v="3"/>
    <x v="1"/>
  </r>
  <r>
    <n v="15751177"/>
    <s v="Milne"/>
    <n v="685"/>
    <x v="2"/>
    <x v="0"/>
    <n v="44"/>
    <n v="2"/>
    <n v="119657.53"/>
    <n v="1"/>
    <x v="0"/>
    <x v="1"/>
    <n v="145387.04999999999"/>
    <n v="1"/>
    <x v="0"/>
    <x v="0"/>
    <x v="2"/>
    <x v="0"/>
  </r>
  <r>
    <n v="15613427"/>
    <s v="Barling"/>
    <n v="683"/>
    <x v="2"/>
    <x v="0"/>
    <n v="49"/>
    <n v="7"/>
    <n v="108797.63"/>
    <n v="2"/>
    <x v="1"/>
    <x v="1"/>
    <n v="140763.18"/>
    <n v="0"/>
    <x v="0"/>
    <x v="0"/>
    <x v="2"/>
    <x v="1"/>
  </r>
  <r>
    <n v="15647259"/>
    <s v="Barnett"/>
    <n v="643"/>
    <x v="1"/>
    <x v="1"/>
    <n v="35"/>
    <n v="2"/>
    <n v="0"/>
    <n v="2"/>
    <x v="1"/>
    <x v="1"/>
    <n v="67979.350000000006"/>
    <n v="0"/>
    <x v="0"/>
    <x v="0"/>
    <x v="0"/>
    <x v="1"/>
  </r>
  <r>
    <n v="15748660"/>
    <s v="Ellis"/>
    <n v="561"/>
    <x v="2"/>
    <x v="0"/>
    <n v="49"/>
    <n v="1"/>
    <n v="102025.32"/>
    <n v="1"/>
    <x v="0"/>
    <x v="1"/>
    <n v="133051.64000000001"/>
    <n v="1"/>
    <x v="0"/>
    <x v="0"/>
    <x v="2"/>
    <x v="0"/>
  </r>
  <r>
    <n v="15726695"/>
    <s v="Hsia"/>
    <n v="601"/>
    <x v="1"/>
    <x v="0"/>
    <n v="20"/>
    <n v="9"/>
    <n v="122446.61"/>
    <n v="2"/>
    <x v="0"/>
    <x v="1"/>
    <n v="86791.9"/>
    <n v="0"/>
    <x v="2"/>
    <x v="0"/>
    <x v="2"/>
    <x v="1"/>
  </r>
  <r>
    <n v="15757473"/>
    <s v="Chukwujamuike"/>
    <n v="766"/>
    <x v="0"/>
    <x v="0"/>
    <n v="27"/>
    <n v="7"/>
    <n v="158786.67000000001"/>
    <n v="2"/>
    <x v="1"/>
    <x v="0"/>
    <n v="47579.25"/>
    <n v="0"/>
    <x v="2"/>
    <x v="1"/>
    <x v="2"/>
    <x v="1"/>
  </r>
  <r>
    <n v="15809509"/>
    <s v="Venables"/>
    <n v="699"/>
    <x v="0"/>
    <x v="1"/>
    <n v="29"/>
    <n v="3"/>
    <n v="125689.29"/>
    <n v="1"/>
    <x v="0"/>
    <x v="0"/>
    <n v="151623.71"/>
    <n v="0"/>
    <x v="2"/>
    <x v="0"/>
    <x v="2"/>
    <x v="1"/>
  </r>
  <r>
    <n v="15715512"/>
    <s v="Hsia"/>
    <n v="850"/>
    <x v="2"/>
    <x v="1"/>
    <n v="29"/>
    <n v="1"/>
    <n v="154640.41"/>
    <n v="1"/>
    <x v="0"/>
    <x v="0"/>
    <n v="164039.51"/>
    <n v="0"/>
    <x v="2"/>
    <x v="1"/>
    <x v="2"/>
    <x v="1"/>
  </r>
  <r>
    <n v="15614168"/>
    <s v="Alexander"/>
    <n v="792"/>
    <x v="2"/>
    <x v="0"/>
    <n v="50"/>
    <n v="4"/>
    <n v="146710.76"/>
    <n v="1"/>
    <x v="0"/>
    <x v="1"/>
    <n v="16528.400000000001"/>
    <n v="1"/>
    <x v="1"/>
    <x v="1"/>
    <x v="2"/>
    <x v="0"/>
  </r>
  <r>
    <n v="15679818"/>
    <s v="Yuan"/>
    <n v="636"/>
    <x v="2"/>
    <x v="1"/>
    <n v="67"/>
    <n v="7"/>
    <n v="136709.35"/>
    <n v="1"/>
    <x v="1"/>
    <x v="0"/>
    <n v="66753.100000000006"/>
    <n v="1"/>
    <x v="1"/>
    <x v="0"/>
    <x v="2"/>
    <x v="0"/>
  </r>
  <r>
    <n v="15609928"/>
    <s v="Johnston"/>
    <n v="850"/>
    <x v="2"/>
    <x v="1"/>
    <n v="43"/>
    <n v="5"/>
    <n v="129305.09"/>
    <n v="2"/>
    <x v="1"/>
    <x v="0"/>
    <n v="19244.580000000002"/>
    <n v="0"/>
    <x v="0"/>
    <x v="1"/>
    <x v="2"/>
    <x v="1"/>
  </r>
  <r>
    <n v="15731246"/>
    <s v="Hobler"/>
    <n v="628"/>
    <x v="1"/>
    <x v="1"/>
    <n v="40"/>
    <n v="10"/>
    <n v="0"/>
    <n v="2"/>
    <x v="0"/>
    <x v="1"/>
    <n v="103832.58"/>
    <n v="0"/>
    <x v="0"/>
    <x v="0"/>
    <x v="0"/>
    <x v="1"/>
  </r>
  <r>
    <n v="15685243"/>
    <s v="Jamieson"/>
    <n v="736"/>
    <x v="0"/>
    <x v="0"/>
    <n v="63"/>
    <n v="10"/>
    <n v="0"/>
    <n v="2"/>
    <x v="1"/>
    <x v="0"/>
    <n v="502.7"/>
    <n v="0"/>
    <x v="1"/>
    <x v="1"/>
    <x v="0"/>
    <x v="1"/>
  </r>
  <r>
    <n v="15638730"/>
    <s v="Macleod"/>
    <n v="711"/>
    <x v="0"/>
    <x v="0"/>
    <n v="21"/>
    <n v="0"/>
    <n v="82844.33"/>
    <n v="2"/>
    <x v="1"/>
    <x v="0"/>
    <n v="1408.68"/>
    <n v="0"/>
    <x v="2"/>
    <x v="1"/>
    <x v="1"/>
    <x v="1"/>
  </r>
  <r>
    <n v="15697034"/>
    <s v="Norris"/>
    <n v="583"/>
    <x v="1"/>
    <x v="0"/>
    <n v="22"/>
    <n v="2"/>
    <n v="0"/>
    <n v="2"/>
    <x v="1"/>
    <x v="0"/>
    <n v="5985.36"/>
    <n v="0"/>
    <x v="2"/>
    <x v="0"/>
    <x v="0"/>
    <x v="1"/>
  </r>
  <r>
    <n v="15699225"/>
    <s v="Pirozzi"/>
    <n v="757"/>
    <x v="0"/>
    <x v="1"/>
    <n v="46"/>
    <n v="0"/>
    <n v="0"/>
    <n v="2"/>
    <x v="0"/>
    <x v="1"/>
    <n v="37460.050000000003"/>
    <n v="0"/>
    <x v="0"/>
    <x v="1"/>
    <x v="0"/>
    <x v="1"/>
  </r>
  <r>
    <n v="15677387"/>
    <s v="Folliero"/>
    <n v="749"/>
    <x v="2"/>
    <x v="0"/>
    <n v="33"/>
    <n v="10"/>
    <n v="76692.22"/>
    <n v="1"/>
    <x v="1"/>
    <x v="0"/>
    <n v="30396.43"/>
    <n v="0"/>
    <x v="0"/>
    <x v="1"/>
    <x v="1"/>
    <x v="1"/>
  </r>
  <r>
    <n v="15759184"/>
    <s v="Russell"/>
    <n v="705"/>
    <x v="0"/>
    <x v="1"/>
    <n v="34"/>
    <n v="7"/>
    <n v="117715.84"/>
    <n v="1"/>
    <x v="0"/>
    <x v="1"/>
    <n v="2498.67"/>
    <n v="0"/>
    <x v="0"/>
    <x v="1"/>
    <x v="2"/>
    <x v="1"/>
  </r>
  <r>
    <n v="15595991"/>
    <s v="Hsiung"/>
    <n v="585"/>
    <x v="0"/>
    <x v="1"/>
    <n v="54"/>
    <n v="8"/>
    <n v="87105.32"/>
    <n v="1"/>
    <x v="0"/>
    <x v="0"/>
    <n v="55346.14"/>
    <n v="0"/>
    <x v="1"/>
    <x v="0"/>
    <x v="1"/>
    <x v="1"/>
  </r>
  <r>
    <n v="15681332"/>
    <s v="Tate"/>
    <n v="437"/>
    <x v="0"/>
    <x v="0"/>
    <n v="43"/>
    <n v="6"/>
    <n v="0"/>
    <n v="1"/>
    <x v="0"/>
    <x v="1"/>
    <n v="148330.97"/>
    <n v="1"/>
    <x v="0"/>
    <x v="2"/>
    <x v="0"/>
    <x v="0"/>
  </r>
  <r>
    <n v="15756299"/>
    <s v="Davis"/>
    <n v="741"/>
    <x v="0"/>
    <x v="0"/>
    <n v="64"/>
    <n v="2"/>
    <n v="69311.16"/>
    <n v="1"/>
    <x v="0"/>
    <x v="0"/>
    <n v="59237.72"/>
    <n v="0"/>
    <x v="1"/>
    <x v="1"/>
    <x v="1"/>
    <x v="1"/>
  </r>
  <r>
    <n v="15750547"/>
    <s v="Bair"/>
    <n v="738"/>
    <x v="0"/>
    <x v="1"/>
    <n v="26"/>
    <n v="9"/>
    <n v="0"/>
    <n v="2"/>
    <x v="0"/>
    <x v="0"/>
    <n v="48644.94"/>
    <n v="0"/>
    <x v="2"/>
    <x v="1"/>
    <x v="0"/>
    <x v="1"/>
  </r>
  <r>
    <n v="15566380"/>
    <s v="Drury"/>
    <n v="586"/>
    <x v="1"/>
    <x v="0"/>
    <n v="33"/>
    <n v="10"/>
    <n v="66948.67"/>
    <n v="2"/>
    <x v="0"/>
    <x v="0"/>
    <n v="140759.03"/>
    <n v="0"/>
    <x v="0"/>
    <x v="0"/>
    <x v="1"/>
    <x v="1"/>
  </r>
  <r>
    <n v="15675963"/>
    <s v="Padovano"/>
    <n v="627"/>
    <x v="0"/>
    <x v="0"/>
    <n v="57"/>
    <n v="9"/>
    <n v="0"/>
    <n v="2"/>
    <x v="0"/>
    <x v="0"/>
    <n v="107712.42"/>
    <n v="0"/>
    <x v="1"/>
    <x v="0"/>
    <x v="0"/>
    <x v="1"/>
  </r>
  <r>
    <n v="15674671"/>
    <s v="Conway"/>
    <n v="551"/>
    <x v="1"/>
    <x v="1"/>
    <n v="76"/>
    <n v="2"/>
    <n v="128410.71"/>
    <n v="2"/>
    <x v="0"/>
    <x v="0"/>
    <n v="181718.73"/>
    <n v="0"/>
    <x v="1"/>
    <x v="0"/>
    <x v="2"/>
    <x v="1"/>
  </r>
  <r>
    <n v="15621466"/>
    <s v="Waters"/>
    <n v="606"/>
    <x v="2"/>
    <x v="1"/>
    <n v="38"/>
    <n v="3"/>
    <n v="99897.53"/>
    <n v="1"/>
    <x v="1"/>
    <x v="1"/>
    <n v="37054.65"/>
    <n v="0"/>
    <x v="0"/>
    <x v="0"/>
    <x v="1"/>
    <x v="1"/>
  </r>
  <r>
    <n v="15607176"/>
    <s v="Kang"/>
    <n v="674"/>
    <x v="0"/>
    <x v="1"/>
    <n v="22"/>
    <n v="3"/>
    <n v="0"/>
    <n v="1"/>
    <x v="0"/>
    <x v="0"/>
    <n v="173940.59"/>
    <n v="0"/>
    <x v="2"/>
    <x v="0"/>
    <x v="0"/>
    <x v="1"/>
  </r>
  <r>
    <n v="15570299"/>
    <s v="Martin"/>
    <n v="584"/>
    <x v="2"/>
    <x v="0"/>
    <n v="31"/>
    <n v="6"/>
    <n v="152622.34"/>
    <n v="1"/>
    <x v="0"/>
    <x v="1"/>
    <n v="99298.8"/>
    <n v="0"/>
    <x v="0"/>
    <x v="0"/>
    <x v="2"/>
    <x v="1"/>
  </r>
  <r>
    <n v="15613197"/>
    <s v="Ugochukwutubelum"/>
    <n v="590"/>
    <x v="0"/>
    <x v="1"/>
    <n v="40"/>
    <n v="8"/>
    <n v="0"/>
    <n v="2"/>
    <x v="0"/>
    <x v="1"/>
    <n v="62933.03"/>
    <n v="0"/>
    <x v="0"/>
    <x v="0"/>
    <x v="0"/>
    <x v="1"/>
  </r>
  <r>
    <n v="15798885"/>
    <s v="Burns"/>
    <n v="585"/>
    <x v="0"/>
    <x v="1"/>
    <n v="56"/>
    <n v="4"/>
    <n v="138227.19"/>
    <n v="2"/>
    <x v="0"/>
    <x v="0"/>
    <n v="55287.839999999997"/>
    <n v="0"/>
    <x v="1"/>
    <x v="0"/>
    <x v="2"/>
    <x v="1"/>
  </r>
  <r>
    <n v="15714883"/>
    <s v="Genovese"/>
    <n v="508"/>
    <x v="0"/>
    <x v="0"/>
    <n v="25"/>
    <n v="2"/>
    <n v="111395.53"/>
    <n v="1"/>
    <x v="1"/>
    <x v="0"/>
    <n v="48197.06"/>
    <n v="0"/>
    <x v="2"/>
    <x v="0"/>
    <x v="2"/>
    <x v="1"/>
  </r>
  <r>
    <n v="15604497"/>
    <s v="Beale"/>
    <n v="458"/>
    <x v="2"/>
    <x v="1"/>
    <n v="44"/>
    <n v="7"/>
    <n v="84386.57"/>
    <n v="1"/>
    <x v="0"/>
    <x v="1"/>
    <n v="178642.73"/>
    <n v="0"/>
    <x v="0"/>
    <x v="2"/>
    <x v="1"/>
    <x v="1"/>
  </r>
  <r>
    <n v="15773949"/>
    <s v="Cherkasova"/>
    <n v="692"/>
    <x v="0"/>
    <x v="0"/>
    <n v="36"/>
    <n v="3"/>
    <n v="0"/>
    <n v="2"/>
    <x v="0"/>
    <x v="0"/>
    <n v="8282.2199999999993"/>
    <n v="0"/>
    <x v="0"/>
    <x v="0"/>
    <x v="0"/>
    <x v="1"/>
  </r>
  <r>
    <n v="15774164"/>
    <s v="Coles"/>
    <n v="502"/>
    <x v="2"/>
    <x v="1"/>
    <n v="33"/>
    <n v="5"/>
    <n v="174673.65"/>
    <n v="2"/>
    <x v="0"/>
    <x v="1"/>
    <n v="33300.559999999998"/>
    <n v="0"/>
    <x v="0"/>
    <x v="0"/>
    <x v="2"/>
    <x v="1"/>
  </r>
  <r>
    <n v="15774127"/>
    <s v="Potter"/>
    <n v="518"/>
    <x v="0"/>
    <x v="1"/>
    <n v="46"/>
    <n v="3"/>
    <n v="0"/>
    <n v="2"/>
    <x v="0"/>
    <x v="1"/>
    <n v="76515.789999999994"/>
    <n v="0"/>
    <x v="0"/>
    <x v="0"/>
    <x v="0"/>
    <x v="1"/>
  </r>
  <r>
    <n v="15619016"/>
    <s v="McMinn"/>
    <n v="660"/>
    <x v="2"/>
    <x v="1"/>
    <n v="46"/>
    <n v="5"/>
    <n v="109019.65"/>
    <n v="2"/>
    <x v="0"/>
    <x v="0"/>
    <n v="33680.559999999998"/>
    <n v="0"/>
    <x v="0"/>
    <x v="0"/>
    <x v="2"/>
    <x v="1"/>
  </r>
  <r>
    <n v="15795759"/>
    <s v="Bergamaschi"/>
    <n v="698"/>
    <x v="2"/>
    <x v="0"/>
    <n v="52"/>
    <n v="1"/>
    <n v="107906.75"/>
    <n v="1"/>
    <x v="0"/>
    <x v="1"/>
    <n v="168886.39"/>
    <n v="1"/>
    <x v="1"/>
    <x v="0"/>
    <x v="2"/>
    <x v="0"/>
  </r>
  <r>
    <n v="15798844"/>
    <s v="Chijindum"/>
    <n v="678"/>
    <x v="0"/>
    <x v="1"/>
    <n v="54"/>
    <n v="7"/>
    <n v="128914.97"/>
    <n v="1"/>
    <x v="1"/>
    <x v="1"/>
    <n v="191746.23"/>
    <n v="1"/>
    <x v="1"/>
    <x v="0"/>
    <x v="2"/>
    <x v="0"/>
  </r>
  <r>
    <n v="15717962"/>
    <s v="Ch'iu"/>
    <n v="773"/>
    <x v="1"/>
    <x v="1"/>
    <n v="63"/>
    <n v="9"/>
    <n v="111179.83"/>
    <n v="1"/>
    <x v="0"/>
    <x v="0"/>
    <n v="93091.02"/>
    <n v="0"/>
    <x v="1"/>
    <x v="1"/>
    <x v="2"/>
    <x v="1"/>
  </r>
  <r>
    <n v="15691504"/>
    <s v="Yusupova"/>
    <n v="619"/>
    <x v="2"/>
    <x v="0"/>
    <n v="52"/>
    <n v="8"/>
    <n v="124099.13"/>
    <n v="1"/>
    <x v="1"/>
    <x v="1"/>
    <n v="23904.52"/>
    <n v="0"/>
    <x v="1"/>
    <x v="0"/>
    <x v="2"/>
    <x v="1"/>
  </r>
  <r>
    <n v="15693893"/>
    <s v="Davis"/>
    <n v="684"/>
    <x v="2"/>
    <x v="1"/>
    <n v="59"/>
    <n v="9"/>
    <n v="122471.09"/>
    <n v="1"/>
    <x v="1"/>
    <x v="0"/>
    <n v="15807.07"/>
    <n v="0"/>
    <x v="1"/>
    <x v="0"/>
    <x v="2"/>
    <x v="1"/>
  </r>
  <r>
    <n v="15672499"/>
    <s v="Iadanza"/>
    <n v="635"/>
    <x v="0"/>
    <x v="1"/>
    <n v="34"/>
    <n v="3"/>
    <n v="134692.4"/>
    <n v="2"/>
    <x v="0"/>
    <x v="0"/>
    <n v="83773.02"/>
    <n v="0"/>
    <x v="0"/>
    <x v="0"/>
    <x v="2"/>
    <x v="1"/>
  </r>
  <r>
    <n v="15750410"/>
    <s v="Jordan"/>
    <n v="680"/>
    <x v="0"/>
    <x v="0"/>
    <n v="25"/>
    <n v="4"/>
    <n v="123816.5"/>
    <n v="1"/>
    <x v="0"/>
    <x v="0"/>
    <n v="90162.35"/>
    <n v="0"/>
    <x v="2"/>
    <x v="0"/>
    <x v="2"/>
    <x v="1"/>
  </r>
  <r>
    <n v="15568904"/>
    <s v="Kruglova"/>
    <n v="608"/>
    <x v="2"/>
    <x v="1"/>
    <n v="34"/>
    <n v="3"/>
    <n v="106288.54"/>
    <n v="1"/>
    <x v="0"/>
    <x v="0"/>
    <n v="36639.25"/>
    <n v="0"/>
    <x v="0"/>
    <x v="0"/>
    <x v="2"/>
    <x v="1"/>
  </r>
  <r>
    <n v="15649033"/>
    <s v="Echezonachukwu"/>
    <n v="603"/>
    <x v="2"/>
    <x v="0"/>
    <n v="55"/>
    <n v="7"/>
    <n v="127723.25"/>
    <n v="2"/>
    <x v="0"/>
    <x v="1"/>
    <n v="139469.10999999999"/>
    <n v="1"/>
    <x v="1"/>
    <x v="0"/>
    <x v="2"/>
    <x v="0"/>
  </r>
  <r>
    <n v="15780989"/>
    <s v="Hajek"/>
    <n v="579"/>
    <x v="1"/>
    <x v="1"/>
    <n v="43"/>
    <n v="2"/>
    <n v="145843.82"/>
    <n v="1"/>
    <x v="0"/>
    <x v="0"/>
    <n v="198402.37"/>
    <n v="1"/>
    <x v="0"/>
    <x v="0"/>
    <x v="2"/>
    <x v="0"/>
  </r>
  <r>
    <n v="15771059"/>
    <s v="Welch"/>
    <n v="756"/>
    <x v="2"/>
    <x v="0"/>
    <n v="34"/>
    <n v="2"/>
    <n v="148200.72"/>
    <n v="1"/>
    <x v="1"/>
    <x v="1"/>
    <n v="194584.48"/>
    <n v="0"/>
    <x v="0"/>
    <x v="1"/>
    <x v="2"/>
    <x v="1"/>
  </r>
  <r>
    <n v="15687852"/>
    <s v="Vinogradoff"/>
    <n v="611"/>
    <x v="0"/>
    <x v="1"/>
    <n v="30"/>
    <n v="2"/>
    <n v="104145.65"/>
    <n v="1"/>
    <x v="1"/>
    <x v="1"/>
    <n v="159629.64000000001"/>
    <n v="0"/>
    <x v="0"/>
    <x v="0"/>
    <x v="2"/>
    <x v="1"/>
  </r>
  <r>
    <n v="15695280"/>
    <s v="Hung"/>
    <n v="532"/>
    <x v="2"/>
    <x v="1"/>
    <n v="24"/>
    <n v="8"/>
    <n v="142755.25"/>
    <n v="1"/>
    <x v="1"/>
    <x v="1"/>
    <n v="34231.480000000003"/>
    <n v="0"/>
    <x v="2"/>
    <x v="0"/>
    <x v="2"/>
    <x v="1"/>
  </r>
  <r>
    <n v="15592751"/>
    <s v="Okwudiliolisa"/>
    <n v="684"/>
    <x v="2"/>
    <x v="0"/>
    <n v="63"/>
    <n v="3"/>
    <n v="81245.789999999994"/>
    <n v="1"/>
    <x v="0"/>
    <x v="1"/>
    <n v="69643.31"/>
    <n v="1"/>
    <x v="1"/>
    <x v="0"/>
    <x v="1"/>
    <x v="0"/>
  </r>
  <r>
    <n v="15598338"/>
    <s v="Mays"/>
    <n v="647"/>
    <x v="2"/>
    <x v="0"/>
    <n v="33"/>
    <n v="3"/>
    <n v="168560.46"/>
    <n v="2"/>
    <x v="1"/>
    <x v="1"/>
    <n v="90270.16"/>
    <n v="0"/>
    <x v="0"/>
    <x v="0"/>
    <x v="2"/>
    <x v="1"/>
  </r>
  <r>
    <n v="15735784"/>
    <s v="Gardner"/>
    <n v="583"/>
    <x v="0"/>
    <x v="1"/>
    <n v="38"/>
    <n v="8"/>
    <n v="0"/>
    <n v="1"/>
    <x v="0"/>
    <x v="1"/>
    <n v="47848.56"/>
    <n v="0"/>
    <x v="0"/>
    <x v="0"/>
    <x v="0"/>
    <x v="1"/>
  </r>
  <r>
    <n v="15629128"/>
    <s v="Mamelu"/>
    <n v="774"/>
    <x v="2"/>
    <x v="1"/>
    <n v="42"/>
    <n v="2"/>
    <n v="132193.94"/>
    <n v="2"/>
    <x v="0"/>
    <x v="0"/>
    <n v="162865.51999999999"/>
    <n v="0"/>
    <x v="0"/>
    <x v="1"/>
    <x v="2"/>
    <x v="1"/>
  </r>
  <r>
    <n v="15642870"/>
    <s v="Ross"/>
    <n v="677"/>
    <x v="0"/>
    <x v="1"/>
    <n v="58"/>
    <n v="9"/>
    <n v="0"/>
    <n v="1"/>
    <x v="1"/>
    <x v="0"/>
    <n v="168650.4"/>
    <n v="0"/>
    <x v="1"/>
    <x v="0"/>
    <x v="0"/>
    <x v="1"/>
  </r>
  <r>
    <n v="15637977"/>
    <s v="Barese"/>
    <n v="542"/>
    <x v="2"/>
    <x v="1"/>
    <n v="25"/>
    <n v="8"/>
    <n v="139330.1"/>
    <n v="1"/>
    <x v="1"/>
    <x v="1"/>
    <n v="54372.37"/>
    <n v="0"/>
    <x v="2"/>
    <x v="0"/>
    <x v="2"/>
    <x v="1"/>
  </r>
  <r>
    <n v="15600792"/>
    <s v="Swayne"/>
    <n v="613"/>
    <x v="1"/>
    <x v="1"/>
    <n v="29"/>
    <n v="0"/>
    <n v="0"/>
    <n v="2"/>
    <x v="1"/>
    <x v="0"/>
    <n v="133897.32"/>
    <n v="0"/>
    <x v="2"/>
    <x v="0"/>
    <x v="0"/>
    <x v="1"/>
  </r>
  <r>
    <n v="15576131"/>
    <s v="Phillips"/>
    <n v="666"/>
    <x v="0"/>
    <x v="1"/>
    <n v="40"/>
    <n v="5"/>
    <n v="0"/>
    <n v="2"/>
    <x v="0"/>
    <x v="1"/>
    <n v="147878.04999999999"/>
    <n v="0"/>
    <x v="0"/>
    <x v="0"/>
    <x v="0"/>
    <x v="1"/>
  </r>
  <r>
    <n v="15686588"/>
    <s v="Manfrin"/>
    <n v="777"/>
    <x v="0"/>
    <x v="0"/>
    <n v="28"/>
    <n v="2"/>
    <n v="134571.5"/>
    <n v="1"/>
    <x v="1"/>
    <x v="0"/>
    <n v="118313.38"/>
    <n v="0"/>
    <x v="2"/>
    <x v="1"/>
    <x v="2"/>
    <x v="1"/>
  </r>
  <r>
    <n v="15761018"/>
    <s v="Tan"/>
    <n v="581"/>
    <x v="2"/>
    <x v="1"/>
    <n v="50"/>
    <n v="2"/>
    <n v="143829.20000000001"/>
    <n v="2"/>
    <x v="0"/>
    <x v="1"/>
    <n v="181224.24"/>
    <n v="1"/>
    <x v="1"/>
    <x v="0"/>
    <x v="2"/>
    <x v="0"/>
  </r>
  <r>
    <n v="15616029"/>
    <s v="Adams"/>
    <n v="705"/>
    <x v="0"/>
    <x v="1"/>
    <n v="32"/>
    <n v="7"/>
    <n v="0"/>
    <n v="2"/>
    <x v="0"/>
    <x v="1"/>
    <n v="7921.57"/>
    <n v="0"/>
    <x v="0"/>
    <x v="1"/>
    <x v="0"/>
    <x v="1"/>
  </r>
  <r>
    <n v="15761149"/>
    <s v="Teng"/>
    <n v="673"/>
    <x v="0"/>
    <x v="0"/>
    <n v="44"/>
    <n v="8"/>
    <n v="133444.97"/>
    <n v="1"/>
    <x v="1"/>
    <x v="0"/>
    <n v="5708.19"/>
    <n v="0"/>
    <x v="0"/>
    <x v="0"/>
    <x v="2"/>
    <x v="1"/>
  </r>
  <r>
    <n v="15802758"/>
    <s v="Chinwendu"/>
    <n v="594"/>
    <x v="2"/>
    <x v="0"/>
    <n v="23"/>
    <n v="4"/>
    <n v="104753.84"/>
    <n v="2"/>
    <x v="0"/>
    <x v="1"/>
    <n v="56756.52"/>
    <n v="1"/>
    <x v="2"/>
    <x v="0"/>
    <x v="2"/>
    <x v="0"/>
  </r>
  <r>
    <n v="15647838"/>
    <s v="Davison"/>
    <n v="648"/>
    <x v="2"/>
    <x v="0"/>
    <n v="51"/>
    <n v="2"/>
    <n v="116574.84"/>
    <n v="1"/>
    <x v="0"/>
    <x v="1"/>
    <n v="4121.04"/>
    <n v="1"/>
    <x v="1"/>
    <x v="0"/>
    <x v="2"/>
    <x v="0"/>
  </r>
  <r>
    <n v="15735968"/>
    <s v="Hsing"/>
    <n v="605"/>
    <x v="0"/>
    <x v="1"/>
    <n v="41"/>
    <n v="10"/>
    <n v="0"/>
    <n v="2"/>
    <x v="1"/>
    <x v="0"/>
    <n v="97213.09"/>
    <n v="0"/>
    <x v="0"/>
    <x v="0"/>
    <x v="0"/>
    <x v="1"/>
  </r>
  <r>
    <n v="15581286"/>
    <s v="Castro"/>
    <n v="734"/>
    <x v="0"/>
    <x v="0"/>
    <n v="40"/>
    <n v="9"/>
    <n v="176914.8"/>
    <n v="1"/>
    <x v="0"/>
    <x v="0"/>
    <n v="12799.23"/>
    <n v="0"/>
    <x v="0"/>
    <x v="1"/>
    <x v="2"/>
    <x v="1"/>
  </r>
  <r>
    <n v="15625445"/>
    <s v="Parkin"/>
    <n v="572"/>
    <x v="0"/>
    <x v="0"/>
    <n v="36"/>
    <n v="8"/>
    <n v="68348.179999999993"/>
    <n v="2"/>
    <x v="1"/>
    <x v="0"/>
    <n v="50400.32"/>
    <n v="0"/>
    <x v="0"/>
    <x v="0"/>
    <x v="1"/>
    <x v="1"/>
  </r>
  <r>
    <n v="15600173"/>
    <s v="Manna"/>
    <n v="595"/>
    <x v="0"/>
    <x v="0"/>
    <n v="33"/>
    <n v="9"/>
    <n v="0"/>
    <n v="2"/>
    <x v="0"/>
    <x v="0"/>
    <n v="41447.86"/>
    <n v="0"/>
    <x v="0"/>
    <x v="0"/>
    <x v="0"/>
    <x v="1"/>
  </r>
  <r>
    <n v="15635143"/>
    <s v="Fennescey"/>
    <n v="749"/>
    <x v="0"/>
    <x v="1"/>
    <n v="42"/>
    <n v="2"/>
    <n v="56726.83"/>
    <n v="2"/>
    <x v="1"/>
    <x v="0"/>
    <n v="185543.35"/>
    <n v="0"/>
    <x v="0"/>
    <x v="1"/>
    <x v="1"/>
    <x v="1"/>
  </r>
  <r>
    <n v="15664849"/>
    <s v="Colon"/>
    <n v="573"/>
    <x v="1"/>
    <x v="1"/>
    <n v="46"/>
    <n v="3"/>
    <n v="65269.23"/>
    <n v="1"/>
    <x v="1"/>
    <x v="0"/>
    <n v="189988.65"/>
    <n v="1"/>
    <x v="0"/>
    <x v="0"/>
    <x v="1"/>
    <x v="0"/>
  </r>
  <r>
    <n v="15762455"/>
    <s v="Yeh"/>
    <n v="624"/>
    <x v="1"/>
    <x v="1"/>
    <n v="33"/>
    <n v="6"/>
    <n v="66220.17"/>
    <n v="1"/>
    <x v="1"/>
    <x v="0"/>
    <n v="170819.01"/>
    <n v="0"/>
    <x v="0"/>
    <x v="0"/>
    <x v="1"/>
    <x v="1"/>
  </r>
  <r>
    <n v="15797165"/>
    <s v="Bergamaschi"/>
    <n v="703"/>
    <x v="0"/>
    <x v="1"/>
    <n v="56"/>
    <n v="9"/>
    <n v="0"/>
    <n v="1"/>
    <x v="1"/>
    <x v="1"/>
    <n v="85547.33"/>
    <n v="1"/>
    <x v="1"/>
    <x v="1"/>
    <x v="0"/>
    <x v="0"/>
  </r>
  <r>
    <n v="15788189"/>
    <s v="Matveyeva"/>
    <n v="665"/>
    <x v="0"/>
    <x v="0"/>
    <n v="41"/>
    <n v="8"/>
    <n v="96147.55"/>
    <n v="1"/>
    <x v="0"/>
    <x v="1"/>
    <n v="137037.97"/>
    <n v="0"/>
    <x v="0"/>
    <x v="0"/>
    <x v="1"/>
    <x v="1"/>
  </r>
  <r>
    <n v="15780492"/>
    <s v="Ignatyeva"/>
    <n v="648"/>
    <x v="0"/>
    <x v="1"/>
    <n v="42"/>
    <n v="4"/>
    <n v="0"/>
    <n v="2"/>
    <x v="0"/>
    <x v="1"/>
    <n v="19283.14"/>
    <n v="0"/>
    <x v="0"/>
    <x v="0"/>
    <x v="0"/>
    <x v="1"/>
  </r>
  <r>
    <n v="15678497"/>
    <s v="Lederer"/>
    <n v="850"/>
    <x v="1"/>
    <x v="1"/>
    <n v="48"/>
    <n v="2"/>
    <n v="0"/>
    <n v="1"/>
    <x v="0"/>
    <x v="1"/>
    <n v="169425.3"/>
    <n v="1"/>
    <x v="0"/>
    <x v="1"/>
    <x v="0"/>
    <x v="0"/>
  </r>
  <r>
    <n v="15588560"/>
    <s v="Nwabugwu"/>
    <n v="569"/>
    <x v="2"/>
    <x v="0"/>
    <n v="32"/>
    <n v="8"/>
    <n v="145330.43"/>
    <n v="1"/>
    <x v="0"/>
    <x v="0"/>
    <n v="132038.65"/>
    <n v="0"/>
    <x v="0"/>
    <x v="0"/>
    <x v="2"/>
    <x v="1"/>
  </r>
  <r>
    <n v="15606003"/>
    <s v="Abramowitz"/>
    <n v="566"/>
    <x v="0"/>
    <x v="0"/>
    <n v="21"/>
    <n v="3"/>
    <n v="0"/>
    <n v="2"/>
    <x v="0"/>
    <x v="0"/>
    <n v="3626.47"/>
    <n v="0"/>
    <x v="2"/>
    <x v="0"/>
    <x v="0"/>
    <x v="1"/>
  </r>
  <r>
    <n v="15611756"/>
    <s v="Chapman"/>
    <n v="537"/>
    <x v="2"/>
    <x v="0"/>
    <n v="47"/>
    <n v="4"/>
    <n v="124192.28"/>
    <n v="2"/>
    <x v="0"/>
    <x v="0"/>
    <n v="50881.51"/>
    <n v="0"/>
    <x v="0"/>
    <x v="0"/>
    <x v="2"/>
    <x v="1"/>
  </r>
  <r>
    <n v="15789563"/>
    <s v="Fiorentino"/>
    <n v="706"/>
    <x v="2"/>
    <x v="0"/>
    <n v="46"/>
    <n v="7"/>
    <n v="111288.18"/>
    <n v="1"/>
    <x v="0"/>
    <x v="0"/>
    <n v="149170.25"/>
    <n v="1"/>
    <x v="0"/>
    <x v="1"/>
    <x v="2"/>
    <x v="0"/>
  </r>
  <r>
    <n v="15702416"/>
    <s v="Cecil"/>
    <n v="734"/>
    <x v="0"/>
    <x v="1"/>
    <n v="43"/>
    <n v="7"/>
    <n v="107805.67"/>
    <n v="1"/>
    <x v="1"/>
    <x v="1"/>
    <n v="182505.68"/>
    <n v="0"/>
    <x v="0"/>
    <x v="1"/>
    <x v="2"/>
    <x v="1"/>
  </r>
  <r>
    <n v="15766288"/>
    <s v="Ikechukwu"/>
    <n v="586"/>
    <x v="2"/>
    <x v="0"/>
    <n v="36"/>
    <n v="5"/>
    <n v="103700.69"/>
    <n v="1"/>
    <x v="0"/>
    <x v="1"/>
    <n v="194072.56"/>
    <n v="1"/>
    <x v="0"/>
    <x v="0"/>
    <x v="2"/>
    <x v="0"/>
  </r>
  <r>
    <n v="15667633"/>
    <s v="Allen"/>
    <n v="612"/>
    <x v="0"/>
    <x v="0"/>
    <n v="38"/>
    <n v="1"/>
    <n v="0"/>
    <n v="2"/>
    <x v="0"/>
    <x v="0"/>
    <n v="9209.2099999999991"/>
    <n v="0"/>
    <x v="0"/>
    <x v="0"/>
    <x v="0"/>
    <x v="1"/>
  </r>
  <r>
    <n v="15622774"/>
    <s v="Kao"/>
    <n v="648"/>
    <x v="0"/>
    <x v="1"/>
    <n v="34"/>
    <n v="0"/>
    <n v="0"/>
    <n v="1"/>
    <x v="0"/>
    <x v="0"/>
    <n v="167931.81"/>
    <n v="0"/>
    <x v="0"/>
    <x v="0"/>
    <x v="0"/>
    <x v="1"/>
  </r>
  <r>
    <n v="15755416"/>
    <s v="Hart"/>
    <n v="557"/>
    <x v="0"/>
    <x v="0"/>
    <n v="27"/>
    <n v="3"/>
    <n v="87739.08"/>
    <n v="1"/>
    <x v="0"/>
    <x v="0"/>
    <n v="123096.56"/>
    <n v="0"/>
    <x v="2"/>
    <x v="0"/>
    <x v="1"/>
    <x v="1"/>
  </r>
  <r>
    <n v="15769915"/>
    <s v="Charlton"/>
    <n v="643"/>
    <x v="1"/>
    <x v="0"/>
    <n v="20"/>
    <n v="0"/>
    <n v="133313.34"/>
    <n v="1"/>
    <x v="0"/>
    <x v="0"/>
    <n v="3965.69"/>
    <n v="0"/>
    <x v="2"/>
    <x v="0"/>
    <x v="2"/>
    <x v="1"/>
  </r>
  <r>
    <n v="15643908"/>
    <s v="Turnbull"/>
    <n v="433"/>
    <x v="0"/>
    <x v="0"/>
    <n v="49"/>
    <n v="10"/>
    <n v="0"/>
    <n v="1"/>
    <x v="0"/>
    <x v="0"/>
    <n v="87711.61"/>
    <n v="0"/>
    <x v="0"/>
    <x v="2"/>
    <x v="0"/>
    <x v="1"/>
  </r>
  <r>
    <n v="15627395"/>
    <s v="Manners"/>
    <n v="643"/>
    <x v="2"/>
    <x v="1"/>
    <n v="41"/>
    <n v="7"/>
    <n v="154902.66"/>
    <n v="1"/>
    <x v="0"/>
    <x v="0"/>
    <n v="49667.28"/>
    <n v="0"/>
    <x v="0"/>
    <x v="0"/>
    <x v="2"/>
    <x v="1"/>
  </r>
  <r>
    <n v="15679663"/>
    <s v="Chiazagomekpere"/>
    <n v="488"/>
    <x v="0"/>
    <x v="0"/>
    <n v="36"/>
    <n v="0"/>
    <n v="0"/>
    <n v="2"/>
    <x v="0"/>
    <x v="1"/>
    <n v="136675.22"/>
    <n v="0"/>
    <x v="0"/>
    <x v="2"/>
    <x v="0"/>
    <x v="1"/>
  </r>
  <r>
    <n v="15651581"/>
    <s v="Lavrentyev"/>
    <n v="758"/>
    <x v="2"/>
    <x v="1"/>
    <n v="68"/>
    <n v="6"/>
    <n v="112595.85"/>
    <n v="1"/>
    <x v="0"/>
    <x v="1"/>
    <n v="35865.440000000002"/>
    <n v="1"/>
    <x v="1"/>
    <x v="1"/>
    <x v="2"/>
    <x v="0"/>
  </r>
  <r>
    <n v="15596379"/>
    <s v="Wallace"/>
    <n v="743"/>
    <x v="2"/>
    <x v="1"/>
    <n v="39"/>
    <n v="3"/>
    <n v="119695.75"/>
    <n v="1"/>
    <x v="1"/>
    <x v="0"/>
    <n v="26136.13"/>
    <n v="0"/>
    <x v="0"/>
    <x v="1"/>
    <x v="2"/>
    <x v="1"/>
  </r>
  <r>
    <n v="15746674"/>
    <s v="Miller"/>
    <n v="730"/>
    <x v="0"/>
    <x v="0"/>
    <n v="47"/>
    <n v="7"/>
    <n v="0"/>
    <n v="1"/>
    <x v="0"/>
    <x v="1"/>
    <n v="33373.26"/>
    <n v="1"/>
    <x v="0"/>
    <x v="1"/>
    <x v="0"/>
    <x v="0"/>
  </r>
  <r>
    <n v="15801256"/>
    <s v="Bazhenov"/>
    <n v="746"/>
    <x v="1"/>
    <x v="1"/>
    <n v="49"/>
    <n v="7"/>
    <n v="0"/>
    <n v="2"/>
    <x v="1"/>
    <x v="0"/>
    <n v="10096.25"/>
    <n v="0"/>
    <x v="0"/>
    <x v="1"/>
    <x v="0"/>
    <x v="1"/>
  </r>
  <r>
    <n v="15663808"/>
    <s v="Ifesinachi"/>
    <n v="666"/>
    <x v="2"/>
    <x v="0"/>
    <n v="59"/>
    <n v="8"/>
    <n v="152614.51"/>
    <n v="2"/>
    <x v="0"/>
    <x v="0"/>
    <n v="188782.3"/>
    <n v="0"/>
    <x v="1"/>
    <x v="0"/>
    <x v="2"/>
    <x v="1"/>
  </r>
  <r>
    <n v="15598521"/>
    <s v="Ma"/>
    <n v="580"/>
    <x v="2"/>
    <x v="0"/>
    <n v="33"/>
    <n v="7"/>
    <n v="131647.01"/>
    <n v="2"/>
    <x v="1"/>
    <x v="1"/>
    <n v="79775.19"/>
    <n v="0"/>
    <x v="0"/>
    <x v="0"/>
    <x v="2"/>
    <x v="1"/>
  </r>
  <r>
    <n v="15621457"/>
    <s v="Chu"/>
    <n v="850"/>
    <x v="0"/>
    <x v="1"/>
    <n v="27"/>
    <n v="6"/>
    <n v="96654.720000000001"/>
    <n v="2"/>
    <x v="1"/>
    <x v="1"/>
    <n v="152740.16"/>
    <n v="0"/>
    <x v="2"/>
    <x v="1"/>
    <x v="1"/>
    <x v="1"/>
  </r>
  <r>
    <n v="15764726"/>
    <s v="Kerr"/>
    <n v="563"/>
    <x v="0"/>
    <x v="1"/>
    <n v="22"/>
    <n v="3"/>
    <n v="137583.04000000001"/>
    <n v="1"/>
    <x v="1"/>
    <x v="0"/>
    <n v="5791.85"/>
    <n v="0"/>
    <x v="2"/>
    <x v="0"/>
    <x v="2"/>
    <x v="1"/>
  </r>
  <r>
    <n v="15646374"/>
    <s v="Wynne"/>
    <n v="766"/>
    <x v="2"/>
    <x v="0"/>
    <n v="28"/>
    <n v="3"/>
    <n v="62717.84"/>
    <n v="2"/>
    <x v="0"/>
    <x v="0"/>
    <n v="13182.43"/>
    <n v="0"/>
    <x v="2"/>
    <x v="1"/>
    <x v="1"/>
    <x v="1"/>
  </r>
  <r>
    <n v="15716501"/>
    <s v="Moon"/>
    <n v="659"/>
    <x v="0"/>
    <x v="1"/>
    <n v="32"/>
    <n v="9"/>
    <n v="95377.13"/>
    <n v="1"/>
    <x v="1"/>
    <x v="0"/>
    <n v="187551.24"/>
    <n v="0"/>
    <x v="0"/>
    <x v="0"/>
    <x v="1"/>
    <x v="1"/>
  </r>
  <r>
    <n v="15589948"/>
    <s v="Disher"/>
    <n v="607"/>
    <x v="1"/>
    <x v="1"/>
    <n v="28"/>
    <n v="1"/>
    <n v="135936.1"/>
    <n v="2"/>
    <x v="0"/>
    <x v="0"/>
    <n v="110560.14"/>
    <n v="0"/>
    <x v="2"/>
    <x v="0"/>
    <x v="2"/>
    <x v="1"/>
  </r>
  <r>
    <n v="15811343"/>
    <s v="Cattaneo"/>
    <n v="644"/>
    <x v="2"/>
    <x v="1"/>
    <n v="35"/>
    <n v="5"/>
    <n v="161591.10999999999"/>
    <n v="3"/>
    <x v="0"/>
    <x v="0"/>
    <n v="63795.62"/>
    <n v="0"/>
    <x v="0"/>
    <x v="0"/>
    <x v="2"/>
    <x v="1"/>
  </r>
  <r>
    <n v="15659677"/>
    <s v="Beluchi"/>
    <n v="746"/>
    <x v="0"/>
    <x v="1"/>
    <n v="47"/>
    <n v="8"/>
    <n v="142382.03"/>
    <n v="1"/>
    <x v="0"/>
    <x v="0"/>
    <n v="62086.62"/>
    <n v="0"/>
    <x v="0"/>
    <x v="1"/>
    <x v="2"/>
    <x v="1"/>
  </r>
  <r>
    <n v="15594436"/>
    <s v="Mazzi"/>
    <n v="588"/>
    <x v="1"/>
    <x v="1"/>
    <n v="33"/>
    <n v="2"/>
    <n v="0"/>
    <n v="2"/>
    <x v="0"/>
    <x v="0"/>
    <n v="12483.56"/>
    <n v="0"/>
    <x v="0"/>
    <x v="0"/>
    <x v="0"/>
    <x v="1"/>
  </r>
  <r>
    <n v="15748995"/>
    <s v="Ifeajuna"/>
    <n v="691"/>
    <x v="1"/>
    <x v="1"/>
    <n v="30"/>
    <n v="9"/>
    <n v="0"/>
    <n v="2"/>
    <x v="1"/>
    <x v="0"/>
    <n v="10963.04"/>
    <n v="0"/>
    <x v="0"/>
    <x v="0"/>
    <x v="0"/>
    <x v="1"/>
  </r>
  <r>
    <n v="15677062"/>
    <s v="Howe"/>
    <n v="666"/>
    <x v="0"/>
    <x v="0"/>
    <n v="38"/>
    <n v="6"/>
    <n v="127043.09"/>
    <n v="1"/>
    <x v="0"/>
    <x v="0"/>
    <n v="8247"/>
    <n v="0"/>
    <x v="0"/>
    <x v="0"/>
    <x v="2"/>
    <x v="1"/>
  </r>
  <r>
    <n v="15697201"/>
    <s v="Yocum"/>
    <n v="640"/>
    <x v="1"/>
    <x v="0"/>
    <n v="46"/>
    <n v="3"/>
    <n v="0"/>
    <n v="1"/>
    <x v="0"/>
    <x v="0"/>
    <n v="156260.07999999999"/>
    <n v="0"/>
    <x v="0"/>
    <x v="0"/>
    <x v="0"/>
    <x v="1"/>
  </r>
  <r>
    <n v="15666453"/>
    <s v="Moore"/>
    <n v="611"/>
    <x v="2"/>
    <x v="0"/>
    <n v="29"/>
    <n v="4"/>
    <n v="78885.88"/>
    <n v="2"/>
    <x v="0"/>
    <x v="0"/>
    <n v="26927.69"/>
    <n v="0"/>
    <x v="2"/>
    <x v="0"/>
    <x v="1"/>
    <x v="1"/>
  </r>
  <r>
    <n v="15693771"/>
    <s v="Y?an"/>
    <n v="651"/>
    <x v="1"/>
    <x v="0"/>
    <n v="45"/>
    <n v="8"/>
    <n v="95922.9"/>
    <n v="1"/>
    <x v="0"/>
    <x v="1"/>
    <n v="84782.42"/>
    <n v="1"/>
    <x v="0"/>
    <x v="0"/>
    <x v="1"/>
    <x v="0"/>
  </r>
  <r>
    <n v="15569867"/>
    <s v="Chinweuba"/>
    <n v="529"/>
    <x v="0"/>
    <x v="0"/>
    <n v="29"/>
    <n v="8"/>
    <n v="0"/>
    <n v="2"/>
    <x v="0"/>
    <x v="1"/>
    <n v="19842.11"/>
    <n v="0"/>
    <x v="2"/>
    <x v="0"/>
    <x v="0"/>
    <x v="1"/>
  </r>
  <r>
    <n v="15711602"/>
    <s v="Lowrie"/>
    <n v="676"/>
    <x v="0"/>
    <x v="0"/>
    <n v="36"/>
    <n v="3"/>
    <n v="91711.59"/>
    <n v="1"/>
    <x v="0"/>
    <x v="0"/>
    <n v="95393.43"/>
    <n v="0"/>
    <x v="0"/>
    <x v="0"/>
    <x v="1"/>
    <x v="1"/>
  </r>
  <r>
    <n v="15717736"/>
    <s v="Shen"/>
    <n v="639"/>
    <x v="2"/>
    <x v="0"/>
    <n v="46"/>
    <n v="10"/>
    <n v="110031.09"/>
    <n v="2"/>
    <x v="0"/>
    <x v="0"/>
    <n v="133995.59"/>
    <n v="0"/>
    <x v="0"/>
    <x v="0"/>
    <x v="2"/>
    <x v="1"/>
  </r>
  <r>
    <n v="15750441"/>
    <s v="Lavarack"/>
    <n v="782"/>
    <x v="0"/>
    <x v="1"/>
    <n v="36"/>
    <n v="5"/>
    <n v="81210.720000000001"/>
    <n v="2"/>
    <x v="1"/>
    <x v="0"/>
    <n v="108003.38"/>
    <n v="0"/>
    <x v="0"/>
    <x v="1"/>
    <x v="1"/>
    <x v="1"/>
  </r>
  <r>
    <n v="15732791"/>
    <s v="Davide"/>
    <n v="641"/>
    <x v="2"/>
    <x v="1"/>
    <n v="32"/>
    <n v="5"/>
    <n v="122947.92"/>
    <n v="1"/>
    <x v="0"/>
    <x v="0"/>
    <n v="99154.86"/>
    <n v="0"/>
    <x v="0"/>
    <x v="0"/>
    <x v="2"/>
    <x v="1"/>
  </r>
  <r>
    <n v="15775104"/>
    <s v="Gomes"/>
    <n v="697"/>
    <x v="0"/>
    <x v="0"/>
    <n v="38"/>
    <n v="1"/>
    <n v="182065.85"/>
    <n v="1"/>
    <x v="0"/>
    <x v="1"/>
    <n v="49503.5"/>
    <n v="0"/>
    <x v="0"/>
    <x v="0"/>
    <x v="2"/>
    <x v="1"/>
  </r>
  <r>
    <n v="15757607"/>
    <s v="Matveyeva"/>
    <n v="623"/>
    <x v="0"/>
    <x v="1"/>
    <n v="45"/>
    <n v="0"/>
    <n v="0"/>
    <n v="1"/>
    <x v="0"/>
    <x v="1"/>
    <n v="196533.72"/>
    <n v="1"/>
    <x v="0"/>
    <x v="0"/>
    <x v="0"/>
    <x v="0"/>
  </r>
  <r>
    <n v="15793070"/>
    <s v="Fiorentino"/>
    <n v="494"/>
    <x v="1"/>
    <x v="0"/>
    <n v="41"/>
    <n v="2"/>
    <n v="69974.66"/>
    <n v="2"/>
    <x v="0"/>
    <x v="1"/>
    <n v="188426.13"/>
    <n v="1"/>
    <x v="0"/>
    <x v="2"/>
    <x v="1"/>
    <x v="0"/>
  </r>
  <r>
    <n v="15760456"/>
    <s v="Eberechukwu"/>
    <n v="731"/>
    <x v="0"/>
    <x v="0"/>
    <n v="38"/>
    <n v="10"/>
    <n v="123711.73"/>
    <n v="2"/>
    <x v="0"/>
    <x v="1"/>
    <n v="171340.68"/>
    <n v="1"/>
    <x v="0"/>
    <x v="1"/>
    <x v="2"/>
    <x v="0"/>
  </r>
  <r>
    <n v="15665385"/>
    <s v="Gibney"/>
    <n v="657"/>
    <x v="0"/>
    <x v="1"/>
    <n v="44"/>
    <n v="6"/>
    <n v="76495.039999999994"/>
    <n v="1"/>
    <x v="0"/>
    <x v="1"/>
    <n v="79071.89"/>
    <n v="0"/>
    <x v="0"/>
    <x v="0"/>
    <x v="1"/>
    <x v="1"/>
  </r>
  <r>
    <n v="15612418"/>
    <s v="Virgo"/>
    <n v="744"/>
    <x v="0"/>
    <x v="0"/>
    <n v="38"/>
    <n v="9"/>
    <n v="0"/>
    <n v="2"/>
    <x v="1"/>
    <x v="1"/>
    <n v="20940.759999999998"/>
    <n v="0"/>
    <x v="0"/>
    <x v="1"/>
    <x v="0"/>
    <x v="1"/>
  </r>
  <r>
    <n v="15727138"/>
    <s v="Kulikova"/>
    <n v="774"/>
    <x v="1"/>
    <x v="1"/>
    <n v="46"/>
    <n v="9"/>
    <n v="0"/>
    <n v="2"/>
    <x v="0"/>
    <x v="0"/>
    <n v="34774.26"/>
    <n v="0"/>
    <x v="0"/>
    <x v="1"/>
    <x v="0"/>
    <x v="1"/>
  </r>
  <r>
    <n v="15732061"/>
    <s v="Liu"/>
    <n v="850"/>
    <x v="2"/>
    <x v="0"/>
    <n v="45"/>
    <n v="1"/>
    <n v="121874.89"/>
    <n v="1"/>
    <x v="1"/>
    <x v="1"/>
    <n v="6865.41"/>
    <n v="1"/>
    <x v="0"/>
    <x v="1"/>
    <x v="2"/>
    <x v="0"/>
  </r>
  <r>
    <n v="15776051"/>
    <s v="Kao"/>
    <n v="551"/>
    <x v="0"/>
    <x v="0"/>
    <n v="45"/>
    <n v="6"/>
    <n v="0"/>
    <n v="2"/>
    <x v="0"/>
    <x v="0"/>
    <n v="51143.43"/>
    <n v="0"/>
    <x v="0"/>
    <x v="0"/>
    <x v="0"/>
    <x v="1"/>
  </r>
  <r>
    <n v="15616530"/>
    <s v="Foran"/>
    <n v="638"/>
    <x v="0"/>
    <x v="1"/>
    <n v="36"/>
    <n v="6"/>
    <n v="188455.19"/>
    <n v="1"/>
    <x v="1"/>
    <x v="1"/>
    <n v="47031.4"/>
    <n v="1"/>
    <x v="0"/>
    <x v="0"/>
    <x v="2"/>
    <x v="0"/>
  </r>
  <r>
    <n v="15632344"/>
    <s v="Jones"/>
    <n v="792"/>
    <x v="0"/>
    <x v="0"/>
    <n v="42"/>
    <n v="0"/>
    <n v="99045.93"/>
    <n v="2"/>
    <x v="0"/>
    <x v="1"/>
    <n v="47160.01"/>
    <n v="0"/>
    <x v="0"/>
    <x v="1"/>
    <x v="1"/>
    <x v="1"/>
  </r>
  <r>
    <n v="15744979"/>
    <s v="Fowler"/>
    <n v="666"/>
    <x v="0"/>
    <x v="0"/>
    <n v="36"/>
    <n v="8"/>
    <n v="0"/>
    <n v="1"/>
    <x v="1"/>
    <x v="0"/>
    <n v="158666.99"/>
    <n v="0"/>
    <x v="0"/>
    <x v="0"/>
    <x v="0"/>
    <x v="1"/>
  </r>
  <r>
    <n v="15745433"/>
    <s v="Conti"/>
    <n v="716"/>
    <x v="2"/>
    <x v="0"/>
    <n v="30"/>
    <n v="2"/>
    <n v="205770.78"/>
    <n v="2"/>
    <x v="1"/>
    <x v="1"/>
    <n v="65464.66"/>
    <n v="0"/>
    <x v="0"/>
    <x v="1"/>
    <x v="2"/>
    <x v="1"/>
  </r>
  <r>
    <n v="15683657"/>
    <s v="Stephenson"/>
    <n v="594"/>
    <x v="0"/>
    <x v="0"/>
    <n v="31"/>
    <n v="0"/>
    <n v="79340.95"/>
    <n v="1"/>
    <x v="0"/>
    <x v="1"/>
    <n v="78255.86"/>
    <n v="0"/>
    <x v="0"/>
    <x v="0"/>
    <x v="1"/>
    <x v="1"/>
  </r>
  <r>
    <n v="15718572"/>
    <s v="Willis"/>
    <n v="600"/>
    <x v="2"/>
    <x v="1"/>
    <n v="57"/>
    <n v="9"/>
    <n v="138456.03"/>
    <n v="2"/>
    <x v="0"/>
    <x v="0"/>
    <n v="103548.25"/>
    <n v="0"/>
    <x v="1"/>
    <x v="0"/>
    <x v="2"/>
    <x v="1"/>
  </r>
  <r>
    <n v="15665783"/>
    <s v="Ts'ui"/>
    <n v="565"/>
    <x v="0"/>
    <x v="1"/>
    <n v="49"/>
    <n v="7"/>
    <n v="0"/>
    <n v="2"/>
    <x v="0"/>
    <x v="0"/>
    <n v="89609.26"/>
    <n v="0"/>
    <x v="0"/>
    <x v="0"/>
    <x v="0"/>
    <x v="1"/>
  </r>
  <r>
    <n v="15652782"/>
    <s v="Chibuzo"/>
    <n v="678"/>
    <x v="2"/>
    <x v="1"/>
    <n v="48"/>
    <n v="2"/>
    <n v="101099.9"/>
    <n v="2"/>
    <x v="1"/>
    <x v="0"/>
    <n v="193476.04"/>
    <n v="0"/>
    <x v="0"/>
    <x v="0"/>
    <x v="2"/>
    <x v="1"/>
  </r>
  <r>
    <n v="15707025"/>
    <s v="Fang"/>
    <n v="648"/>
    <x v="1"/>
    <x v="0"/>
    <n v="31"/>
    <n v="5"/>
    <n v="0"/>
    <n v="2"/>
    <x v="0"/>
    <x v="0"/>
    <n v="5199.0200000000004"/>
    <n v="0"/>
    <x v="0"/>
    <x v="0"/>
    <x v="0"/>
    <x v="1"/>
  </r>
  <r>
    <n v="15647807"/>
    <s v="Wyckoff"/>
    <n v="642"/>
    <x v="0"/>
    <x v="1"/>
    <n v="40"/>
    <n v="8"/>
    <n v="109219.83"/>
    <n v="1"/>
    <x v="0"/>
    <x v="1"/>
    <n v="52827.51"/>
    <n v="0"/>
    <x v="0"/>
    <x v="0"/>
    <x v="2"/>
    <x v="1"/>
  </r>
  <r>
    <n v="15718281"/>
    <s v="Muir"/>
    <n v="706"/>
    <x v="2"/>
    <x v="1"/>
    <n v="67"/>
    <n v="1"/>
    <n v="123276.69"/>
    <n v="2"/>
    <x v="0"/>
    <x v="0"/>
    <n v="86507.88"/>
    <n v="1"/>
    <x v="1"/>
    <x v="1"/>
    <x v="2"/>
    <x v="0"/>
  </r>
  <r>
    <n v="15660571"/>
    <s v="Halpern"/>
    <n v="668"/>
    <x v="1"/>
    <x v="1"/>
    <n v="43"/>
    <n v="10"/>
    <n v="113034.31"/>
    <n v="1"/>
    <x v="0"/>
    <x v="0"/>
    <n v="100423.88"/>
    <n v="0"/>
    <x v="0"/>
    <x v="0"/>
    <x v="2"/>
    <x v="1"/>
  </r>
  <r>
    <n v="15727857"/>
    <s v="Flynn"/>
    <n v="635"/>
    <x v="1"/>
    <x v="1"/>
    <n v="41"/>
    <n v="1"/>
    <n v="0"/>
    <n v="2"/>
    <x v="0"/>
    <x v="1"/>
    <n v="175611.5"/>
    <n v="0"/>
    <x v="0"/>
    <x v="0"/>
    <x v="0"/>
    <x v="1"/>
  </r>
  <r>
    <n v="15639252"/>
    <s v="Shao"/>
    <n v="603"/>
    <x v="1"/>
    <x v="1"/>
    <n v="30"/>
    <n v="6"/>
    <n v="129548.5"/>
    <n v="2"/>
    <x v="0"/>
    <x v="0"/>
    <n v="19282.849999999999"/>
    <n v="0"/>
    <x v="0"/>
    <x v="0"/>
    <x v="2"/>
    <x v="1"/>
  </r>
  <r>
    <n v="15628144"/>
    <s v="Soares"/>
    <n v="635"/>
    <x v="0"/>
    <x v="0"/>
    <n v="72"/>
    <n v="4"/>
    <n v="74812.84"/>
    <n v="1"/>
    <x v="1"/>
    <x v="0"/>
    <n v="27448.33"/>
    <n v="0"/>
    <x v="1"/>
    <x v="0"/>
    <x v="1"/>
    <x v="1"/>
  </r>
  <r>
    <n v="15683560"/>
    <s v="Gallo"/>
    <n v="642"/>
    <x v="0"/>
    <x v="0"/>
    <n v="40"/>
    <n v="7"/>
    <n v="0"/>
    <n v="2"/>
    <x v="0"/>
    <x v="1"/>
    <n v="183963.34"/>
    <n v="0"/>
    <x v="0"/>
    <x v="0"/>
    <x v="0"/>
    <x v="1"/>
  </r>
  <r>
    <n v="15653275"/>
    <s v="Lei"/>
    <n v="785"/>
    <x v="1"/>
    <x v="0"/>
    <n v="54"/>
    <n v="1"/>
    <n v="0"/>
    <n v="2"/>
    <x v="0"/>
    <x v="1"/>
    <n v="45113.919999999998"/>
    <n v="1"/>
    <x v="1"/>
    <x v="1"/>
    <x v="0"/>
    <x v="0"/>
  </r>
  <r>
    <n v="15622182"/>
    <s v="Daniels"/>
    <n v="628"/>
    <x v="2"/>
    <x v="0"/>
    <n v="28"/>
    <n v="3"/>
    <n v="153538.13"/>
    <n v="2"/>
    <x v="0"/>
    <x v="1"/>
    <n v="110776.01"/>
    <n v="0"/>
    <x v="2"/>
    <x v="0"/>
    <x v="2"/>
    <x v="1"/>
  </r>
  <r>
    <n v="15613962"/>
    <s v="Kenechi"/>
    <n v="499"/>
    <x v="0"/>
    <x v="0"/>
    <n v="38"/>
    <n v="9"/>
    <n v="0"/>
    <n v="2"/>
    <x v="1"/>
    <x v="0"/>
    <n v="183042.2"/>
    <n v="0"/>
    <x v="0"/>
    <x v="2"/>
    <x v="0"/>
    <x v="1"/>
  </r>
  <r>
    <n v="15618437"/>
    <s v="Singleton"/>
    <n v="567"/>
    <x v="1"/>
    <x v="1"/>
    <n v="34"/>
    <n v="10"/>
    <n v="0"/>
    <n v="2"/>
    <x v="1"/>
    <x v="0"/>
    <n v="161571.79"/>
    <n v="0"/>
    <x v="0"/>
    <x v="0"/>
    <x v="0"/>
    <x v="1"/>
  </r>
  <r>
    <n v="15783338"/>
    <s v="Williams"/>
    <n v="449"/>
    <x v="1"/>
    <x v="1"/>
    <n v="32"/>
    <n v="0"/>
    <n v="155619.35999999999"/>
    <n v="1"/>
    <x v="0"/>
    <x v="0"/>
    <n v="166692.03"/>
    <n v="0"/>
    <x v="0"/>
    <x v="2"/>
    <x v="2"/>
    <x v="1"/>
  </r>
  <r>
    <n v="15764491"/>
    <s v="Greece"/>
    <n v="701"/>
    <x v="1"/>
    <x v="1"/>
    <n v="35"/>
    <n v="10"/>
    <n v="159693.9"/>
    <n v="2"/>
    <x v="0"/>
    <x v="0"/>
    <n v="71173.64"/>
    <n v="0"/>
    <x v="0"/>
    <x v="1"/>
    <x v="2"/>
    <x v="1"/>
  </r>
  <r>
    <n v="15712960"/>
    <s v="Olisanugo"/>
    <n v="613"/>
    <x v="1"/>
    <x v="1"/>
    <n v="37"/>
    <n v="3"/>
    <n v="171653.17"/>
    <n v="1"/>
    <x v="1"/>
    <x v="0"/>
    <n v="5353.12"/>
    <n v="0"/>
    <x v="0"/>
    <x v="0"/>
    <x v="2"/>
    <x v="1"/>
  </r>
  <r>
    <n v="15688157"/>
    <s v="Padovano"/>
    <n v="683"/>
    <x v="2"/>
    <x v="0"/>
    <n v="39"/>
    <n v="2"/>
    <n v="47685.47"/>
    <n v="2"/>
    <x v="0"/>
    <x v="0"/>
    <n v="86019.48"/>
    <n v="0"/>
    <x v="0"/>
    <x v="0"/>
    <x v="3"/>
    <x v="1"/>
  </r>
  <r>
    <n v="15579287"/>
    <s v="Rossi"/>
    <n v="581"/>
    <x v="0"/>
    <x v="1"/>
    <n v="35"/>
    <n v="4"/>
    <n v="0"/>
    <n v="2"/>
    <x v="1"/>
    <x v="0"/>
    <n v="86383.82"/>
    <n v="0"/>
    <x v="0"/>
    <x v="0"/>
    <x v="0"/>
    <x v="1"/>
  </r>
  <r>
    <n v="15570931"/>
    <s v="Grant"/>
    <n v="620"/>
    <x v="0"/>
    <x v="1"/>
    <n v="61"/>
    <n v="5"/>
    <n v="0"/>
    <n v="1"/>
    <x v="1"/>
    <x v="1"/>
    <n v="31641.52"/>
    <n v="1"/>
    <x v="1"/>
    <x v="0"/>
    <x v="0"/>
    <x v="0"/>
  </r>
  <r>
    <n v="15615177"/>
    <s v="Ebelegbulam"/>
    <n v="561"/>
    <x v="1"/>
    <x v="1"/>
    <n v="28"/>
    <n v="6"/>
    <n v="123692"/>
    <n v="1"/>
    <x v="0"/>
    <x v="0"/>
    <n v="70548.960000000006"/>
    <n v="0"/>
    <x v="2"/>
    <x v="0"/>
    <x v="2"/>
    <x v="1"/>
  </r>
  <r>
    <n v="15809906"/>
    <s v="Mitchell"/>
    <n v="558"/>
    <x v="2"/>
    <x v="1"/>
    <n v="26"/>
    <n v="1"/>
    <n v="148853.29"/>
    <n v="2"/>
    <x v="0"/>
    <x v="0"/>
    <n v="24411.02"/>
    <n v="0"/>
    <x v="2"/>
    <x v="0"/>
    <x v="2"/>
    <x v="1"/>
  </r>
  <r>
    <n v="15652169"/>
    <s v="Buckley"/>
    <n v="642"/>
    <x v="0"/>
    <x v="1"/>
    <n v="35"/>
    <n v="2"/>
    <n v="133161.95000000001"/>
    <n v="1"/>
    <x v="1"/>
    <x v="0"/>
    <n v="122254.86"/>
    <n v="0"/>
    <x v="0"/>
    <x v="0"/>
    <x v="2"/>
    <x v="1"/>
  </r>
  <r>
    <n v="15649450"/>
    <s v="Repina"/>
    <n v="805"/>
    <x v="2"/>
    <x v="1"/>
    <n v="24"/>
    <n v="6"/>
    <n v="143221.35"/>
    <n v="2"/>
    <x v="0"/>
    <x v="1"/>
    <n v="186035.72"/>
    <n v="0"/>
    <x v="2"/>
    <x v="1"/>
    <x v="2"/>
    <x v="1"/>
  </r>
  <r>
    <n v="15777179"/>
    <s v="Ellis"/>
    <n v="687"/>
    <x v="0"/>
    <x v="1"/>
    <n v="35"/>
    <n v="9"/>
    <n v="0"/>
    <n v="2"/>
    <x v="1"/>
    <x v="0"/>
    <n v="73133.820000000007"/>
    <n v="0"/>
    <x v="0"/>
    <x v="0"/>
    <x v="0"/>
    <x v="1"/>
  </r>
  <r>
    <n v="15803538"/>
    <s v="Douglas"/>
    <n v="695"/>
    <x v="1"/>
    <x v="1"/>
    <n v="56"/>
    <n v="1"/>
    <n v="0"/>
    <n v="3"/>
    <x v="0"/>
    <x v="1"/>
    <n v="187734.49"/>
    <n v="1"/>
    <x v="1"/>
    <x v="0"/>
    <x v="0"/>
    <x v="0"/>
  </r>
  <r>
    <n v="15610936"/>
    <s v="Becher"/>
    <n v="562"/>
    <x v="0"/>
    <x v="1"/>
    <n v="33"/>
    <n v="6"/>
    <n v="0"/>
    <n v="2"/>
    <x v="0"/>
    <x v="1"/>
    <n v="111590.35"/>
    <n v="0"/>
    <x v="0"/>
    <x v="0"/>
    <x v="0"/>
    <x v="1"/>
  </r>
  <r>
    <n v="15590094"/>
    <s v="Nwachukwu"/>
    <n v="613"/>
    <x v="2"/>
    <x v="1"/>
    <n v="38"/>
    <n v="9"/>
    <n v="126265.88"/>
    <n v="2"/>
    <x v="1"/>
    <x v="1"/>
    <n v="15859.95"/>
    <n v="0"/>
    <x v="0"/>
    <x v="0"/>
    <x v="2"/>
    <x v="1"/>
  </r>
  <r>
    <n v="15572706"/>
    <s v="Smith"/>
    <n v="589"/>
    <x v="0"/>
    <x v="1"/>
    <n v="37"/>
    <n v="5"/>
    <n v="0"/>
    <n v="1"/>
    <x v="0"/>
    <x v="1"/>
    <n v="61324.87"/>
    <n v="0"/>
    <x v="0"/>
    <x v="0"/>
    <x v="0"/>
    <x v="1"/>
  </r>
  <r>
    <n v="15634564"/>
    <s v="Aksyonov"/>
    <n v="593"/>
    <x v="1"/>
    <x v="1"/>
    <n v="31"/>
    <n v="8"/>
    <n v="112713.34"/>
    <n v="1"/>
    <x v="0"/>
    <x v="0"/>
    <n v="176868.89"/>
    <n v="0"/>
    <x v="0"/>
    <x v="0"/>
    <x v="2"/>
    <x v="1"/>
  </r>
  <r>
    <n v="15684296"/>
    <s v="Artyomova"/>
    <n v="714"/>
    <x v="0"/>
    <x v="1"/>
    <n v="34"/>
    <n v="5"/>
    <n v="141173.03"/>
    <n v="1"/>
    <x v="1"/>
    <x v="0"/>
    <n v="98896.06"/>
    <n v="0"/>
    <x v="0"/>
    <x v="1"/>
    <x v="2"/>
    <x v="1"/>
  </r>
  <r>
    <n v="15702293"/>
    <s v="Medvedeva"/>
    <n v="588"/>
    <x v="1"/>
    <x v="0"/>
    <n v="35"/>
    <n v="7"/>
    <n v="0"/>
    <n v="2"/>
    <x v="0"/>
    <x v="0"/>
    <n v="108739.15"/>
    <n v="0"/>
    <x v="0"/>
    <x v="0"/>
    <x v="0"/>
    <x v="1"/>
  </r>
  <r>
    <n v="15642099"/>
    <s v="Tsui"/>
    <n v="679"/>
    <x v="1"/>
    <x v="1"/>
    <n v="39"/>
    <n v="6"/>
    <n v="0"/>
    <n v="2"/>
    <x v="0"/>
    <x v="1"/>
    <n v="12266.06"/>
    <n v="0"/>
    <x v="0"/>
    <x v="0"/>
    <x v="0"/>
    <x v="1"/>
  </r>
  <r>
    <n v="15773273"/>
    <s v="Runyon"/>
    <n v="730"/>
    <x v="1"/>
    <x v="1"/>
    <n v="38"/>
    <n v="5"/>
    <n v="118866.36"/>
    <n v="1"/>
    <x v="0"/>
    <x v="0"/>
    <n v="163317.5"/>
    <n v="0"/>
    <x v="0"/>
    <x v="1"/>
    <x v="2"/>
    <x v="1"/>
  </r>
  <r>
    <n v="15613337"/>
    <s v="Gallo"/>
    <n v="833"/>
    <x v="0"/>
    <x v="1"/>
    <n v="47"/>
    <n v="2"/>
    <n v="0"/>
    <n v="2"/>
    <x v="0"/>
    <x v="0"/>
    <n v="182247.77"/>
    <n v="0"/>
    <x v="0"/>
    <x v="1"/>
    <x v="0"/>
    <x v="1"/>
  </r>
  <r>
    <n v="15800482"/>
    <s v="Bradshaw"/>
    <n v="586"/>
    <x v="1"/>
    <x v="0"/>
    <n v="33"/>
    <n v="7"/>
    <n v="0"/>
    <n v="2"/>
    <x v="0"/>
    <x v="0"/>
    <n v="168261.4"/>
    <n v="0"/>
    <x v="0"/>
    <x v="0"/>
    <x v="0"/>
    <x v="1"/>
  </r>
  <r>
    <n v="15732644"/>
    <s v="Evans"/>
    <n v="567"/>
    <x v="1"/>
    <x v="0"/>
    <n v="54"/>
    <n v="5"/>
    <n v="92316.31"/>
    <n v="2"/>
    <x v="0"/>
    <x v="1"/>
    <n v="158590.66"/>
    <n v="1"/>
    <x v="1"/>
    <x v="0"/>
    <x v="1"/>
    <x v="0"/>
  </r>
  <r>
    <n v="15713426"/>
    <s v="Hancock"/>
    <n v="637"/>
    <x v="2"/>
    <x v="1"/>
    <n v="30"/>
    <n v="1"/>
    <n v="122185.53"/>
    <n v="1"/>
    <x v="0"/>
    <x v="1"/>
    <n v="102566.46"/>
    <n v="1"/>
    <x v="0"/>
    <x v="0"/>
    <x v="2"/>
    <x v="0"/>
  </r>
  <r>
    <n v="15640789"/>
    <s v="Butler"/>
    <n v="711"/>
    <x v="0"/>
    <x v="1"/>
    <n v="38"/>
    <n v="4"/>
    <n v="123345.85"/>
    <n v="1"/>
    <x v="0"/>
    <x v="1"/>
    <n v="141827.82999999999"/>
    <n v="0"/>
    <x v="0"/>
    <x v="1"/>
    <x v="2"/>
    <x v="1"/>
  </r>
  <r>
    <n v="15598892"/>
    <s v="Bradshaw"/>
    <n v="828"/>
    <x v="0"/>
    <x v="1"/>
    <n v="30"/>
    <n v="4"/>
    <n v="73070.179999999993"/>
    <n v="2"/>
    <x v="1"/>
    <x v="1"/>
    <n v="161671.15"/>
    <n v="0"/>
    <x v="0"/>
    <x v="1"/>
    <x v="1"/>
    <x v="1"/>
  </r>
  <r>
    <n v="15606436"/>
    <s v="Bergamaschi"/>
    <n v="500"/>
    <x v="1"/>
    <x v="1"/>
    <n v="38"/>
    <n v="7"/>
    <n v="0"/>
    <n v="2"/>
    <x v="1"/>
    <x v="1"/>
    <n v="192013.23"/>
    <n v="0"/>
    <x v="0"/>
    <x v="0"/>
    <x v="0"/>
    <x v="1"/>
  </r>
  <r>
    <n v="15751227"/>
    <s v="Ebelegbulam"/>
    <n v="807"/>
    <x v="0"/>
    <x v="1"/>
    <n v="47"/>
    <n v="1"/>
    <n v="95120.59"/>
    <n v="1"/>
    <x v="1"/>
    <x v="1"/>
    <n v="127875.1"/>
    <n v="0"/>
    <x v="0"/>
    <x v="1"/>
    <x v="1"/>
    <x v="1"/>
  </r>
  <r>
    <n v="15812365"/>
    <s v="Greco"/>
    <n v="850"/>
    <x v="0"/>
    <x v="1"/>
    <n v="40"/>
    <n v="8"/>
    <n v="102800.65"/>
    <n v="1"/>
    <x v="0"/>
    <x v="1"/>
    <n v="60811.56"/>
    <n v="0"/>
    <x v="0"/>
    <x v="1"/>
    <x v="2"/>
    <x v="1"/>
  </r>
  <r>
    <n v="15616088"/>
    <s v="Lucas"/>
    <n v="782"/>
    <x v="0"/>
    <x v="0"/>
    <n v="70"/>
    <n v="7"/>
    <n v="97072.42"/>
    <n v="1"/>
    <x v="1"/>
    <x v="0"/>
    <n v="131177.22"/>
    <n v="0"/>
    <x v="1"/>
    <x v="1"/>
    <x v="1"/>
    <x v="1"/>
  </r>
  <r>
    <n v="15803886"/>
    <s v="Barber"/>
    <n v="629"/>
    <x v="1"/>
    <x v="1"/>
    <n v="31"/>
    <n v="6"/>
    <n v="132876.54999999999"/>
    <n v="1"/>
    <x v="0"/>
    <x v="0"/>
    <n v="130862.11"/>
    <n v="0"/>
    <x v="0"/>
    <x v="0"/>
    <x v="2"/>
    <x v="1"/>
  </r>
  <r>
    <n v="15587311"/>
    <s v="Dobbs"/>
    <n v="582"/>
    <x v="1"/>
    <x v="1"/>
    <n v="33"/>
    <n v="6"/>
    <n v="0"/>
    <n v="2"/>
    <x v="1"/>
    <x v="0"/>
    <n v="72970.929999999993"/>
    <n v="0"/>
    <x v="0"/>
    <x v="0"/>
    <x v="0"/>
    <x v="1"/>
  </r>
  <r>
    <n v="15617401"/>
    <s v="Thomson"/>
    <n v="468"/>
    <x v="0"/>
    <x v="1"/>
    <n v="22"/>
    <n v="2"/>
    <n v="0"/>
    <n v="2"/>
    <x v="0"/>
    <x v="1"/>
    <n v="28123.99"/>
    <n v="0"/>
    <x v="2"/>
    <x v="2"/>
    <x v="0"/>
    <x v="1"/>
  </r>
  <r>
    <n v="15775886"/>
    <s v="Su"/>
    <n v="670"/>
    <x v="0"/>
    <x v="1"/>
    <n v="36"/>
    <n v="3"/>
    <n v="0"/>
    <n v="1"/>
    <x v="0"/>
    <x v="1"/>
    <n v="140754.19"/>
    <n v="1"/>
    <x v="0"/>
    <x v="0"/>
    <x v="0"/>
    <x v="0"/>
  </r>
  <r>
    <n v="15807305"/>
    <s v="Watkins"/>
    <n v="805"/>
    <x v="0"/>
    <x v="1"/>
    <n v="39"/>
    <n v="2"/>
    <n v="0"/>
    <n v="1"/>
    <x v="1"/>
    <x v="1"/>
    <n v="166650.32"/>
    <n v="0"/>
    <x v="0"/>
    <x v="1"/>
    <x v="0"/>
    <x v="1"/>
  </r>
  <r>
    <n v="15761717"/>
    <s v="Ch'ien"/>
    <n v="720"/>
    <x v="0"/>
    <x v="1"/>
    <n v="26"/>
    <n v="10"/>
    <n v="51962.91"/>
    <n v="2"/>
    <x v="0"/>
    <x v="1"/>
    <n v="45507.24"/>
    <n v="0"/>
    <x v="2"/>
    <x v="1"/>
    <x v="1"/>
    <x v="1"/>
  </r>
  <r>
    <n v="15628008"/>
    <s v="Monds"/>
    <n v="781"/>
    <x v="1"/>
    <x v="0"/>
    <n v="29"/>
    <n v="6"/>
    <n v="98759.89"/>
    <n v="1"/>
    <x v="1"/>
    <x v="1"/>
    <n v="112202.64"/>
    <n v="0"/>
    <x v="2"/>
    <x v="1"/>
    <x v="1"/>
    <x v="1"/>
  </r>
  <r>
    <n v="15583755"/>
    <s v="McClemans"/>
    <n v="592"/>
    <x v="2"/>
    <x v="1"/>
    <n v="33"/>
    <n v="2"/>
    <n v="156570.85999999999"/>
    <n v="1"/>
    <x v="0"/>
    <x v="0"/>
    <n v="37140.199999999997"/>
    <n v="0"/>
    <x v="0"/>
    <x v="0"/>
    <x v="2"/>
    <x v="1"/>
  </r>
  <r>
    <n v="15661409"/>
    <s v="Shen"/>
    <n v="542"/>
    <x v="0"/>
    <x v="0"/>
    <n v="42"/>
    <n v="1"/>
    <n v="0"/>
    <n v="1"/>
    <x v="0"/>
    <x v="0"/>
    <n v="178256.58"/>
    <n v="1"/>
    <x v="0"/>
    <x v="0"/>
    <x v="0"/>
    <x v="0"/>
  </r>
  <r>
    <n v="15774250"/>
    <s v="Gallo"/>
    <n v="532"/>
    <x v="0"/>
    <x v="1"/>
    <n v="42"/>
    <n v="1"/>
    <n v="159024.71"/>
    <n v="1"/>
    <x v="0"/>
    <x v="1"/>
    <n v="100982.93"/>
    <n v="1"/>
    <x v="0"/>
    <x v="0"/>
    <x v="2"/>
    <x v="0"/>
  </r>
  <r>
    <n v="15681476"/>
    <s v="Foveaux"/>
    <n v="520"/>
    <x v="0"/>
    <x v="0"/>
    <n v="39"/>
    <n v="1"/>
    <n v="73493.17"/>
    <n v="1"/>
    <x v="1"/>
    <x v="0"/>
    <n v="109626.13"/>
    <n v="1"/>
    <x v="0"/>
    <x v="0"/>
    <x v="1"/>
    <x v="0"/>
  </r>
  <r>
    <n v="15654870"/>
    <s v="Longo"/>
    <n v="759"/>
    <x v="0"/>
    <x v="0"/>
    <n v="45"/>
    <n v="8"/>
    <n v="0"/>
    <n v="2"/>
    <x v="0"/>
    <x v="0"/>
    <n v="99251.24"/>
    <n v="0"/>
    <x v="0"/>
    <x v="1"/>
    <x v="0"/>
    <x v="1"/>
  </r>
  <r>
    <n v="15790448"/>
    <s v="Calabresi"/>
    <n v="473"/>
    <x v="0"/>
    <x v="0"/>
    <n v="35"/>
    <n v="6"/>
    <n v="69617.36"/>
    <n v="1"/>
    <x v="0"/>
    <x v="1"/>
    <n v="143345.69"/>
    <n v="0"/>
    <x v="0"/>
    <x v="2"/>
    <x v="1"/>
    <x v="1"/>
  </r>
  <r>
    <n v="15785326"/>
    <s v="Randall"/>
    <n v="639"/>
    <x v="1"/>
    <x v="0"/>
    <n v="35"/>
    <n v="5"/>
    <n v="136526.26"/>
    <n v="2"/>
    <x v="0"/>
    <x v="1"/>
    <n v="59653.03"/>
    <n v="0"/>
    <x v="0"/>
    <x v="0"/>
    <x v="2"/>
    <x v="1"/>
  </r>
  <r>
    <n v="15592854"/>
    <s v="Garcia"/>
    <n v="705"/>
    <x v="0"/>
    <x v="1"/>
    <n v="25"/>
    <n v="3"/>
    <n v="113736.27"/>
    <n v="1"/>
    <x v="1"/>
    <x v="0"/>
    <n v="196864.61"/>
    <n v="0"/>
    <x v="2"/>
    <x v="1"/>
    <x v="2"/>
    <x v="1"/>
  </r>
  <r>
    <n v="15617486"/>
    <s v="Sullivan"/>
    <n v="530"/>
    <x v="0"/>
    <x v="1"/>
    <n v="52"/>
    <n v="1"/>
    <n v="106723.28"/>
    <n v="1"/>
    <x v="1"/>
    <x v="1"/>
    <n v="109960.4"/>
    <n v="1"/>
    <x v="1"/>
    <x v="0"/>
    <x v="2"/>
    <x v="0"/>
  </r>
  <r>
    <n v="15806796"/>
    <s v="Higgins"/>
    <n v="516"/>
    <x v="2"/>
    <x v="0"/>
    <n v="33"/>
    <n v="10"/>
    <n v="138847.9"/>
    <n v="1"/>
    <x v="0"/>
    <x v="0"/>
    <n v="127256.7"/>
    <n v="0"/>
    <x v="0"/>
    <x v="0"/>
    <x v="2"/>
    <x v="1"/>
  </r>
  <r>
    <n v="15644699"/>
    <s v="Crawford"/>
    <n v="850"/>
    <x v="0"/>
    <x v="0"/>
    <n v="40"/>
    <n v="0"/>
    <n v="0"/>
    <n v="2"/>
    <x v="0"/>
    <x v="1"/>
    <n v="1099.95"/>
    <n v="0"/>
    <x v="0"/>
    <x v="1"/>
    <x v="0"/>
    <x v="1"/>
  </r>
  <r>
    <n v="15622305"/>
    <s v="Martin"/>
    <n v="746"/>
    <x v="2"/>
    <x v="0"/>
    <n v="33"/>
    <n v="2"/>
    <n v="107868.14"/>
    <n v="2"/>
    <x v="0"/>
    <x v="0"/>
    <n v="146192.4"/>
    <n v="0"/>
    <x v="0"/>
    <x v="1"/>
    <x v="2"/>
    <x v="1"/>
  </r>
  <r>
    <n v="15608209"/>
    <s v="Currey"/>
    <n v="622"/>
    <x v="2"/>
    <x v="1"/>
    <n v="33"/>
    <n v="3"/>
    <n v="96926.12"/>
    <n v="2"/>
    <x v="0"/>
    <x v="1"/>
    <n v="48553.77"/>
    <n v="0"/>
    <x v="0"/>
    <x v="0"/>
    <x v="1"/>
    <x v="1"/>
  </r>
  <r>
    <n v="15626898"/>
    <s v="Teng"/>
    <n v="743"/>
    <x v="0"/>
    <x v="1"/>
    <n v="30"/>
    <n v="7"/>
    <n v="77599.23"/>
    <n v="1"/>
    <x v="1"/>
    <x v="1"/>
    <n v="144407.1"/>
    <n v="0"/>
    <x v="0"/>
    <x v="1"/>
    <x v="1"/>
    <x v="1"/>
  </r>
  <r>
    <n v="15644297"/>
    <s v="Austin"/>
    <n v="732"/>
    <x v="2"/>
    <x v="1"/>
    <n v="38"/>
    <n v="5"/>
    <n v="178787.54"/>
    <n v="1"/>
    <x v="0"/>
    <x v="0"/>
    <n v="195760.53"/>
    <n v="0"/>
    <x v="0"/>
    <x v="1"/>
    <x v="2"/>
    <x v="1"/>
  </r>
  <r>
    <n v="15731569"/>
    <s v="Hudson"/>
    <n v="850"/>
    <x v="0"/>
    <x v="1"/>
    <n v="81"/>
    <n v="5"/>
    <n v="0"/>
    <n v="2"/>
    <x v="0"/>
    <x v="0"/>
    <n v="44827.47"/>
    <n v="0"/>
    <x v="1"/>
    <x v="1"/>
    <x v="0"/>
    <x v="1"/>
  </r>
  <r>
    <n v="15582149"/>
    <s v="Ts'ui"/>
    <n v="850"/>
    <x v="2"/>
    <x v="0"/>
    <n v="34"/>
    <n v="3"/>
    <n v="129668.43"/>
    <n v="2"/>
    <x v="0"/>
    <x v="0"/>
    <n v="88743.99"/>
    <n v="0"/>
    <x v="0"/>
    <x v="1"/>
    <x v="2"/>
    <x v="1"/>
  </r>
  <r>
    <n v="15802483"/>
    <s v="Hancock"/>
    <n v="686"/>
    <x v="0"/>
    <x v="1"/>
    <n v="34"/>
    <n v="6"/>
    <n v="146178.13"/>
    <n v="2"/>
    <x v="0"/>
    <x v="0"/>
    <n v="88837.11"/>
    <n v="0"/>
    <x v="0"/>
    <x v="0"/>
    <x v="2"/>
    <x v="1"/>
  </r>
  <r>
    <n v="15686999"/>
    <s v="Nicholas"/>
    <n v="556"/>
    <x v="0"/>
    <x v="0"/>
    <n v="40"/>
    <n v="8"/>
    <n v="0"/>
    <n v="2"/>
    <x v="0"/>
    <x v="1"/>
    <n v="62112.7"/>
    <n v="0"/>
    <x v="0"/>
    <x v="0"/>
    <x v="0"/>
    <x v="1"/>
  </r>
  <r>
    <n v="15772479"/>
    <s v="Napolitano"/>
    <n v="673"/>
    <x v="0"/>
    <x v="1"/>
    <n v="37"/>
    <n v="4"/>
    <n v="0"/>
    <n v="2"/>
    <x v="1"/>
    <x v="1"/>
    <n v="163563.07"/>
    <n v="0"/>
    <x v="0"/>
    <x v="0"/>
    <x v="0"/>
    <x v="1"/>
  </r>
  <r>
    <n v="15778884"/>
    <s v="Jamieson"/>
    <n v="809"/>
    <x v="0"/>
    <x v="0"/>
    <n v="38"/>
    <n v="2"/>
    <n v="154763.21"/>
    <n v="2"/>
    <x v="0"/>
    <x v="0"/>
    <n v="174800.31"/>
    <n v="0"/>
    <x v="0"/>
    <x v="1"/>
    <x v="2"/>
    <x v="1"/>
  </r>
  <r>
    <n v="15623630"/>
    <s v="Foster"/>
    <n v="634"/>
    <x v="2"/>
    <x v="0"/>
    <n v="56"/>
    <n v="3"/>
    <n v="116251.24"/>
    <n v="1"/>
    <x v="1"/>
    <x v="0"/>
    <n v="42429.88"/>
    <n v="1"/>
    <x v="1"/>
    <x v="0"/>
    <x v="2"/>
    <x v="0"/>
  </r>
  <r>
    <n v="15774316"/>
    <s v="Moretti"/>
    <n v="630"/>
    <x v="0"/>
    <x v="1"/>
    <n v="37"/>
    <n v="6"/>
    <n v="0"/>
    <n v="2"/>
    <x v="0"/>
    <x v="0"/>
    <n v="82647.649999999994"/>
    <n v="0"/>
    <x v="0"/>
    <x v="0"/>
    <x v="0"/>
    <x v="1"/>
  </r>
  <r>
    <n v="15695097"/>
    <s v="Chiedozie"/>
    <n v="564"/>
    <x v="2"/>
    <x v="0"/>
    <n v="30"/>
    <n v="0"/>
    <n v="100954.88"/>
    <n v="2"/>
    <x v="1"/>
    <x v="1"/>
    <n v="134175.15"/>
    <n v="0"/>
    <x v="0"/>
    <x v="0"/>
    <x v="2"/>
    <x v="1"/>
  </r>
  <r>
    <n v="15645404"/>
    <s v="Okwukwe"/>
    <n v="625"/>
    <x v="0"/>
    <x v="0"/>
    <n v="51"/>
    <n v="4"/>
    <n v="124620.01"/>
    <n v="2"/>
    <x v="0"/>
    <x v="1"/>
    <n v="92243.94"/>
    <n v="1"/>
    <x v="1"/>
    <x v="0"/>
    <x v="2"/>
    <x v="0"/>
  </r>
  <r>
    <n v="15750574"/>
    <s v="Lumholtz"/>
    <n v="677"/>
    <x v="1"/>
    <x v="0"/>
    <n v="34"/>
    <n v="4"/>
    <n v="0"/>
    <n v="2"/>
    <x v="0"/>
    <x v="0"/>
    <n v="6175.53"/>
    <n v="0"/>
    <x v="0"/>
    <x v="0"/>
    <x v="0"/>
    <x v="1"/>
  </r>
  <r>
    <n v="15636812"/>
    <s v="Rose"/>
    <n v="583"/>
    <x v="0"/>
    <x v="1"/>
    <n v="40"/>
    <n v="9"/>
    <n v="112701.04"/>
    <n v="1"/>
    <x v="1"/>
    <x v="1"/>
    <n v="29213.63"/>
    <n v="0"/>
    <x v="0"/>
    <x v="0"/>
    <x v="2"/>
    <x v="1"/>
  </r>
  <r>
    <n v="15712068"/>
    <s v="Wan"/>
    <n v="592"/>
    <x v="1"/>
    <x v="1"/>
    <n v="45"/>
    <n v="8"/>
    <n v="84692.5"/>
    <n v="1"/>
    <x v="1"/>
    <x v="0"/>
    <n v="67214.02"/>
    <n v="0"/>
    <x v="0"/>
    <x v="0"/>
    <x v="1"/>
    <x v="1"/>
  </r>
  <r>
    <n v="15652030"/>
    <s v="De Bernales"/>
    <n v="637"/>
    <x v="2"/>
    <x v="1"/>
    <n v="49"/>
    <n v="2"/>
    <n v="108204.52"/>
    <n v="1"/>
    <x v="0"/>
    <x v="1"/>
    <n v="169037.84"/>
    <n v="1"/>
    <x v="0"/>
    <x v="0"/>
    <x v="2"/>
    <x v="0"/>
  </r>
  <r>
    <n v="15577398"/>
    <s v="Ch'eng"/>
    <n v="850"/>
    <x v="0"/>
    <x v="1"/>
    <n v="30"/>
    <n v="6"/>
    <n v="86449.39"/>
    <n v="1"/>
    <x v="0"/>
    <x v="0"/>
    <n v="188809.23"/>
    <n v="0"/>
    <x v="0"/>
    <x v="1"/>
    <x v="1"/>
    <x v="1"/>
  </r>
  <r>
    <n v="15756848"/>
    <s v="Edmondson"/>
    <n v="633"/>
    <x v="1"/>
    <x v="1"/>
    <n v="42"/>
    <n v="10"/>
    <n v="0"/>
    <n v="1"/>
    <x v="1"/>
    <x v="0"/>
    <n v="79408.17"/>
    <n v="0"/>
    <x v="0"/>
    <x v="0"/>
    <x v="0"/>
    <x v="1"/>
  </r>
  <r>
    <n v="15806929"/>
    <s v="Ch'ien"/>
    <n v="751"/>
    <x v="2"/>
    <x v="1"/>
    <n v="36"/>
    <n v="5"/>
    <n v="73194.990000000005"/>
    <n v="1"/>
    <x v="0"/>
    <x v="0"/>
    <n v="89222.66"/>
    <n v="0"/>
    <x v="0"/>
    <x v="1"/>
    <x v="1"/>
    <x v="1"/>
  </r>
  <r>
    <n v="15656005"/>
    <s v="Millar"/>
    <n v="592"/>
    <x v="2"/>
    <x v="1"/>
    <n v="31"/>
    <n v="7"/>
    <n v="124593.23"/>
    <n v="1"/>
    <x v="0"/>
    <x v="1"/>
    <n v="86079.67"/>
    <n v="0"/>
    <x v="0"/>
    <x v="0"/>
    <x v="2"/>
    <x v="1"/>
  </r>
  <r>
    <n v="15722632"/>
    <s v="Dickson"/>
    <n v="716"/>
    <x v="2"/>
    <x v="1"/>
    <n v="50"/>
    <n v="2"/>
    <n v="119655.77"/>
    <n v="1"/>
    <x v="0"/>
    <x v="0"/>
    <n v="12944.17"/>
    <n v="1"/>
    <x v="1"/>
    <x v="1"/>
    <x v="2"/>
    <x v="0"/>
  </r>
  <r>
    <n v="15794356"/>
    <s v="Toscani"/>
    <n v="641"/>
    <x v="2"/>
    <x v="1"/>
    <n v="42"/>
    <n v="3"/>
    <n v="121765.37"/>
    <n v="2"/>
    <x v="0"/>
    <x v="0"/>
    <n v="166516.84"/>
    <n v="0"/>
    <x v="0"/>
    <x v="0"/>
    <x v="2"/>
    <x v="1"/>
  </r>
  <r>
    <n v="15659656"/>
    <s v="Pan"/>
    <n v="849"/>
    <x v="0"/>
    <x v="1"/>
    <n v="35"/>
    <n v="4"/>
    <n v="110837.73"/>
    <n v="1"/>
    <x v="1"/>
    <x v="1"/>
    <n v="126419.8"/>
    <n v="0"/>
    <x v="0"/>
    <x v="1"/>
    <x v="2"/>
    <x v="1"/>
  </r>
  <r>
    <n v="15588341"/>
    <s v="Chigozie"/>
    <n v="647"/>
    <x v="1"/>
    <x v="1"/>
    <n v="47"/>
    <n v="10"/>
    <n v="99835.17"/>
    <n v="1"/>
    <x v="1"/>
    <x v="0"/>
    <n v="89103.05"/>
    <n v="0"/>
    <x v="0"/>
    <x v="0"/>
    <x v="1"/>
    <x v="1"/>
  </r>
  <r>
    <n v="15709142"/>
    <s v="Sagese"/>
    <n v="608"/>
    <x v="2"/>
    <x v="0"/>
    <n v="30"/>
    <n v="2"/>
    <n v="91057.37"/>
    <n v="2"/>
    <x v="0"/>
    <x v="1"/>
    <n v="132973.17000000001"/>
    <n v="0"/>
    <x v="0"/>
    <x v="0"/>
    <x v="1"/>
    <x v="1"/>
  </r>
  <r>
    <n v="15627042"/>
    <s v="Reilly"/>
    <n v="555"/>
    <x v="0"/>
    <x v="0"/>
    <n v="26"/>
    <n v="7"/>
    <n v="0"/>
    <n v="2"/>
    <x v="0"/>
    <x v="1"/>
    <n v="93122.41"/>
    <n v="0"/>
    <x v="2"/>
    <x v="0"/>
    <x v="0"/>
    <x v="1"/>
  </r>
  <r>
    <n v="15627517"/>
    <s v="Taylor"/>
    <n v="497"/>
    <x v="1"/>
    <x v="1"/>
    <n v="27"/>
    <n v="7"/>
    <n v="149400.26999999999"/>
    <n v="1"/>
    <x v="1"/>
    <x v="1"/>
    <n v="167522.19"/>
    <n v="0"/>
    <x v="2"/>
    <x v="2"/>
    <x v="2"/>
    <x v="1"/>
  </r>
  <r>
    <n v="15803032"/>
    <s v="Yen"/>
    <n v="599"/>
    <x v="2"/>
    <x v="1"/>
    <n v="38"/>
    <n v="9"/>
    <n v="89111.63"/>
    <n v="1"/>
    <x v="1"/>
    <x v="1"/>
    <n v="157239.6"/>
    <n v="0"/>
    <x v="0"/>
    <x v="0"/>
    <x v="1"/>
    <x v="1"/>
  </r>
  <r>
    <n v="15665129"/>
    <s v="Kapustin"/>
    <n v="545"/>
    <x v="2"/>
    <x v="1"/>
    <n v="33"/>
    <n v="1"/>
    <n v="132527.9"/>
    <n v="2"/>
    <x v="1"/>
    <x v="0"/>
    <n v="107429.71"/>
    <n v="0"/>
    <x v="0"/>
    <x v="0"/>
    <x v="2"/>
    <x v="1"/>
  </r>
  <r>
    <n v="15628272"/>
    <s v="Singh"/>
    <n v="774"/>
    <x v="0"/>
    <x v="0"/>
    <n v="36"/>
    <n v="9"/>
    <n v="114997.42"/>
    <n v="1"/>
    <x v="0"/>
    <x v="1"/>
    <n v="75304.09"/>
    <n v="0"/>
    <x v="0"/>
    <x v="1"/>
    <x v="2"/>
    <x v="1"/>
  </r>
  <r>
    <n v="15678206"/>
    <s v="Yeh"/>
    <n v="464"/>
    <x v="0"/>
    <x v="1"/>
    <n v="46"/>
    <n v="6"/>
    <n v="161798.53"/>
    <n v="1"/>
    <x v="0"/>
    <x v="1"/>
    <n v="182944.47"/>
    <n v="0"/>
    <x v="0"/>
    <x v="2"/>
    <x v="2"/>
    <x v="1"/>
  </r>
  <r>
    <n v="15678427"/>
    <s v="Genovese"/>
    <n v="696"/>
    <x v="2"/>
    <x v="0"/>
    <n v="27"/>
    <n v="2"/>
    <n v="96129.32"/>
    <n v="2"/>
    <x v="0"/>
    <x v="0"/>
    <n v="5983.7"/>
    <n v="0"/>
    <x v="2"/>
    <x v="0"/>
    <x v="1"/>
    <x v="1"/>
  </r>
  <r>
    <n v="15678067"/>
    <s v="Boyle"/>
    <n v="667"/>
    <x v="1"/>
    <x v="1"/>
    <n v="45"/>
    <n v="3"/>
    <n v="0"/>
    <n v="2"/>
    <x v="1"/>
    <x v="1"/>
    <n v="163655.01"/>
    <n v="0"/>
    <x v="0"/>
    <x v="0"/>
    <x v="0"/>
    <x v="1"/>
  </r>
  <r>
    <n v="15793331"/>
    <s v="Blair"/>
    <n v="812"/>
    <x v="0"/>
    <x v="1"/>
    <n v="32"/>
    <n v="5"/>
    <n v="133050.97"/>
    <n v="2"/>
    <x v="0"/>
    <x v="1"/>
    <n v="89385.919999999998"/>
    <n v="0"/>
    <x v="0"/>
    <x v="1"/>
    <x v="2"/>
    <x v="1"/>
  </r>
  <r>
    <n v="15699532"/>
    <s v="Okagbue"/>
    <n v="516"/>
    <x v="0"/>
    <x v="1"/>
    <n v="51"/>
    <n v="8"/>
    <n v="120124.35"/>
    <n v="2"/>
    <x v="1"/>
    <x v="0"/>
    <n v="168773.54"/>
    <n v="0"/>
    <x v="1"/>
    <x v="0"/>
    <x v="2"/>
    <x v="1"/>
  </r>
  <r>
    <n v="15605827"/>
    <s v="Khan"/>
    <n v="645"/>
    <x v="0"/>
    <x v="1"/>
    <n v="39"/>
    <n v="8"/>
    <n v="0"/>
    <n v="2"/>
    <x v="1"/>
    <x v="1"/>
    <n v="96864.36"/>
    <n v="0"/>
    <x v="0"/>
    <x v="0"/>
    <x v="0"/>
    <x v="1"/>
  </r>
  <r>
    <n v="15643635"/>
    <s v="Robertson"/>
    <n v="664"/>
    <x v="1"/>
    <x v="1"/>
    <n v="32"/>
    <n v="5"/>
    <n v="133705.74"/>
    <n v="1"/>
    <x v="1"/>
    <x v="1"/>
    <n v="134455.84"/>
    <n v="0"/>
    <x v="0"/>
    <x v="0"/>
    <x v="2"/>
    <x v="1"/>
  </r>
  <r>
    <n v="15787710"/>
    <s v="Tikhonov"/>
    <n v="427"/>
    <x v="1"/>
    <x v="0"/>
    <n v="39"/>
    <n v="9"/>
    <n v="0"/>
    <n v="2"/>
    <x v="0"/>
    <x v="1"/>
    <n v="28368.37"/>
    <n v="0"/>
    <x v="0"/>
    <x v="2"/>
    <x v="0"/>
    <x v="1"/>
  </r>
  <r>
    <n v="15614137"/>
    <s v="MacDonald"/>
    <n v="685"/>
    <x v="0"/>
    <x v="0"/>
    <n v="40"/>
    <n v="7"/>
    <n v="0"/>
    <n v="2"/>
    <x v="0"/>
    <x v="1"/>
    <n v="103898.59"/>
    <n v="0"/>
    <x v="0"/>
    <x v="0"/>
    <x v="0"/>
    <x v="1"/>
  </r>
  <r>
    <n v="15754494"/>
    <s v="Ah Mouy"/>
    <n v="585"/>
    <x v="0"/>
    <x v="0"/>
    <n v="33"/>
    <n v="4"/>
    <n v="152805.04999999999"/>
    <n v="1"/>
    <x v="0"/>
    <x v="1"/>
    <n v="63239.65"/>
    <n v="0"/>
    <x v="0"/>
    <x v="0"/>
    <x v="2"/>
    <x v="1"/>
  </r>
  <r>
    <n v="15713440"/>
    <s v="Barese"/>
    <n v="519"/>
    <x v="2"/>
    <x v="0"/>
    <n v="21"/>
    <n v="1"/>
    <n v="151701.45000000001"/>
    <n v="3"/>
    <x v="0"/>
    <x v="0"/>
    <n v="170138.68"/>
    <n v="1"/>
    <x v="2"/>
    <x v="0"/>
    <x v="2"/>
    <x v="0"/>
  </r>
  <r>
    <n v="15803479"/>
    <s v="Winter-Irving"/>
    <n v="708"/>
    <x v="0"/>
    <x v="0"/>
    <n v="67"/>
    <n v="1"/>
    <n v="0"/>
    <n v="2"/>
    <x v="1"/>
    <x v="0"/>
    <n v="3837.08"/>
    <n v="0"/>
    <x v="1"/>
    <x v="1"/>
    <x v="0"/>
    <x v="1"/>
  </r>
  <r>
    <n v="15709639"/>
    <s v="Wilson"/>
    <n v="717"/>
    <x v="0"/>
    <x v="0"/>
    <n v="22"/>
    <n v="5"/>
    <n v="112465.06"/>
    <n v="1"/>
    <x v="0"/>
    <x v="0"/>
    <n v="92977.75"/>
    <n v="0"/>
    <x v="2"/>
    <x v="1"/>
    <x v="2"/>
    <x v="1"/>
  </r>
  <r>
    <n v="15601719"/>
    <s v="Fiorentino"/>
    <n v="465"/>
    <x v="2"/>
    <x v="1"/>
    <n v="24"/>
    <n v="6"/>
    <n v="156007.09"/>
    <n v="1"/>
    <x v="0"/>
    <x v="1"/>
    <n v="191368.37"/>
    <n v="0"/>
    <x v="2"/>
    <x v="2"/>
    <x v="2"/>
    <x v="1"/>
  </r>
  <r>
    <n v="15772482"/>
    <s v="Iloerika"/>
    <n v="829"/>
    <x v="2"/>
    <x v="1"/>
    <n v="28"/>
    <n v="3"/>
    <n v="132405.51999999999"/>
    <n v="3"/>
    <x v="0"/>
    <x v="1"/>
    <n v="104889.2"/>
    <n v="1"/>
    <x v="2"/>
    <x v="1"/>
    <x v="2"/>
    <x v="0"/>
  </r>
  <r>
    <n v="15591489"/>
    <s v="Davison"/>
    <n v="826"/>
    <x v="0"/>
    <x v="1"/>
    <n v="26"/>
    <n v="5"/>
    <n v="142662.68"/>
    <n v="1"/>
    <x v="1"/>
    <x v="1"/>
    <n v="60285.3"/>
    <n v="0"/>
    <x v="2"/>
    <x v="1"/>
    <x v="2"/>
    <x v="1"/>
  </r>
  <r>
    <n v="15629002"/>
    <s v="Hamilton"/>
    <n v="747"/>
    <x v="2"/>
    <x v="1"/>
    <n v="36"/>
    <n v="8"/>
    <n v="102603.3"/>
    <n v="2"/>
    <x v="0"/>
    <x v="0"/>
    <n v="180693.61"/>
    <n v="0"/>
    <x v="0"/>
    <x v="1"/>
    <x v="2"/>
    <x v="1"/>
  </r>
  <r>
    <n v="15798053"/>
    <s v="Nnachetam"/>
    <n v="707"/>
    <x v="1"/>
    <x v="1"/>
    <n v="32"/>
    <n v="9"/>
    <n v="0"/>
    <n v="2"/>
    <x v="0"/>
    <x v="1"/>
    <n v="126475.79"/>
    <n v="0"/>
    <x v="0"/>
    <x v="1"/>
    <x v="0"/>
    <x v="1"/>
  </r>
  <r>
    <n v="15753895"/>
    <s v="Blue"/>
    <n v="590"/>
    <x v="1"/>
    <x v="1"/>
    <n v="37"/>
    <n v="1"/>
    <n v="0"/>
    <n v="2"/>
    <x v="1"/>
    <x v="1"/>
    <n v="133535.99"/>
    <n v="0"/>
    <x v="0"/>
    <x v="0"/>
    <x v="0"/>
    <x v="1"/>
  </r>
  <r>
    <n v="15595426"/>
    <s v="Madukwe"/>
    <n v="603"/>
    <x v="1"/>
    <x v="1"/>
    <n v="57"/>
    <n v="6"/>
    <n v="105000.85"/>
    <n v="2"/>
    <x v="0"/>
    <x v="0"/>
    <n v="87412.24"/>
    <n v="1"/>
    <x v="1"/>
    <x v="0"/>
    <x v="2"/>
    <x v="0"/>
  </r>
  <r>
    <n v="15645815"/>
    <s v="Mills"/>
    <n v="615"/>
    <x v="0"/>
    <x v="1"/>
    <n v="45"/>
    <n v="5"/>
    <n v="0"/>
    <n v="2"/>
    <x v="0"/>
    <x v="0"/>
    <n v="164886.64000000001"/>
    <n v="0"/>
    <x v="0"/>
    <x v="0"/>
    <x v="0"/>
    <x v="1"/>
  </r>
  <r>
    <n v="15632848"/>
    <s v="Ferrari"/>
    <n v="634"/>
    <x v="0"/>
    <x v="0"/>
    <n v="36"/>
    <n v="1"/>
    <n v="69518.95"/>
    <n v="1"/>
    <x v="0"/>
    <x v="1"/>
    <n v="116238.39"/>
    <n v="0"/>
    <x v="0"/>
    <x v="0"/>
    <x v="1"/>
    <x v="1"/>
  </r>
  <r>
    <n v="15703068"/>
    <s v="Nixon"/>
    <n v="716"/>
    <x v="2"/>
    <x v="1"/>
    <n v="41"/>
    <n v="8"/>
    <n v="126145.54"/>
    <n v="2"/>
    <x v="0"/>
    <x v="0"/>
    <n v="138051.19"/>
    <n v="0"/>
    <x v="0"/>
    <x v="1"/>
    <x v="2"/>
    <x v="1"/>
  </r>
  <r>
    <n v="15791513"/>
    <s v="Manfrin"/>
    <n v="647"/>
    <x v="0"/>
    <x v="1"/>
    <n v="41"/>
    <n v="4"/>
    <n v="138937.35"/>
    <n v="1"/>
    <x v="0"/>
    <x v="0"/>
    <n v="101617.64"/>
    <n v="1"/>
    <x v="0"/>
    <x v="0"/>
    <x v="2"/>
    <x v="0"/>
  </r>
  <r>
    <n v="15587210"/>
    <s v="McCartney"/>
    <n v="591"/>
    <x v="2"/>
    <x v="0"/>
    <n v="44"/>
    <n v="10"/>
    <n v="113581.98"/>
    <n v="1"/>
    <x v="0"/>
    <x v="1"/>
    <n v="1985.41"/>
    <n v="0"/>
    <x v="0"/>
    <x v="0"/>
    <x v="2"/>
    <x v="1"/>
  </r>
  <r>
    <n v="15793803"/>
    <s v="Robinson"/>
    <n v="574"/>
    <x v="0"/>
    <x v="1"/>
    <n v="34"/>
    <n v="1"/>
    <n v="112572.39"/>
    <n v="1"/>
    <x v="1"/>
    <x v="1"/>
    <n v="165626.6"/>
    <n v="0"/>
    <x v="0"/>
    <x v="0"/>
    <x v="2"/>
    <x v="1"/>
  </r>
  <r>
    <n v="15787756"/>
    <s v="Nkemdirim"/>
    <n v="467"/>
    <x v="2"/>
    <x v="1"/>
    <n v="51"/>
    <n v="10"/>
    <n v="114514.71"/>
    <n v="2"/>
    <x v="0"/>
    <x v="1"/>
    <n v="177784.68"/>
    <n v="1"/>
    <x v="1"/>
    <x v="2"/>
    <x v="2"/>
    <x v="0"/>
  </r>
  <r>
    <n v="15723437"/>
    <s v="Sal"/>
    <n v="701"/>
    <x v="0"/>
    <x v="0"/>
    <n v="35"/>
    <n v="2"/>
    <n v="0"/>
    <n v="2"/>
    <x v="0"/>
    <x v="0"/>
    <n v="65765.22"/>
    <n v="0"/>
    <x v="0"/>
    <x v="1"/>
    <x v="0"/>
    <x v="1"/>
  </r>
  <r>
    <n v="15702715"/>
    <s v="Kao"/>
    <n v="747"/>
    <x v="0"/>
    <x v="0"/>
    <n v="34"/>
    <n v="10"/>
    <n v="0"/>
    <n v="2"/>
    <x v="0"/>
    <x v="0"/>
    <n v="50759.8"/>
    <n v="0"/>
    <x v="0"/>
    <x v="1"/>
    <x v="0"/>
    <x v="1"/>
  </r>
  <r>
    <n v="15809872"/>
    <s v="Ikechukwu"/>
    <n v="650"/>
    <x v="0"/>
    <x v="1"/>
    <n v="32"/>
    <n v="2"/>
    <n v="84906.45"/>
    <n v="1"/>
    <x v="0"/>
    <x v="1"/>
    <n v="163216.48000000001"/>
    <n v="0"/>
    <x v="0"/>
    <x v="0"/>
    <x v="1"/>
    <x v="1"/>
  </r>
  <r>
    <n v="15644295"/>
    <s v="Hargreaves"/>
    <n v="731"/>
    <x v="1"/>
    <x v="0"/>
    <n v="39"/>
    <n v="2"/>
    <n v="126816.18"/>
    <n v="1"/>
    <x v="0"/>
    <x v="0"/>
    <n v="74850.929999999993"/>
    <n v="0"/>
    <x v="0"/>
    <x v="1"/>
    <x v="2"/>
    <x v="1"/>
  </r>
  <r>
    <n v="15778694"/>
    <s v="Sievier"/>
    <n v="638"/>
    <x v="2"/>
    <x v="0"/>
    <n v="26"/>
    <n v="1"/>
    <n v="105249.76"/>
    <n v="2"/>
    <x v="0"/>
    <x v="0"/>
    <n v="23491.09"/>
    <n v="0"/>
    <x v="2"/>
    <x v="0"/>
    <x v="2"/>
    <x v="1"/>
  </r>
  <r>
    <n v="15759555"/>
    <s v="Murphy"/>
    <n v="569"/>
    <x v="1"/>
    <x v="1"/>
    <n v="41"/>
    <n v="2"/>
    <n v="0"/>
    <n v="2"/>
    <x v="0"/>
    <x v="1"/>
    <n v="134272.57"/>
    <n v="0"/>
    <x v="0"/>
    <x v="0"/>
    <x v="0"/>
    <x v="1"/>
  </r>
  <r>
    <n v="15631406"/>
    <s v="Munro"/>
    <n v="459"/>
    <x v="2"/>
    <x v="1"/>
    <n v="50"/>
    <n v="5"/>
    <n v="109387.9"/>
    <n v="1"/>
    <x v="0"/>
    <x v="1"/>
    <n v="155721.15"/>
    <n v="0"/>
    <x v="1"/>
    <x v="2"/>
    <x v="2"/>
    <x v="1"/>
  </r>
  <r>
    <n v="15616676"/>
    <s v="Donnelly"/>
    <n v="632"/>
    <x v="2"/>
    <x v="1"/>
    <n v="23"/>
    <n v="3"/>
    <n v="122478.51"/>
    <n v="1"/>
    <x v="0"/>
    <x v="1"/>
    <n v="147230.76999999999"/>
    <n v="1"/>
    <x v="2"/>
    <x v="0"/>
    <x v="2"/>
    <x v="0"/>
  </r>
  <r>
    <n v="15771154"/>
    <s v="North"/>
    <n v="683"/>
    <x v="0"/>
    <x v="0"/>
    <n v="73"/>
    <n v="8"/>
    <n v="137732.23000000001"/>
    <n v="2"/>
    <x v="0"/>
    <x v="0"/>
    <n v="133210.44"/>
    <n v="0"/>
    <x v="1"/>
    <x v="0"/>
    <x v="2"/>
    <x v="1"/>
  </r>
  <r>
    <n v="15669491"/>
    <s v="Cruz"/>
    <n v="850"/>
    <x v="0"/>
    <x v="0"/>
    <n v="46"/>
    <n v="2"/>
    <n v="157866.76999999999"/>
    <n v="1"/>
    <x v="0"/>
    <x v="0"/>
    <n v="18986.12"/>
    <n v="0"/>
    <x v="0"/>
    <x v="1"/>
    <x v="2"/>
    <x v="1"/>
  </r>
  <r>
    <n v="15697691"/>
    <s v="Sinclair"/>
    <n v="512"/>
    <x v="0"/>
    <x v="0"/>
    <n v="41"/>
    <n v="6"/>
    <n v="0"/>
    <n v="1"/>
    <x v="0"/>
    <x v="0"/>
    <n v="100507.81"/>
    <n v="0"/>
    <x v="0"/>
    <x v="0"/>
    <x v="0"/>
    <x v="1"/>
  </r>
  <r>
    <n v="15665180"/>
    <s v="Vasiliev"/>
    <n v="616"/>
    <x v="0"/>
    <x v="0"/>
    <n v="31"/>
    <n v="3"/>
    <n v="136789.14000000001"/>
    <n v="1"/>
    <x v="0"/>
    <x v="1"/>
    <n v="59346.400000000001"/>
    <n v="1"/>
    <x v="0"/>
    <x v="0"/>
    <x v="2"/>
    <x v="0"/>
  </r>
  <r>
    <n v="15752588"/>
    <s v="Vasilyeva"/>
    <n v="664"/>
    <x v="0"/>
    <x v="1"/>
    <n v="36"/>
    <n v="1"/>
    <n v="0"/>
    <n v="2"/>
    <x v="0"/>
    <x v="0"/>
    <n v="95372.64"/>
    <n v="0"/>
    <x v="0"/>
    <x v="0"/>
    <x v="0"/>
    <x v="1"/>
  </r>
  <r>
    <n v="15743051"/>
    <s v="Hamilton"/>
    <n v="694"/>
    <x v="0"/>
    <x v="1"/>
    <n v="30"/>
    <n v="10"/>
    <n v="144684.03"/>
    <n v="1"/>
    <x v="0"/>
    <x v="0"/>
    <n v="31805.49"/>
    <n v="0"/>
    <x v="0"/>
    <x v="0"/>
    <x v="2"/>
    <x v="1"/>
  </r>
  <r>
    <n v="15571873"/>
    <s v="Sung"/>
    <n v="655"/>
    <x v="0"/>
    <x v="1"/>
    <n v="24"/>
    <n v="9"/>
    <n v="107065.31"/>
    <n v="1"/>
    <x v="0"/>
    <x v="0"/>
    <n v="51959.82"/>
    <n v="0"/>
    <x v="2"/>
    <x v="0"/>
    <x v="2"/>
    <x v="1"/>
  </r>
  <r>
    <n v="15679743"/>
    <s v="Genovesi"/>
    <n v="607"/>
    <x v="0"/>
    <x v="0"/>
    <n v="33"/>
    <n v="8"/>
    <n v="91301.72"/>
    <n v="1"/>
    <x v="1"/>
    <x v="0"/>
    <n v="130824.57"/>
    <n v="0"/>
    <x v="0"/>
    <x v="0"/>
    <x v="1"/>
    <x v="1"/>
  </r>
  <r>
    <n v="15769412"/>
    <s v="Atkinson"/>
    <n v="684"/>
    <x v="1"/>
    <x v="1"/>
    <n v="39"/>
    <n v="4"/>
    <n v="207034.96"/>
    <n v="2"/>
    <x v="1"/>
    <x v="1"/>
    <n v="157694.76"/>
    <n v="1"/>
    <x v="0"/>
    <x v="0"/>
    <x v="2"/>
    <x v="0"/>
  </r>
  <r>
    <n v="15775124"/>
    <s v="Watterston"/>
    <n v="763"/>
    <x v="1"/>
    <x v="1"/>
    <n v="37"/>
    <n v="8"/>
    <n v="0"/>
    <n v="2"/>
    <x v="0"/>
    <x v="0"/>
    <n v="933.38"/>
    <n v="0"/>
    <x v="0"/>
    <x v="1"/>
    <x v="0"/>
    <x v="1"/>
  </r>
  <r>
    <n v="15732113"/>
    <s v="Butters"/>
    <n v="671"/>
    <x v="1"/>
    <x v="1"/>
    <n v="50"/>
    <n v="8"/>
    <n v="0"/>
    <n v="1"/>
    <x v="1"/>
    <x v="0"/>
    <n v="2560.11"/>
    <n v="0"/>
    <x v="1"/>
    <x v="0"/>
    <x v="0"/>
    <x v="1"/>
  </r>
  <r>
    <n v="15578141"/>
    <s v="Chien"/>
    <n v="592"/>
    <x v="1"/>
    <x v="1"/>
    <n v="38"/>
    <n v="3"/>
    <n v="0"/>
    <n v="1"/>
    <x v="0"/>
    <x v="0"/>
    <n v="12905.89"/>
    <n v="1"/>
    <x v="0"/>
    <x v="0"/>
    <x v="0"/>
    <x v="0"/>
  </r>
  <r>
    <n v="15595874"/>
    <s v="Gorbunova"/>
    <n v="666"/>
    <x v="1"/>
    <x v="0"/>
    <n v="36"/>
    <n v="6"/>
    <n v="0"/>
    <n v="2"/>
    <x v="0"/>
    <x v="1"/>
    <n v="176692.87"/>
    <n v="0"/>
    <x v="0"/>
    <x v="0"/>
    <x v="0"/>
    <x v="1"/>
  </r>
  <r>
    <n v="15755642"/>
    <s v="Bulgakov"/>
    <n v="667"/>
    <x v="0"/>
    <x v="1"/>
    <n v="34"/>
    <n v="5"/>
    <n v="0"/>
    <n v="2"/>
    <x v="0"/>
    <x v="0"/>
    <n v="102908.63"/>
    <n v="0"/>
    <x v="0"/>
    <x v="0"/>
    <x v="0"/>
    <x v="1"/>
  </r>
  <r>
    <n v="15576526"/>
    <s v="Steele"/>
    <n v="850"/>
    <x v="1"/>
    <x v="1"/>
    <n v="36"/>
    <n v="6"/>
    <n v="0"/>
    <n v="2"/>
    <x v="1"/>
    <x v="0"/>
    <n v="41291.050000000003"/>
    <n v="0"/>
    <x v="0"/>
    <x v="1"/>
    <x v="0"/>
    <x v="1"/>
  </r>
  <r>
    <n v="15792489"/>
    <s v="Polyakova"/>
    <n v="622"/>
    <x v="1"/>
    <x v="1"/>
    <n v="42"/>
    <n v="9"/>
    <n v="0"/>
    <n v="2"/>
    <x v="0"/>
    <x v="1"/>
    <n v="119127.06"/>
    <n v="0"/>
    <x v="0"/>
    <x v="0"/>
    <x v="0"/>
    <x v="1"/>
  </r>
  <r>
    <n v="15733705"/>
    <s v="Bull"/>
    <n v="577"/>
    <x v="0"/>
    <x v="0"/>
    <n v="30"/>
    <n v="8"/>
    <n v="92472.1"/>
    <n v="2"/>
    <x v="1"/>
    <x v="0"/>
    <n v="126434.61"/>
    <n v="0"/>
    <x v="0"/>
    <x v="0"/>
    <x v="1"/>
    <x v="1"/>
  </r>
  <r>
    <n v="15807221"/>
    <s v="Weaver"/>
    <n v="555"/>
    <x v="1"/>
    <x v="1"/>
    <n v="21"/>
    <n v="1"/>
    <n v="0"/>
    <n v="2"/>
    <x v="1"/>
    <x v="1"/>
    <n v="103901.35"/>
    <n v="0"/>
    <x v="2"/>
    <x v="0"/>
    <x v="0"/>
    <x v="1"/>
  </r>
  <r>
    <n v="15573045"/>
    <s v="Earl"/>
    <n v="547"/>
    <x v="0"/>
    <x v="1"/>
    <n v="62"/>
    <n v="10"/>
    <n v="127738.75"/>
    <n v="2"/>
    <x v="0"/>
    <x v="0"/>
    <n v="85153"/>
    <n v="0"/>
    <x v="1"/>
    <x v="0"/>
    <x v="2"/>
    <x v="1"/>
  </r>
  <r>
    <n v="15756824"/>
    <s v="Giordano"/>
    <n v="613"/>
    <x v="2"/>
    <x v="0"/>
    <n v="50"/>
    <n v="5"/>
    <n v="101242.98"/>
    <n v="2"/>
    <x v="0"/>
    <x v="1"/>
    <n v="12493.61"/>
    <n v="0"/>
    <x v="1"/>
    <x v="0"/>
    <x v="2"/>
    <x v="1"/>
  </r>
  <r>
    <n v="15773520"/>
    <s v="Begg"/>
    <n v="672"/>
    <x v="0"/>
    <x v="0"/>
    <n v="43"/>
    <n v="4"/>
    <n v="92599.55"/>
    <n v="2"/>
    <x v="0"/>
    <x v="0"/>
    <n v="167336.78"/>
    <n v="0"/>
    <x v="0"/>
    <x v="0"/>
    <x v="1"/>
    <x v="1"/>
  </r>
  <r>
    <n v="15627439"/>
    <s v="Pickering"/>
    <n v="624"/>
    <x v="1"/>
    <x v="0"/>
    <n v="36"/>
    <n v="10"/>
    <n v="0"/>
    <n v="2"/>
    <x v="1"/>
    <x v="0"/>
    <n v="186180.42"/>
    <n v="0"/>
    <x v="0"/>
    <x v="0"/>
    <x v="0"/>
    <x v="1"/>
  </r>
  <r>
    <n v="15701439"/>
    <s v="Fanucci"/>
    <n v="698"/>
    <x v="1"/>
    <x v="0"/>
    <n v="50"/>
    <n v="1"/>
    <n v="0"/>
    <n v="4"/>
    <x v="0"/>
    <x v="1"/>
    <n v="88566.9"/>
    <n v="1"/>
    <x v="1"/>
    <x v="0"/>
    <x v="0"/>
    <x v="0"/>
  </r>
  <r>
    <n v="15785352"/>
    <s v="Chang"/>
    <n v="606"/>
    <x v="0"/>
    <x v="1"/>
    <n v="37"/>
    <n v="6"/>
    <n v="82373.94"/>
    <n v="1"/>
    <x v="1"/>
    <x v="1"/>
    <n v="172526.9"/>
    <n v="1"/>
    <x v="0"/>
    <x v="0"/>
    <x v="1"/>
    <x v="0"/>
  </r>
  <r>
    <n v="15616525"/>
    <s v="Sopuluchi"/>
    <n v="720"/>
    <x v="1"/>
    <x v="1"/>
    <n v="31"/>
    <n v="4"/>
    <n v="141356.47"/>
    <n v="1"/>
    <x v="1"/>
    <x v="1"/>
    <n v="137985.69"/>
    <n v="0"/>
    <x v="0"/>
    <x v="1"/>
    <x v="2"/>
    <x v="1"/>
  </r>
  <r>
    <n v="15717489"/>
    <s v="Martin"/>
    <n v="835"/>
    <x v="0"/>
    <x v="1"/>
    <n v="23"/>
    <n v="9"/>
    <n v="0"/>
    <n v="1"/>
    <x v="0"/>
    <x v="1"/>
    <n v="19793.73"/>
    <n v="1"/>
    <x v="2"/>
    <x v="1"/>
    <x v="0"/>
    <x v="0"/>
  </r>
  <r>
    <n v="15795737"/>
    <s v="McNaughtan"/>
    <n v="771"/>
    <x v="1"/>
    <x v="0"/>
    <n v="47"/>
    <n v="3"/>
    <n v="72664"/>
    <n v="2"/>
    <x v="0"/>
    <x v="0"/>
    <n v="107874.39"/>
    <n v="0"/>
    <x v="0"/>
    <x v="1"/>
    <x v="1"/>
    <x v="1"/>
  </r>
  <r>
    <n v="15693877"/>
    <s v="Stewart"/>
    <n v="811"/>
    <x v="0"/>
    <x v="0"/>
    <n v="47"/>
    <n v="3"/>
    <n v="123365.34"/>
    <n v="2"/>
    <x v="1"/>
    <x v="1"/>
    <n v="171995.34"/>
    <n v="0"/>
    <x v="0"/>
    <x v="1"/>
    <x v="2"/>
    <x v="1"/>
  </r>
  <r>
    <n v="15576111"/>
    <s v="Reagan"/>
    <n v="734"/>
    <x v="2"/>
    <x v="1"/>
    <n v="33"/>
    <n v="5"/>
    <n v="121898.58"/>
    <n v="1"/>
    <x v="0"/>
    <x v="1"/>
    <n v="61829.89"/>
    <n v="0"/>
    <x v="0"/>
    <x v="1"/>
    <x v="2"/>
    <x v="1"/>
  </r>
  <r>
    <n v="15595713"/>
    <s v="Heller"/>
    <n v="548"/>
    <x v="1"/>
    <x v="1"/>
    <n v="33"/>
    <n v="6"/>
    <n v="0"/>
    <n v="1"/>
    <x v="0"/>
    <x v="0"/>
    <n v="31728.35"/>
    <n v="0"/>
    <x v="0"/>
    <x v="0"/>
    <x v="0"/>
    <x v="1"/>
  </r>
  <r>
    <n v="15808868"/>
    <s v="Nwokeocha"/>
    <n v="652"/>
    <x v="0"/>
    <x v="0"/>
    <n v="31"/>
    <n v="3"/>
    <n v="103696.97"/>
    <n v="3"/>
    <x v="1"/>
    <x v="1"/>
    <n v="155221.04999999999"/>
    <n v="1"/>
    <x v="0"/>
    <x v="0"/>
    <x v="2"/>
    <x v="0"/>
  </r>
  <r>
    <n v="15708193"/>
    <s v="Liu"/>
    <n v="707"/>
    <x v="0"/>
    <x v="1"/>
    <n v="33"/>
    <n v="2"/>
    <n v="0"/>
    <n v="2"/>
    <x v="1"/>
    <x v="1"/>
    <n v="130866.95"/>
    <n v="0"/>
    <x v="0"/>
    <x v="1"/>
    <x v="0"/>
    <x v="1"/>
  </r>
  <r>
    <n v="15697801"/>
    <s v="Sokolova"/>
    <n v="605"/>
    <x v="2"/>
    <x v="0"/>
    <n v="56"/>
    <n v="1"/>
    <n v="74129.179999999993"/>
    <n v="2"/>
    <x v="0"/>
    <x v="0"/>
    <n v="62199.78"/>
    <n v="1"/>
    <x v="1"/>
    <x v="0"/>
    <x v="1"/>
    <x v="0"/>
  </r>
  <r>
    <n v="15770121"/>
    <s v="Bancroft"/>
    <n v="623"/>
    <x v="0"/>
    <x v="0"/>
    <n v="34"/>
    <n v="9"/>
    <n v="0"/>
    <n v="1"/>
    <x v="0"/>
    <x v="1"/>
    <n v="24255.21"/>
    <n v="0"/>
    <x v="0"/>
    <x v="0"/>
    <x v="0"/>
    <x v="1"/>
  </r>
  <r>
    <n v="15800524"/>
    <s v="Nnanna"/>
    <n v="686"/>
    <x v="2"/>
    <x v="1"/>
    <n v="29"/>
    <n v="3"/>
    <n v="185379.02"/>
    <n v="1"/>
    <x v="0"/>
    <x v="1"/>
    <n v="64679.07"/>
    <n v="0"/>
    <x v="2"/>
    <x v="0"/>
    <x v="2"/>
    <x v="1"/>
  </r>
  <r>
    <n v="15686236"/>
    <s v="Trevisani"/>
    <n v="525"/>
    <x v="2"/>
    <x v="0"/>
    <n v="47"/>
    <n v="1"/>
    <n v="118087.67999999999"/>
    <n v="1"/>
    <x v="0"/>
    <x v="1"/>
    <n v="88120.78"/>
    <n v="1"/>
    <x v="0"/>
    <x v="0"/>
    <x v="2"/>
    <x v="0"/>
  </r>
  <r>
    <n v="15659807"/>
    <s v="Nwachinemelu"/>
    <n v="657"/>
    <x v="1"/>
    <x v="1"/>
    <n v="41"/>
    <n v="8"/>
    <n v="109402.13"/>
    <n v="1"/>
    <x v="0"/>
    <x v="0"/>
    <n v="66463.62"/>
    <n v="0"/>
    <x v="0"/>
    <x v="0"/>
    <x v="2"/>
    <x v="1"/>
  </r>
  <r>
    <n v="15736078"/>
    <s v="Ting"/>
    <n v="730"/>
    <x v="2"/>
    <x v="0"/>
    <n v="33"/>
    <n v="7"/>
    <n v="130367.87"/>
    <n v="1"/>
    <x v="0"/>
    <x v="1"/>
    <n v="15142.1"/>
    <n v="1"/>
    <x v="0"/>
    <x v="1"/>
    <x v="2"/>
    <x v="0"/>
  </r>
  <r>
    <n v="15620836"/>
    <s v="Lo Duca"/>
    <n v="816"/>
    <x v="2"/>
    <x v="0"/>
    <n v="34"/>
    <n v="2"/>
    <n v="108410.87"/>
    <n v="2"/>
    <x v="0"/>
    <x v="1"/>
    <n v="102908.91"/>
    <n v="0"/>
    <x v="0"/>
    <x v="1"/>
    <x v="2"/>
    <x v="1"/>
  </r>
  <r>
    <n v="15698184"/>
    <s v="Marshall"/>
    <n v="484"/>
    <x v="0"/>
    <x v="0"/>
    <n v="50"/>
    <n v="2"/>
    <n v="90408.16"/>
    <n v="2"/>
    <x v="1"/>
    <x v="1"/>
    <n v="48170.57"/>
    <n v="0"/>
    <x v="1"/>
    <x v="2"/>
    <x v="1"/>
    <x v="1"/>
  </r>
  <r>
    <n v="15717643"/>
    <s v="Band"/>
    <n v="728"/>
    <x v="0"/>
    <x v="0"/>
    <n v="34"/>
    <n v="6"/>
    <n v="90425.15"/>
    <n v="2"/>
    <x v="0"/>
    <x v="0"/>
    <n v="11597.69"/>
    <n v="0"/>
    <x v="0"/>
    <x v="1"/>
    <x v="1"/>
    <x v="1"/>
  </r>
  <r>
    <n v="15776596"/>
    <s v="Ferri"/>
    <n v="730"/>
    <x v="1"/>
    <x v="0"/>
    <n v="39"/>
    <n v="6"/>
    <n v="140094.59"/>
    <n v="1"/>
    <x v="0"/>
    <x v="1"/>
    <n v="172450.04"/>
    <n v="1"/>
    <x v="0"/>
    <x v="1"/>
    <x v="2"/>
    <x v="0"/>
  </r>
  <r>
    <n v="15814757"/>
    <s v="Carter"/>
    <n v="477"/>
    <x v="1"/>
    <x v="1"/>
    <n v="31"/>
    <n v="9"/>
    <n v="0"/>
    <n v="2"/>
    <x v="1"/>
    <x v="0"/>
    <n v="184061.17"/>
    <n v="0"/>
    <x v="0"/>
    <x v="2"/>
    <x v="0"/>
    <x v="1"/>
  </r>
  <r>
    <n v="15812607"/>
    <s v="Wilson"/>
    <n v="663"/>
    <x v="2"/>
    <x v="0"/>
    <n v="46"/>
    <n v="6"/>
    <n v="95439.4"/>
    <n v="1"/>
    <x v="0"/>
    <x v="0"/>
    <n v="21038.58"/>
    <n v="1"/>
    <x v="0"/>
    <x v="0"/>
    <x v="1"/>
    <x v="0"/>
  </r>
  <r>
    <n v="15663888"/>
    <s v="Connor"/>
    <n v="549"/>
    <x v="2"/>
    <x v="1"/>
    <n v="34"/>
    <n v="6"/>
    <n v="204017.4"/>
    <n v="2"/>
    <x v="0"/>
    <x v="1"/>
    <n v="109538.35"/>
    <n v="0"/>
    <x v="0"/>
    <x v="0"/>
    <x v="2"/>
    <x v="1"/>
  </r>
  <r>
    <n v="15748882"/>
    <s v="Reid"/>
    <n v="714"/>
    <x v="1"/>
    <x v="1"/>
    <n v="29"/>
    <n v="9"/>
    <n v="0"/>
    <n v="2"/>
    <x v="0"/>
    <x v="1"/>
    <n v="129192.55"/>
    <n v="0"/>
    <x v="2"/>
    <x v="1"/>
    <x v="0"/>
    <x v="1"/>
  </r>
  <r>
    <n v="15690829"/>
    <s v="Sandefur"/>
    <n v="430"/>
    <x v="2"/>
    <x v="1"/>
    <n v="49"/>
    <n v="3"/>
    <n v="137115.16"/>
    <n v="1"/>
    <x v="0"/>
    <x v="1"/>
    <n v="146516.85999999999"/>
    <n v="1"/>
    <x v="0"/>
    <x v="2"/>
    <x v="2"/>
    <x v="0"/>
  </r>
  <r>
    <n v="15695819"/>
    <s v="Bidwill"/>
    <n v="504"/>
    <x v="2"/>
    <x v="1"/>
    <n v="43"/>
    <n v="5"/>
    <n v="134740.19"/>
    <n v="2"/>
    <x v="0"/>
    <x v="1"/>
    <n v="181430.91"/>
    <n v="0"/>
    <x v="0"/>
    <x v="0"/>
    <x v="2"/>
    <x v="1"/>
  </r>
  <r>
    <n v="15696834"/>
    <s v="Cone"/>
    <n v="530"/>
    <x v="0"/>
    <x v="0"/>
    <n v="29"/>
    <n v="5"/>
    <n v="0"/>
    <n v="2"/>
    <x v="1"/>
    <x v="1"/>
    <n v="121451.21"/>
    <n v="0"/>
    <x v="2"/>
    <x v="0"/>
    <x v="0"/>
    <x v="1"/>
  </r>
  <r>
    <n v="15797710"/>
    <s v="Saunders"/>
    <n v="619"/>
    <x v="2"/>
    <x v="1"/>
    <n v="29"/>
    <n v="4"/>
    <n v="98955.87"/>
    <n v="1"/>
    <x v="1"/>
    <x v="0"/>
    <n v="131712.51"/>
    <n v="0"/>
    <x v="2"/>
    <x v="0"/>
    <x v="1"/>
    <x v="1"/>
  </r>
  <r>
    <n v="15700654"/>
    <s v="Liardet"/>
    <n v="617"/>
    <x v="2"/>
    <x v="1"/>
    <n v="44"/>
    <n v="9"/>
    <n v="49157.09"/>
    <n v="2"/>
    <x v="0"/>
    <x v="1"/>
    <n v="53294.17"/>
    <n v="0"/>
    <x v="0"/>
    <x v="0"/>
    <x v="3"/>
    <x v="1"/>
  </r>
  <r>
    <n v="15583764"/>
    <s v="Wilkes"/>
    <n v="791"/>
    <x v="2"/>
    <x v="1"/>
    <n v="31"/>
    <n v="1"/>
    <n v="130240.33"/>
    <n v="1"/>
    <x v="1"/>
    <x v="1"/>
    <n v="96546.55"/>
    <n v="0"/>
    <x v="0"/>
    <x v="1"/>
    <x v="2"/>
    <x v="1"/>
  </r>
  <r>
    <n v="15688849"/>
    <s v="Martin"/>
    <n v="609"/>
    <x v="0"/>
    <x v="1"/>
    <n v="48"/>
    <n v="1"/>
    <n v="108019.27"/>
    <n v="3"/>
    <x v="0"/>
    <x v="0"/>
    <n v="184524.65"/>
    <n v="1"/>
    <x v="0"/>
    <x v="0"/>
    <x v="2"/>
    <x v="0"/>
  </r>
  <r>
    <n v="15661473"/>
    <s v="Boni"/>
    <n v="780"/>
    <x v="2"/>
    <x v="1"/>
    <n v="51"/>
    <n v="4"/>
    <n v="126725.25"/>
    <n v="1"/>
    <x v="0"/>
    <x v="1"/>
    <n v="195259.31"/>
    <n v="1"/>
    <x v="1"/>
    <x v="1"/>
    <x v="2"/>
    <x v="0"/>
  </r>
  <r>
    <n v="15601030"/>
    <s v="Patel"/>
    <n v="777"/>
    <x v="2"/>
    <x v="0"/>
    <n v="34"/>
    <n v="5"/>
    <n v="96693.66"/>
    <n v="1"/>
    <x v="0"/>
    <x v="0"/>
    <n v="172618.52"/>
    <n v="0"/>
    <x v="0"/>
    <x v="1"/>
    <x v="1"/>
    <x v="1"/>
  </r>
  <r>
    <n v="15789557"/>
    <s v="Howell-Price"/>
    <n v="817"/>
    <x v="2"/>
    <x v="0"/>
    <n v="27"/>
    <n v="7"/>
    <n v="129810.6"/>
    <n v="1"/>
    <x v="0"/>
    <x v="0"/>
    <n v="59259.44"/>
    <n v="0"/>
    <x v="2"/>
    <x v="1"/>
    <x v="2"/>
    <x v="1"/>
  </r>
  <r>
    <n v="15745250"/>
    <s v="Simpson"/>
    <n v="850"/>
    <x v="0"/>
    <x v="1"/>
    <n v="58"/>
    <n v="8"/>
    <n v="156652.13"/>
    <n v="1"/>
    <x v="1"/>
    <x v="1"/>
    <n v="25899.21"/>
    <n v="1"/>
    <x v="1"/>
    <x v="1"/>
    <x v="2"/>
    <x v="0"/>
  </r>
  <r>
    <n v="15590349"/>
    <s v="Rowland"/>
    <n v="732"/>
    <x v="0"/>
    <x v="0"/>
    <n v="36"/>
    <n v="9"/>
    <n v="0"/>
    <n v="1"/>
    <x v="1"/>
    <x v="1"/>
    <n v="3749"/>
    <n v="1"/>
    <x v="0"/>
    <x v="1"/>
    <x v="0"/>
    <x v="0"/>
  </r>
  <r>
    <n v="15741693"/>
    <s v="Barnard"/>
    <n v="693"/>
    <x v="0"/>
    <x v="1"/>
    <n v="40"/>
    <n v="4"/>
    <n v="130661.96"/>
    <n v="1"/>
    <x v="0"/>
    <x v="0"/>
    <n v="101918.96"/>
    <n v="0"/>
    <x v="0"/>
    <x v="0"/>
    <x v="2"/>
    <x v="1"/>
  </r>
  <r>
    <n v="15618446"/>
    <s v="Nnonso"/>
    <n v="576"/>
    <x v="0"/>
    <x v="0"/>
    <n v="50"/>
    <n v="8"/>
    <n v="0"/>
    <n v="2"/>
    <x v="0"/>
    <x v="0"/>
    <n v="57802.62"/>
    <n v="0"/>
    <x v="1"/>
    <x v="0"/>
    <x v="0"/>
    <x v="1"/>
  </r>
  <r>
    <n v="15766552"/>
    <s v="Rossi"/>
    <n v="643"/>
    <x v="0"/>
    <x v="1"/>
    <n v="37"/>
    <n v="6"/>
    <n v="0"/>
    <n v="2"/>
    <x v="1"/>
    <x v="1"/>
    <n v="142454.76999999999"/>
    <n v="0"/>
    <x v="0"/>
    <x v="0"/>
    <x v="0"/>
    <x v="1"/>
  </r>
  <r>
    <n v="15668775"/>
    <s v="Pendred"/>
    <n v="757"/>
    <x v="0"/>
    <x v="1"/>
    <n v="47"/>
    <n v="3"/>
    <n v="130747.1"/>
    <n v="1"/>
    <x v="0"/>
    <x v="1"/>
    <n v="143829.54"/>
    <n v="0"/>
    <x v="0"/>
    <x v="1"/>
    <x v="2"/>
    <x v="1"/>
  </r>
  <r>
    <n v="15757895"/>
    <s v="Martin"/>
    <n v="569"/>
    <x v="2"/>
    <x v="1"/>
    <n v="30"/>
    <n v="6"/>
    <n v="106629.49"/>
    <n v="1"/>
    <x v="1"/>
    <x v="0"/>
    <n v="44114.879999999997"/>
    <n v="0"/>
    <x v="0"/>
    <x v="0"/>
    <x v="2"/>
    <x v="1"/>
  </r>
  <r>
    <n v="15774551"/>
    <s v="K?"/>
    <n v="772"/>
    <x v="1"/>
    <x v="1"/>
    <n v="36"/>
    <n v="3"/>
    <n v="112029.83"/>
    <n v="1"/>
    <x v="0"/>
    <x v="0"/>
    <n v="186948.35"/>
    <n v="0"/>
    <x v="0"/>
    <x v="1"/>
    <x v="2"/>
    <x v="1"/>
  </r>
  <r>
    <n v="15684011"/>
    <s v="Miller"/>
    <n v="576"/>
    <x v="2"/>
    <x v="1"/>
    <n v="29"/>
    <n v="7"/>
    <n v="130575.26"/>
    <n v="1"/>
    <x v="1"/>
    <x v="0"/>
    <n v="173629.78"/>
    <n v="0"/>
    <x v="2"/>
    <x v="0"/>
    <x v="2"/>
    <x v="1"/>
  </r>
  <r>
    <n v="15736146"/>
    <s v="Afamefula"/>
    <n v="608"/>
    <x v="2"/>
    <x v="1"/>
    <n v="28"/>
    <n v="4"/>
    <n v="96679.71"/>
    <n v="1"/>
    <x v="0"/>
    <x v="0"/>
    <n v="49133.45"/>
    <n v="0"/>
    <x v="2"/>
    <x v="0"/>
    <x v="1"/>
    <x v="1"/>
  </r>
  <r>
    <n v="15656286"/>
    <s v="Sims"/>
    <n v="794"/>
    <x v="0"/>
    <x v="1"/>
    <n v="33"/>
    <n v="0"/>
    <n v="0"/>
    <n v="2"/>
    <x v="1"/>
    <x v="1"/>
    <n v="178122.71"/>
    <n v="0"/>
    <x v="0"/>
    <x v="1"/>
    <x v="0"/>
    <x v="1"/>
  </r>
  <r>
    <n v="15774847"/>
    <s v="Knight"/>
    <n v="593"/>
    <x v="0"/>
    <x v="1"/>
    <n v="50"/>
    <n v="6"/>
    <n v="171740.69"/>
    <n v="1"/>
    <x v="1"/>
    <x v="1"/>
    <n v="20893.61"/>
    <n v="0"/>
    <x v="1"/>
    <x v="0"/>
    <x v="2"/>
    <x v="1"/>
  </r>
  <r>
    <n v="15619340"/>
    <s v="Obijiaku"/>
    <n v="597"/>
    <x v="1"/>
    <x v="1"/>
    <n v="38"/>
    <n v="1"/>
    <n v="0"/>
    <n v="2"/>
    <x v="0"/>
    <x v="1"/>
    <n v="41303.29"/>
    <n v="0"/>
    <x v="0"/>
    <x v="0"/>
    <x v="0"/>
    <x v="1"/>
  </r>
  <r>
    <n v="15815656"/>
    <s v="Hopkins"/>
    <n v="541"/>
    <x v="2"/>
    <x v="0"/>
    <n v="39"/>
    <n v="9"/>
    <n v="100116.67"/>
    <n v="1"/>
    <x v="0"/>
    <x v="0"/>
    <n v="199808.1"/>
    <n v="1"/>
    <x v="0"/>
    <x v="0"/>
    <x v="2"/>
    <x v="0"/>
  </r>
  <r>
    <n v="15623357"/>
    <s v="Onio"/>
    <n v="692"/>
    <x v="2"/>
    <x v="1"/>
    <n v="24"/>
    <n v="2"/>
    <n v="120596.93"/>
    <n v="1"/>
    <x v="1"/>
    <x v="0"/>
    <n v="180490.53"/>
    <n v="0"/>
    <x v="2"/>
    <x v="0"/>
    <x v="2"/>
    <x v="1"/>
  </r>
  <r>
    <n v="15601324"/>
    <s v="Black"/>
    <n v="697"/>
    <x v="0"/>
    <x v="0"/>
    <n v="48"/>
    <n v="1"/>
    <n v="0"/>
    <n v="2"/>
    <x v="0"/>
    <x v="0"/>
    <n v="87400.53"/>
    <n v="0"/>
    <x v="0"/>
    <x v="0"/>
    <x v="0"/>
    <x v="1"/>
  </r>
  <r>
    <n v="15715510"/>
    <s v="Eluemuno"/>
    <n v="768"/>
    <x v="0"/>
    <x v="1"/>
    <n v="29"/>
    <n v="2"/>
    <n v="95984.69"/>
    <n v="2"/>
    <x v="0"/>
    <x v="0"/>
    <n v="73686.75"/>
    <n v="0"/>
    <x v="2"/>
    <x v="1"/>
    <x v="1"/>
    <x v="1"/>
  </r>
  <r>
    <n v="15663770"/>
    <s v="Doyle"/>
    <n v="802"/>
    <x v="0"/>
    <x v="1"/>
    <n v="38"/>
    <n v="1"/>
    <n v="142557.10999999999"/>
    <n v="1"/>
    <x v="0"/>
    <x v="0"/>
    <n v="172497.73"/>
    <n v="0"/>
    <x v="0"/>
    <x v="1"/>
    <x v="2"/>
    <x v="1"/>
  </r>
  <r>
    <n v="15779267"/>
    <s v="Onyemere"/>
    <n v="584"/>
    <x v="0"/>
    <x v="1"/>
    <n v="47"/>
    <n v="5"/>
    <n v="0"/>
    <n v="2"/>
    <x v="0"/>
    <x v="1"/>
    <n v="89286.29"/>
    <n v="0"/>
    <x v="0"/>
    <x v="0"/>
    <x v="0"/>
    <x v="1"/>
  </r>
  <r>
    <n v="15597957"/>
    <s v="Rahman"/>
    <n v="614"/>
    <x v="1"/>
    <x v="1"/>
    <n v="66"/>
    <n v="2"/>
    <n v="0"/>
    <n v="2"/>
    <x v="1"/>
    <x v="0"/>
    <n v="180082.7"/>
    <n v="0"/>
    <x v="1"/>
    <x v="0"/>
    <x v="0"/>
    <x v="1"/>
  </r>
  <r>
    <n v="15584620"/>
    <s v="Su"/>
    <n v="850"/>
    <x v="2"/>
    <x v="0"/>
    <n v="36"/>
    <n v="6"/>
    <n v="143644.16"/>
    <n v="1"/>
    <x v="0"/>
    <x v="1"/>
    <n v="22102.25"/>
    <n v="1"/>
    <x v="0"/>
    <x v="1"/>
    <x v="2"/>
    <x v="0"/>
  </r>
  <r>
    <n v="15750772"/>
    <s v="Walker"/>
    <n v="671"/>
    <x v="0"/>
    <x v="0"/>
    <n v="38"/>
    <n v="6"/>
    <n v="132129.72"/>
    <n v="1"/>
    <x v="1"/>
    <x v="0"/>
    <n v="76068.95"/>
    <n v="0"/>
    <x v="0"/>
    <x v="0"/>
    <x v="2"/>
    <x v="1"/>
  </r>
  <r>
    <n v="15706557"/>
    <s v="Ferguson"/>
    <n v="626"/>
    <x v="0"/>
    <x v="0"/>
    <n v="52"/>
    <n v="0"/>
    <n v="0"/>
    <n v="2"/>
    <x v="0"/>
    <x v="1"/>
    <n v="32159.46"/>
    <n v="1"/>
    <x v="1"/>
    <x v="0"/>
    <x v="0"/>
    <x v="0"/>
  </r>
  <r>
    <n v="15594391"/>
    <s v="Samaniego"/>
    <n v="770"/>
    <x v="0"/>
    <x v="0"/>
    <n v="68"/>
    <n v="2"/>
    <n v="183555.24"/>
    <n v="1"/>
    <x v="1"/>
    <x v="1"/>
    <n v="159557.28"/>
    <n v="1"/>
    <x v="1"/>
    <x v="1"/>
    <x v="2"/>
    <x v="0"/>
  </r>
  <r>
    <n v="15661656"/>
    <s v="Onwumelu"/>
    <n v="633"/>
    <x v="0"/>
    <x v="1"/>
    <n v="38"/>
    <n v="2"/>
    <n v="91902.56"/>
    <n v="2"/>
    <x v="0"/>
    <x v="0"/>
    <n v="107673.35"/>
    <n v="0"/>
    <x v="0"/>
    <x v="0"/>
    <x v="1"/>
    <x v="1"/>
  </r>
  <r>
    <n v="15631217"/>
    <s v="Young"/>
    <n v="663"/>
    <x v="0"/>
    <x v="1"/>
    <n v="40"/>
    <n v="6"/>
    <n v="156218.19"/>
    <n v="1"/>
    <x v="1"/>
    <x v="0"/>
    <n v="33607.72"/>
    <n v="0"/>
    <x v="0"/>
    <x v="0"/>
    <x v="2"/>
    <x v="1"/>
  </r>
  <r>
    <n v="15588955"/>
    <s v="Mazzi"/>
    <n v="581"/>
    <x v="2"/>
    <x v="0"/>
    <n v="43"/>
    <n v="5"/>
    <n v="93259.57"/>
    <n v="3"/>
    <x v="0"/>
    <x v="1"/>
    <n v="141035.65"/>
    <n v="1"/>
    <x v="0"/>
    <x v="0"/>
    <x v="1"/>
    <x v="0"/>
  </r>
  <r>
    <n v="15758252"/>
    <s v="Toscano"/>
    <n v="561"/>
    <x v="2"/>
    <x v="0"/>
    <n v="45"/>
    <n v="2"/>
    <n v="168085.38"/>
    <n v="2"/>
    <x v="1"/>
    <x v="0"/>
    <n v="115719.08"/>
    <n v="0"/>
    <x v="0"/>
    <x v="0"/>
    <x v="2"/>
    <x v="1"/>
  </r>
  <r>
    <n v="15740223"/>
    <s v="Walton"/>
    <n v="479"/>
    <x v="2"/>
    <x v="1"/>
    <n v="51"/>
    <n v="1"/>
    <n v="107714.74"/>
    <n v="3"/>
    <x v="0"/>
    <x v="1"/>
    <n v="86128.21"/>
    <n v="1"/>
    <x v="1"/>
    <x v="2"/>
    <x v="2"/>
    <x v="0"/>
  </r>
  <r>
    <n v="15805413"/>
    <s v="Chiang"/>
    <n v="769"/>
    <x v="0"/>
    <x v="0"/>
    <n v="31"/>
    <n v="6"/>
    <n v="117852.26"/>
    <n v="2"/>
    <x v="0"/>
    <x v="1"/>
    <n v="147668.64000000001"/>
    <n v="0"/>
    <x v="0"/>
    <x v="1"/>
    <x v="2"/>
    <x v="1"/>
  </r>
  <r>
    <n v="15635116"/>
    <s v="Burgos"/>
    <n v="659"/>
    <x v="1"/>
    <x v="1"/>
    <n v="60"/>
    <n v="2"/>
    <n v="0"/>
    <n v="1"/>
    <x v="0"/>
    <x v="1"/>
    <n v="177480.45"/>
    <n v="1"/>
    <x v="1"/>
    <x v="0"/>
    <x v="0"/>
    <x v="0"/>
  </r>
  <r>
    <n v="15764892"/>
    <s v="Spinelli"/>
    <n v="590"/>
    <x v="1"/>
    <x v="0"/>
    <n v="51"/>
    <n v="10"/>
    <n v="84474.62"/>
    <n v="2"/>
    <x v="0"/>
    <x v="0"/>
    <n v="190937.09"/>
    <n v="0"/>
    <x v="1"/>
    <x v="0"/>
    <x v="1"/>
    <x v="1"/>
  </r>
  <r>
    <n v="15795936"/>
    <s v="Lung"/>
    <n v="560"/>
    <x v="0"/>
    <x v="1"/>
    <n v="50"/>
    <n v="3"/>
    <n v="0"/>
    <n v="2"/>
    <x v="0"/>
    <x v="1"/>
    <n v="84531.79"/>
    <n v="0"/>
    <x v="1"/>
    <x v="0"/>
    <x v="0"/>
    <x v="1"/>
  </r>
  <r>
    <n v="15655232"/>
    <s v="Noble"/>
    <n v="437"/>
    <x v="2"/>
    <x v="1"/>
    <n v="35"/>
    <n v="6"/>
    <n v="126803.34"/>
    <n v="2"/>
    <x v="0"/>
    <x v="0"/>
    <n v="161133.4"/>
    <n v="0"/>
    <x v="0"/>
    <x v="2"/>
    <x v="2"/>
    <x v="1"/>
  </r>
  <r>
    <n v="15640133"/>
    <s v="Pai"/>
    <n v="661"/>
    <x v="0"/>
    <x v="0"/>
    <n v="34"/>
    <n v="0"/>
    <n v="0"/>
    <n v="2"/>
    <x v="0"/>
    <x v="1"/>
    <n v="185555.63"/>
    <n v="0"/>
    <x v="0"/>
    <x v="0"/>
    <x v="0"/>
    <x v="1"/>
  </r>
  <r>
    <n v="15751524"/>
    <s v="Chigozie"/>
    <n v="677"/>
    <x v="2"/>
    <x v="0"/>
    <n v="36"/>
    <n v="10"/>
    <n v="68806.84"/>
    <n v="1"/>
    <x v="0"/>
    <x v="1"/>
    <n v="33075.24"/>
    <n v="0"/>
    <x v="0"/>
    <x v="0"/>
    <x v="1"/>
    <x v="1"/>
  </r>
  <r>
    <n v="15670552"/>
    <s v="Peavy"/>
    <n v="560"/>
    <x v="0"/>
    <x v="0"/>
    <n v="31"/>
    <n v="3"/>
    <n v="115141.18"/>
    <n v="1"/>
    <x v="0"/>
    <x v="1"/>
    <n v="39806.75"/>
    <n v="0"/>
    <x v="0"/>
    <x v="0"/>
    <x v="2"/>
    <x v="1"/>
  </r>
  <r>
    <n v="15623966"/>
    <s v="Yermakov"/>
    <n v="578"/>
    <x v="0"/>
    <x v="0"/>
    <n v="35"/>
    <n v="2"/>
    <n v="0"/>
    <n v="2"/>
    <x v="1"/>
    <x v="0"/>
    <n v="26389.919999999998"/>
    <n v="0"/>
    <x v="0"/>
    <x v="0"/>
    <x v="0"/>
    <x v="1"/>
  </r>
  <r>
    <n v="15752193"/>
    <s v="Burton"/>
    <n v="421"/>
    <x v="1"/>
    <x v="1"/>
    <n v="34"/>
    <n v="6"/>
    <n v="90723.36"/>
    <n v="1"/>
    <x v="0"/>
    <x v="0"/>
    <n v="12162.76"/>
    <n v="0"/>
    <x v="0"/>
    <x v="2"/>
    <x v="1"/>
    <x v="1"/>
  </r>
  <r>
    <n v="15607269"/>
    <s v="Costa"/>
    <n v="492"/>
    <x v="2"/>
    <x v="0"/>
    <n v="49"/>
    <n v="2"/>
    <n v="151249.45000000001"/>
    <n v="2"/>
    <x v="0"/>
    <x v="0"/>
    <n v="167237.94"/>
    <n v="0"/>
    <x v="0"/>
    <x v="2"/>
    <x v="2"/>
    <x v="1"/>
  </r>
  <r>
    <n v="15700752"/>
    <s v="Pugliesi"/>
    <n v="545"/>
    <x v="0"/>
    <x v="0"/>
    <n v="32"/>
    <n v="6"/>
    <n v="0"/>
    <n v="2"/>
    <x v="0"/>
    <x v="0"/>
    <n v="52067.37"/>
    <n v="0"/>
    <x v="0"/>
    <x v="0"/>
    <x v="0"/>
    <x v="1"/>
  </r>
  <r>
    <n v="15777901"/>
    <s v="Lindell"/>
    <n v="640"/>
    <x v="2"/>
    <x v="0"/>
    <n v="43"/>
    <n v="9"/>
    <n v="94752.49"/>
    <n v="1"/>
    <x v="0"/>
    <x v="1"/>
    <n v="184006.36"/>
    <n v="1"/>
    <x v="0"/>
    <x v="0"/>
    <x v="1"/>
    <x v="0"/>
  </r>
  <r>
    <n v="15639117"/>
    <s v="Sorenson"/>
    <n v="624"/>
    <x v="1"/>
    <x v="0"/>
    <n v="34"/>
    <n v="6"/>
    <n v="0"/>
    <n v="1"/>
    <x v="0"/>
    <x v="1"/>
    <n v="582.59"/>
    <n v="1"/>
    <x v="0"/>
    <x v="0"/>
    <x v="0"/>
    <x v="0"/>
  </r>
  <r>
    <n v="15720203"/>
    <s v="Arcuri"/>
    <n v="577"/>
    <x v="1"/>
    <x v="1"/>
    <n v="28"/>
    <n v="7"/>
    <n v="0"/>
    <n v="1"/>
    <x v="0"/>
    <x v="1"/>
    <n v="143274.41"/>
    <n v="0"/>
    <x v="2"/>
    <x v="0"/>
    <x v="0"/>
    <x v="1"/>
  </r>
  <r>
    <n v="15586236"/>
    <s v="Banks"/>
    <n v="704"/>
    <x v="0"/>
    <x v="1"/>
    <n v="31"/>
    <n v="5"/>
    <n v="132084.66"/>
    <n v="3"/>
    <x v="0"/>
    <x v="0"/>
    <n v="54474.48"/>
    <n v="1"/>
    <x v="0"/>
    <x v="1"/>
    <x v="2"/>
    <x v="0"/>
  </r>
  <r>
    <n v="15676645"/>
    <s v="Parry"/>
    <n v="523"/>
    <x v="0"/>
    <x v="1"/>
    <n v="45"/>
    <n v="5"/>
    <n v="0"/>
    <n v="2"/>
    <x v="0"/>
    <x v="0"/>
    <n v="121428.2"/>
    <n v="0"/>
    <x v="0"/>
    <x v="0"/>
    <x v="0"/>
    <x v="1"/>
  </r>
  <r>
    <n v="15715988"/>
    <s v="Cockett"/>
    <n v="793"/>
    <x v="0"/>
    <x v="1"/>
    <n v="35"/>
    <n v="2"/>
    <n v="0"/>
    <n v="2"/>
    <x v="0"/>
    <x v="0"/>
    <n v="79704.12"/>
    <n v="0"/>
    <x v="0"/>
    <x v="1"/>
    <x v="0"/>
    <x v="1"/>
  </r>
  <r>
    <n v="15603749"/>
    <s v="Galkina"/>
    <n v="564"/>
    <x v="0"/>
    <x v="0"/>
    <n v="53"/>
    <n v="2"/>
    <n v="45472.28"/>
    <n v="1"/>
    <x v="0"/>
    <x v="0"/>
    <n v="41055.71"/>
    <n v="1"/>
    <x v="1"/>
    <x v="0"/>
    <x v="3"/>
    <x v="0"/>
  </r>
  <r>
    <n v="15608956"/>
    <s v="Su"/>
    <n v="711"/>
    <x v="0"/>
    <x v="1"/>
    <n v="33"/>
    <n v="1"/>
    <n v="0"/>
    <n v="1"/>
    <x v="1"/>
    <x v="1"/>
    <n v="41590.400000000001"/>
    <n v="0"/>
    <x v="0"/>
    <x v="1"/>
    <x v="0"/>
    <x v="1"/>
  </r>
  <r>
    <n v="15733872"/>
    <s v="Marino"/>
    <n v="791"/>
    <x v="2"/>
    <x v="0"/>
    <n v="33"/>
    <n v="10"/>
    <n v="130229.71"/>
    <n v="2"/>
    <x v="1"/>
    <x v="1"/>
    <n v="54019.93"/>
    <n v="1"/>
    <x v="0"/>
    <x v="1"/>
    <x v="2"/>
    <x v="0"/>
  </r>
  <r>
    <n v="15666982"/>
    <s v="Spears"/>
    <n v="629"/>
    <x v="2"/>
    <x v="0"/>
    <n v="38"/>
    <n v="9"/>
    <n v="123948.85"/>
    <n v="1"/>
    <x v="0"/>
    <x v="1"/>
    <n v="76053.070000000007"/>
    <n v="0"/>
    <x v="0"/>
    <x v="0"/>
    <x v="2"/>
    <x v="1"/>
  </r>
  <r>
    <n v="15602647"/>
    <s v="Cunningham"/>
    <n v="729"/>
    <x v="2"/>
    <x v="1"/>
    <n v="39"/>
    <n v="6"/>
    <n v="127415.85"/>
    <n v="1"/>
    <x v="0"/>
    <x v="0"/>
    <n v="184977.2"/>
    <n v="1"/>
    <x v="0"/>
    <x v="1"/>
    <x v="2"/>
    <x v="0"/>
  </r>
  <r>
    <n v="15623063"/>
    <s v="Taylor"/>
    <n v="651"/>
    <x v="2"/>
    <x v="1"/>
    <n v="35"/>
    <n v="8"/>
    <n v="110067.71"/>
    <n v="1"/>
    <x v="0"/>
    <x v="1"/>
    <n v="127678.95"/>
    <n v="1"/>
    <x v="0"/>
    <x v="0"/>
    <x v="2"/>
    <x v="0"/>
  </r>
  <r>
    <n v="15682928"/>
    <s v="Chiazagomekpere"/>
    <n v="695"/>
    <x v="1"/>
    <x v="1"/>
    <n v="39"/>
    <n v="4"/>
    <n v="65521.2"/>
    <n v="1"/>
    <x v="0"/>
    <x v="0"/>
    <n v="1243.97"/>
    <n v="0"/>
    <x v="0"/>
    <x v="0"/>
    <x v="1"/>
    <x v="1"/>
  </r>
  <r>
    <n v="15729246"/>
    <s v="Hardacre"/>
    <n v="847"/>
    <x v="1"/>
    <x v="1"/>
    <n v="31"/>
    <n v="5"/>
    <n v="0"/>
    <n v="2"/>
    <x v="0"/>
    <x v="0"/>
    <n v="76326.67"/>
    <n v="0"/>
    <x v="0"/>
    <x v="1"/>
    <x v="0"/>
    <x v="1"/>
  </r>
  <r>
    <n v="15588928"/>
    <s v="Maslow"/>
    <n v="704"/>
    <x v="0"/>
    <x v="1"/>
    <n v="47"/>
    <n v="5"/>
    <n v="0"/>
    <n v="2"/>
    <x v="0"/>
    <x v="0"/>
    <n v="145338.60999999999"/>
    <n v="0"/>
    <x v="0"/>
    <x v="1"/>
    <x v="0"/>
    <x v="1"/>
  </r>
  <r>
    <n v="15803352"/>
    <s v="Scott"/>
    <n v="613"/>
    <x v="2"/>
    <x v="1"/>
    <n v="33"/>
    <n v="3"/>
    <n v="155736.42000000001"/>
    <n v="2"/>
    <x v="0"/>
    <x v="0"/>
    <n v="57751.21"/>
    <n v="0"/>
    <x v="0"/>
    <x v="0"/>
    <x v="2"/>
    <x v="1"/>
  </r>
  <r>
    <n v="15607485"/>
    <s v="Wakelin"/>
    <n v="692"/>
    <x v="1"/>
    <x v="0"/>
    <n v="29"/>
    <n v="4"/>
    <n v="0"/>
    <n v="2"/>
    <x v="1"/>
    <x v="1"/>
    <n v="138880.24"/>
    <n v="0"/>
    <x v="2"/>
    <x v="0"/>
    <x v="0"/>
    <x v="1"/>
  </r>
  <r>
    <n v="15656249"/>
    <s v="Esposito"/>
    <n v="720"/>
    <x v="0"/>
    <x v="0"/>
    <n v="34"/>
    <n v="3"/>
    <n v="118307.57"/>
    <n v="2"/>
    <x v="0"/>
    <x v="0"/>
    <n v="136120.29"/>
    <n v="0"/>
    <x v="0"/>
    <x v="1"/>
    <x v="2"/>
    <x v="1"/>
  </r>
  <r>
    <n v="15761783"/>
    <s v="Shah"/>
    <n v="577"/>
    <x v="0"/>
    <x v="1"/>
    <n v="41"/>
    <n v="6"/>
    <n v="0"/>
    <n v="1"/>
    <x v="0"/>
    <x v="0"/>
    <n v="167621.18"/>
    <n v="0"/>
    <x v="0"/>
    <x v="0"/>
    <x v="0"/>
    <x v="1"/>
  </r>
  <r>
    <n v="15716605"/>
    <s v="Chukwufumnanya"/>
    <n v="710"/>
    <x v="2"/>
    <x v="0"/>
    <n v="24"/>
    <n v="7"/>
    <n v="103099.17"/>
    <n v="2"/>
    <x v="0"/>
    <x v="1"/>
    <n v="173276.62"/>
    <n v="0"/>
    <x v="2"/>
    <x v="1"/>
    <x v="2"/>
    <x v="1"/>
  </r>
  <r>
    <n v="15757425"/>
    <s v="Fleming"/>
    <n v="716"/>
    <x v="0"/>
    <x v="0"/>
    <n v="38"/>
    <n v="1"/>
    <n v="0"/>
    <n v="2"/>
    <x v="0"/>
    <x v="0"/>
    <n v="99661.46"/>
    <n v="0"/>
    <x v="0"/>
    <x v="1"/>
    <x v="0"/>
    <x v="1"/>
  </r>
  <r>
    <n v="15603096"/>
    <s v="Lori"/>
    <n v="410"/>
    <x v="0"/>
    <x v="1"/>
    <n v="33"/>
    <n v="6"/>
    <n v="125789.69"/>
    <n v="1"/>
    <x v="1"/>
    <x v="1"/>
    <n v="66333.56"/>
    <n v="1"/>
    <x v="0"/>
    <x v="2"/>
    <x v="2"/>
    <x v="0"/>
  </r>
  <r>
    <n v="15588580"/>
    <s v="Kennedy"/>
    <n v="584"/>
    <x v="2"/>
    <x v="0"/>
    <n v="36"/>
    <n v="4"/>
    <n v="109646.83"/>
    <n v="1"/>
    <x v="0"/>
    <x v="0"/>
    <n v="70240.789999999994"/>
    <n v="0"/>
    <x v="0"/>
    <x v="0"/>
    <x v="2"/>
    <x v="1"/>
  </r>
  <r>
    <n v="15770539"/>
    <s v="Walters"/>
    <n v="792"/>
    <x v="0"/>
    <x v="1"/>
    <n v="30"/>
    <n v="1"/>
    <n v="127187.86"/>
    <n v="1"/>
    <x v="0"/>
    <x v="0"/>
    <n v="113553.42"/>
    <n v="0"/>
    <x v="0"/>
    <x v="1"/>
    <x v="2"/>
    <x v="1"/>
  </r>
  <r>
    <n v="15572022"/>
    <s v="Han"/>
    <n v="605"/>
    <x v="0"/>
    <x v="0"/>
    <n v="36"/>
    <n v="6"/>
    <n v="0"/>
    <n v="1"/>
    <x v="1"/>
    <x v="0"/>
    <n v="690.84"/>
    <n v="0"/>
    <x v="0"/>
    <x v="0"/>
    <x v="0"/>
    <x v="1"/>
  </r>
  <r>
    <n v="15571843"/>
    <s v="Lawrence"/>
    <n v="486"/>
    <x v="1"/>
    <x v="1"/>
    <n v="24"/>
    <n v="1"/>
    <n v="0"/>
    <n v="1"/>
    <x v="0"/>
    <x v="1"/>
    <n v="98802.76"/>
    <n v="0"/>
    <x v="2"/>
    <x v="2"/>
    <x v="0"/>
    <x v="1"/>
  </r>
  <r>
    <n v="15752502"/>
    <s v="Cooke"/>
    <n v="615"/>
    <x v="0"/>
    <x v="1"/>
    <n v="41"/>
    <n v="4"/>
    <n v="130385.82"/>
    <n v="1"/>
    <x v="1"/>
    <x v="0"/>
    <n v="130661.95"/>
    <n v="0"/>
    <x v="0"/>
    <x v="0"/>
    <x v="2"/>
    <x v="1"/>
  </r>
  <r>
    <n v="15609058"/>
    <s v="Wan"/>
    <n v="676"/>
    <x v="0"/>
    <x v="1"/>
    <n v="23"/>
    <n v="1"/>
    <n v="107787.47"/>
    <n v="1"/>
    <x v="1"/>
    <x v="0"/>
    <n v="116378.82"/>
    <n v="0"/>
    <x v="2"/>
    <x v="0"/>
    <x v="2"/>
    <x v="1"/>
  </r>
  <r>
    <n v="15775108"/>
    <s v="Lo Duca"/>
    <n v="571"/>
    <x v="0"/>
    <x v="1"/>
    <n v="34"/>
    <n v="1"/>
    <n v="99325.04"/>
    <n v="2"/>
    <x v="1"/>
    <x v="0"/>
    <n v="186052.15"/>
    <n v="0"/>
    <x v="0"/>
    <x v="0"/>
    <x v="1"/>
    <x v="1"/>
  </r>
  <r>
    <n v="15708904"/>
    <s v="Yermakova"/>
    <n v="850"/>
    <x v="0"/>
    <x v="0"/>
    <n v="37"/>
    <n v="9"/>
    <n v="0"/>
    <n v="1"/>
    <x v="1"/>
    <x v="1"/>
    <n v="100101.06"/>
    <n v="0"/>
    <x v="0"/>
    <x v="1"/>
    <x v="0"/>
    <x v="1"/>
  </r>
  <r>
    <n v="15600086"/>
    <s v="Combs"/>
    <n v="717"/>
    <x v="0"/>
    <x v="1"/>
    <n v="48"/>
    <n v="7"/>
    <n v="123764.95"/>
    <n v="1"/>
    <x v="0"/>
    <x v="0"/>
    <n v="169952.82"/>
    <n v="0"/>
    <x v="0"/>
    <x v="1"/>
    <x v="2"/>
    <x v="1"/>
  </r>
  <r>
    <n v="15814675"/>
    <s v="Chien"/>
    <n v="642"/>
    <x v="2"/>
    <x v="0"/>
    <n v="39"/>
    <n v="8"/>
    <n v="128264.03"/>
    <n v="1"/>
    <x v="0"/>
    <x v="1"/>
    <n v="61792.76"/>
    <n v="1"/>
    <x v="0"/>
    <x v="0"/>
    <x v="2"/>
    <x v="0"/>
  </r>
  <r>
    <n v="15572777"/>
    <s v="Meng"/>
    <n v="780"/>
    <x v="1"/>
    <x v="1"/>
    <n v="47"/>
    <n v="7"/>
    <n v="86006.21"/>
    <n v="1"/>
    <x v="0"/>
    <x v="0"/>
    <n v="37973.129999999997"/>
    <n v="0"/>
    <x v="0"/>
    <x v="1"/>
    <x v="1"/>
    <x v="1"/>
  </r>
  <r>
    <n v="15585106"/>
    <s v="Calabresi"/>
    <n v="492"/>
    <x v="2"/>
    <x v="0"/>
    <n v="38"/>
    <n v="8"/>
    <n v="57068.43"/>
    <n v="2"/>
    <x v="0"/>
    <x v="1"/>
    <n v="188974.81"/>
    <n v="0"/>
    <x v="0"/>
    <x v="2"/>
    <x v="1"/>
    <x v="1"/>
  </r>
  <r>
    <n v="15738936"/>
    <s v="Stevenson"/>
    <n v="760"/>
    <x v="2"/>
    <x v="1"/>
    <n v="29"/>
    <n v="5"/>
    <n v="103607.24"/>
    <n v="2"/>
    <x v="1"/>
    <x v="0"/>
    <n v="86334.64"/>
    <n v="0"/>
    <x v="2"/>
    <x v="1"/>
    <x v="2"/>
    <x v="1"/>
  </r>
  <r>
    <n v="15750970"/>
    <s v="Davidson"/>
    <n v="500"/>
    <x v="1"/>
    <x v="1"/>
    <n v="40"/>
    <n v="1"/>
    <n v="99004.24"/>
    <n v="1"/>
    <x v="0"/>
    <x v="0"/>
    <n v="152845.99"/>
    <n v="0"/>
    <x v="0"/>
    <x v="0"/>
    <x v="1"/>
    <x v="1"/>
  </r>
  <r>
    <n v="15725772"/>
    <s v="Ch'in"/>
    <n v="654"/>
    <x v="1"/>
    <x v="0"/>
    <n v="36"/>
    <n v="2"/>
    <n v="0"/>
    <n v="2"/>
    <x v="0"/>
    <x v="0"/>
    <n v="146652.10999999999"/>
    <n v="0"/>
    <x v="0"/>
    <x v="0"/>
    <x v="0"/>
    <x v="1"/>
  </r>
  <r>
    <n v="15692106"/>
    <s v="Rose"/>
    <n v="606"/>
    <x v="1"/>
    <x v="0"/>
    <n v="25"/>
    <n v="3"/>
    <n v="147386.72"/>
    <n v="3"/>
    <x v="0"/>
    <x v="1"/>
    <n v="45482.04"/>
    <n v="1"/>
    <x v="2"/>
    <x v="0"/>
    <x v="2"/>
    <x v="0"/>
  </r>
  <r>
    <n v="15791533"/>
    <s v="Ch'ien"/>
    <n v="367"/>
    <x v="1"/>
    <x v="1"/>
    <n v="42"/>
    <n v="6"/>
    <n v="93608.28"/>
    <n v="1"/>
    <x v="0"/>
    <x v="1"/>
    <n v="168816.73"/>
    <n v="1"/>
    <x v="0"/>
    <x v="2"/>
    <x v="1"/>
    <x v="0"/>
  </r>
  <r>
    <n v="15715715"/>
    <s v="Artyomova"/>
    <n v="799"/>
    <x v="1"/>
    <x v="1"/>
    <n v="38"/>
    <n v="2"/>
    <n v="0"/>
    <n v="2"/>
    <x v="0"/>
    <x v="0"/>
    <n v="59297.34"/>
    <n v="0"/>
    <x v="0"/>
    <x v="1"/>
    <x v="0"/>
    <x v="1"/>
  </r>
  <r>
    <n v="15785576"/>
    <s v="Mayrhofer"/>
    <n v="434"/>
    <x v="2"/>
    <x v="1"/>
    <n v="71"/>
    <n v="9"/>
    <n v="119496.87"/>
    <n v="1"/>
    <x v="0"/>
    <x v="1"/>
    <n v="125848.88"/>
    <n v="0"/>
    <x v="1"/>
    <x v="2"/>
    <x v="2"/>
    <x v="1"/>
  </r>
  <r>
    <n v="15798834"/>
    <s v="Yefremov"/>
    <n v="719"/>
    <x v="1"/>
    <x v="0"/>
    <n v="32"/>
    <n v="7"/>
    <n v="0"/>
    <n v="1"/>
    <x v="1"/>
    <x v="1"/>
    <n v="76264.27"/>
    <n v="0"/>
    <x v="0"/>
    <x v="1"/>
    <x v="0"/>
    <x v="1"/>
  </r>
  <r>
    <n v="15744127"/>
    <s v="Kosovich"/>
    <n v="641"/>
    <x v="0"/>
    <x v="0"/>
    <n v="37"/>
    <n v="2"/>
    <n v="0"/>
    <n v="2"/>
    <x v="0"/>
    <x v="1"/>
    <n v="3939.87"/>
    <n v="0"/>
    <x v="0"/>
    <x v="0"/>
    <x v="0"/>
    <x v="1"/>
  </r>
  <r>
    <n v="15637427"/>
    <s v="Lu"/>
    <n v="461"/>
    <x v="1"/>
    <x v="0"/>
    <n v="25"/>
    <n v="6"/>
    <n v="0"/>
    <n v="2"/>
    <x v="0"/>
    <x v="0"/>
    <n v="15306.29"/>
    <n v="0"/>
    <x v="2"/>
    <x v="2"/>
    <x v="0"/>
    <x v="1"/>
  </r>
  <r>
    <n v="15576990"/>
    <s v="Taplin"/>
    <n v="790"/>
    <x v="2"/>
    <x v="0"/>
    <n v="25"/>
    <n v="5"/>
    <n v="152885.76999999999"/>
    <n v="1"/>
    <x v="0"/>
    <x v="1"/>
    <n v="58214.79"/>
    <n v="0"/>
    <x v="2"/>
    <x v="1"/>
    <x v="2"/>
    <x v="1"/>
  </r>
  <r>
    <n v="15615352"/>
    <s v="Ebelechukwu"/>
    <n v="588"/>
    <x v="0"/>
    <x v="1"/>
    <n v="31"/>
    <n v="4"/>
    <n v="99607.37"/>
    <n v="2"/>
    <x v="1"/>
    <x v="0"/>
    <n v="35877.03"/>
    <n v="0"/>
    <x v="0"/>
    <x v="0"/>
    <x v="1"/>
    <x v="1"/>
  </r>
  <r>
    <n v="15647333"/>
    <s v="Fleming"/>
    <n v="621"/>
    <x v="0"/>
    <x v="1"/>
    <n v="27"/>
    <n v="4"/>
    <n v="137003.68"/>
    <n v="1"/>
    <x v="0"/>
    <x v="1"/>
    <n v="21254.06"/>
    <n v="0"/>
    <x v="2"/>
    <x v="0"/>
    <x v="2"/>
    <x v="1"/>
  </r>
  <r>
    <n v="15572050"/>
    <s v="Yefimov"/>
    <n v="768"/>
    <x v="2"/>
    <x v="1"/>
    <n v="48"/>
    <n v="3"/>
    <n v="122831.58"/>
    <n v="1"/>
    <x v="0"/>
    <x v="0"/>
    <n v="24533.89"/>
    <n v="1"/>
    <x v="0"/>
    <x v="1"/>
    <x v="2"/>
    <x v="0"/>
  </r>
  <r>
    <n v="15581370"/>
    <s v="Andreyeva"/>
    <n v="681"/>
    <x v="1"/>
    <x v="1"/>
    <n v="38"/>
    <n v="2"/>
    <n v="99811.44"/>
    <n v="2"/>
    <x v="0"/>
    <x v="1"/>
    <n v="23531.5"/>
    <n v="0"/>
    <x v="0"/>
    <x v="0"/>
    <x v="1"/>
    <x v="1"/>
  </r>
  <r>
    <n v="15813503"/>
    <s v="Pickering"/>
    <n v="606"/>
    <x v="1"/>
    <x v="1"/>
    <n v="37"/>
    <n v="8"/>
    <n v="154712.57999999999"/>
    <n v="2"/>
    <x v="0"/>
    <x v="1"/>
    <n v="89099.18"/>
    <n v="0"/>
    <x v="0"/>
    <x v="0"/>
    <x v="2"/>
    <x v="1"/>
  </r>
  <r>
    <n v="15769783"/>
    <s v="Allan"/>
    <n v="542"/>
    <x v="1"/>
    <x v="1"/>
    <n v="37"/>
    <n v="8"/>
    <n v="0"/>
    <n v="1"/>
    <x v="0"/>
    <x v="0"/>
    <n v="807.06"/>
    <n v="0"/>
    <x v="0"/>
    <x v="0"/>
    <x v="0"/>
    <x v="1"/>
  </r>
  <r>
    <n v="15793135"/>
    <s v="Wang"/>
    <n v="713"/>
    <x v="2"/>
    <x v="0"/>
    <n v="24"/>
    <n v="7"/>
    <n v="147687.24"/>
    <n v="1"/>
    <x v="0"/>
    <x v="0"/>
    <n v="121592.5"/>
    <n v="0"/>
    <x v="2"/>
    <x v="1"/>
    <x v="2"/>
    <x v="1"/>
  </r>
  <r>
    <n v="15599182"/>
    <s v="Reynolds"/>
    <n v="597"/>
    <x v="1"/>
    <x v="0"/>
    <n v="33"/>
    <n v="2"/>
    <n v="0"/>
    <n v="2"/>
    <x v="0"/>
    <x v="0"/>
    <n v="4700.66"/>
    <n v="0"/>
    <x v="0"/>
    <x v="0"/>
    <x v="0"/>
    <x v="1"/>
  </r>
  <r>
    <n v="15689517"/>
    <s v="Hales"/>
    <n v="635"/>
    <x v="0"/>
    <x v="1"/>
    <n v="27"/>
    <n v="3"/>
    <n v="127009.83"/>
    <n v="1"/>
    <x v="0"/>
    <x v="1"/>
    <n v="161909.95000000001"/>
    <n v="0"/>
    <x v="2"/>
    <x v="0"/>
    <x v="2"/>
    <x v="1"/>
  </r>
  <r>
    <n v="15641366"/>
    <s v="Y?an"/>
    <n v="599"/>
    <x v="2"/>
    <x v="1"/>
    <n v="61"/>
    <n v="1"/>
    <n v="124737.96"/>
    <n v="1"/>
    <x v="1"/>
    <x v="0"/>
    <n v="90389.61"/>
    <n v="1"/>
    <x v="1"/>
    <x v="0"/>
    <x v="2"/>
    <x v="0"/>
  </r>
  <r>
    <n v="15588859"/>
    <s v="Rowley"/>
    <n v="496"/>
    <x v="1"/>
    <x v="0"/>
    <n v="44"/>
    <n v="0"/>
    <n v="179356.28"/>
    <n v="2"/>
    <x v="0"/>
    <x v="1"/>
    <n v="2919.21"/>
    <n v="1"/>
    <x v="0"/>
    <x v="2"/>
    <x v="2"/>
    <x v="0"/>
  </r>
  <r>
    <n v="15732293"/>
    <s v="Chia"/>
    <n v="759"/>
    <x v="1"/>
    <x v="1"/>
    <n v="31"/>
    <n v="8"/>
    <n v="0"/>
    <n v="2"/>
    <x v="0"/>
    <x v="0"/>
    <n v="99086.74"/>
    <n v="0"/>
    <x v="0"/>
    <x v="1"/>
    <x v="0"/>
    <x v="1"/>
  </r>
  <r>
    <n v="15568032"/>
    <s v="Moore"/>
    <n v="757"/>
    <x v="2"/>
    <x v="1"/>
    <n v="31"/>
    <n v="1"/>
    <n v="127320.36"/>
    <n v="3"/>
    <x v="0"/>
    <x v="1"/>
    <n v="163170.32"/>
    <n v="0"/>
    <x v="0"/>
    <x v="1"/>
    <x v="2"/>
    <x v="1"/>
  </r>
  <r>
    <n v="15623525"/>
    <s v="Copeland"/>
    <n v="564"/>
    <x v="1"/>
    <x v="1"/>
    <n v="31"/>
    <n v="0"/>
    <n v="125175.58"/>
    <n v="1"/>
    <x v="0"/>
    <x v="0"/>
    <n v="72757.33"/>
    <n v="0"/>
    <x v="0"/>
    <x v="0"/>
    <x v="2"/>
    <x v="1"/>
  </r>
  <r>
    <n v="15606601"/>
    <s v="Rishel"/>
    <n v="561"/>
    <x v="0"/>
    <x v="0"/>
    <n v="22"/>
    <n v="6"/>
    <n v="186788.96"/>
    <n v="2"/>
    <x v="0"/>
    <x v="1"/>
    <n v="73286.8"/>
    <n v="0"/>
    <x v="2"/>
    <x v="0"/>
    <x v="2"/>
    <x v="1"/>
  </r>
  <r>
    <n v="15800811"/>
    <s v="Wan"/>
    <n v="702"/>
    <x v="0"/>
    <x v="1"/>
    <n v="40"/>
    <n v="3"/>
    <n v="148556.74"/>
    <n v="1"/>
    <x v="1"/>
    <x v="0"/>
    <n v="146056.29"/>
    <n v="0"/>
    <x v="0"/>
    <x v="1"/>
    <x v="2"/>
    <x v="1"/>
  </r>
  <r>
    <n v="15610711"/>
    <s v="Eluemuno"/>
    <n v="678"/>
    <x v="2"/>
    <x v="0"/>
    <n v="40"/>
    <n v="8"/>
    <n v="128644.46"/>
    <n v="1"/>
    <x v="1"/>
    <x v="1"/>
    <n v="167673.37"/>
    <n v="0"/>
    <x v="0"/>
    <x v="0"/>
    <x v="2"/>
    <x v="1"/>
  </r>
  <r>
    <n v="15809654"/>
    <s v="Hsia"/>
    <n v="707"/>
    <x v="0"/>
    <x v="0"/>
    <n v="46"/>
    <n v="7"/>
    <n v="127476.73"/>
    <n v="2"/>
    <x v="0"/>
    <x v="0"/>
    <n v="146011.54999999999"/>
    <n v="0"/>
    <x v="0"/>
    <x v="1"/>
    <x v="2"/>
    <x v="1"/>
  </r>
  <r>
    <n v="15576077"/>
    <s v="Kelly"/>
    <n v="610"/>
    <x v="0"/>
    <x v="0"/>
    <n v="27"/>
    <n v="9"/>
    <n v="159561.93"/>
    <n v="1"/>
    <x v="1"/>
    <x v="0"/>
    <n v="103381.47"/>
    <n v="0"/>
    <x v="2"/>
    <x v="0"/>
    <x v="2"/>
    <x v="1"/>
  </r>
  <r>
    <n v="15643378"/>
    <s v="Muir"/>
    <n v="744"/>
    <x v="0"/>
    <x v="1"/>
    <n v="42"/>
    <n v="1"/>
    <n v="112419.92"/>
    <n v="1"/>
    <x v="0"/>
    <x v="0"/>
    <n v="83022.92"/>
    <n v="0"/>
    <x v="0"/>
    <x v="1"/>
    <x v="2"/>
    <x v="1"/>
  </r>
  <r>
    <n v="15566790"/>
    <s v="McIntyre"/>
    <n v="598"/>
    <x v="0"/>
    <x v="1"/>
    <n v="28"/>
    <n v="8"/>
    <n v="129991.76"/>
    <n v="2"/>
    <x v="1"/>
    <x v="0"/>
    <n v="46041.08"/>
    <n v="0"/>
    <x v="2"/>
    <x v="0"/>
    <x v="2"/>
    <x v="1"/>
  </r>
  <r>
    <n v="15774402"/>
    <s v="Donaldson"/>
    <n v="562"/>
    <x v="1"/>
    <x v="1"/>
    <n v="36"/>
    <n v="5"/>
    <n v="0"/>
    <n v="1"/>
    <x v="1"/>
    <x v="0"/>
    <n v="182843.24"/>
    <n v="0"/>
    <x v="0"/>
    <x v="0"/>
    <x v="0"/>
    <x v="1"/>
  </r>
  <r>
    <n v="15694641"/>
    <s v="Wright"/>
    <n v="621"/>
    <x v="1"/>
    <x v="0"/>
    <n v="59"/>
    <n v="2"/>
    <n v="0"/>
    <n v="2"/>
    <x v="0"/>
    <x v="0"/>
    <n v="171364.18"/>
    <n v="0"/>
    <x v="1"/>
    <x v="0"/>
    <x v="0"/>
    <x v="1"/>
  </r>
  <r>
    <n v="15605916"/>
    <s v="Uvarova"/>
    <n v="659"/>
    <x v="0"/>
    <x v="0"/>
    <n v="50"/>
    <n v="3"/>
    <n v="0"/>
    <n v="1"/>
    <x v="0"/>
    <x v="1"/>
    <n v="183399.12"/>
    <n v="1"/>
    <x v="1"/>
    <x v="0"/>
    <x v="0"/>
    <x v="0"/>
  </r>
  <r>
    <n v="15812356"/>
    <s v="Doherty"/>
    <n v="722"/>
    <x v="2"/>
    <x v="0"/>
    <n v="40"/>
    <n v="6"/>
    <n v="89175.06"/>
    <n v="2"/>
    <x v="1"/>
    <x v="0"/>
    <n v="152883.95000000001"/>
    <n v="0"/>
    <x v="0"/>
    <x v="1"/>
    <x v="1"/>
    <x v="1"/>
  </r>
  <r>
    <n v="15644179"/>
    <s v="Allen"/>
    <n v="606"/>
    <x v="0"/>
    <x v="0"/>
    <n v="39"/>
    <n v="3"/>
    <n v="0"/>
    <n v="2"/>
    <x v="0"/>
    <x v="1"/>
    <n v="50560.45"/>
    <n v="1"/>
    <x v="0"/>
    <x v="0"/>
    <x v="0"/>
    <x v="0"/>
  </r>
  <r>
    <n v="15771674"/>
    <s v="Ma"/>
    <n v="603"/>
    <x v="1"/>
    <x v="0"/>
    <n v="39"/>
    <n v="5"/>
    <n v="162390.51999999999"/>
    <n v="2"/>
    <x v="0"/>
    <x v="1"/>
    <n v="54702.66"/>
    <n v="0"/>
    <x v="0"/>
    <x v="0"/>
    <x v="2"/>
    <x v="1"/>
  </r>
  <r>
    <n v="15623314"/>
    <s v="Tucker"/>
    <n v="506"/>
    <x v="2"/>
    <x v="0"/>
    <n v="59"/>
    <n v="3"/>
    <n v="190353.08"/>
    <n v="1"/>
    <x v="0"/>
    <x v="1"/>
    <n v="78365.75"/>
    <n v="0"/>
    <x v="1"/>
    <x v="0"/>
    <x v="2"/>
    <x v="1"/>
  </r>
  <r>
    <n v="15613292"/>
    <s v="Ch'eng"/>
    <n v="715"/>
    <x v="0"/>
    <x v="1"/>
    <n v="21"/>
    <n v="8"/>
    <n v="0"/>
    <n v="2"/>
    <x v="0"/>
    <x v="1"/>
    <n v="68666.63"/>
    <n v="0"/>
    <x v="2"/>
    <x v="1"/>
    <x v="0"/>
    <x v="1"/>
  </r>
  <r>
    <n v="15813871"/>
    <s v="Hs?"/>
    <n v="690"/>
    <x v="0"/>
    <x v="1"/>
    <n v="47"/>
    <n v="2"/>
    <n v="0"/>
    <n v="2"/>
    <x v="0"/>
    <x v="1"/>
    <n v="151375.73000000001"/>
    <n v="0"/>
    <x v="0"/>
    <x v="0"/>
    <x v="0"/>
    <x v="1"/>
  </r>
  <r>
    <n v="15759480"/>
    <s v="H?"/>
    <n v="644"/>
    <x v="0"/>
    <x v="0"/>
    <n v="40"/>
    <n v="10"/>
    <n v="139180.97"/>
    <n v="1"/>
    <x v="0"/>
    <x v="0"/>
    <n v="19959.669999999998"/>
    <n v="0"/>
    <x v="0"/>
    <x v="0"/>
    <x v="2"/>
    <x v="1"/>
  </r>
  <r>
    <n v="15587712"/>
    <s v="Chimaijem"/>
    <n v="589"/>
    <x v="0"/>
    <x v="1"/>
    <n v="36"/>
    <n v="8"/>
    <n v="114435.47"/>
    <n v="1"/>
    <x v="0"/>
    <x v="1"/>
    <n v="26955.72"/>
    <n v="0"/>
    <x v="0"/>
    <x v="0"/>
    <x v="2"/>
    <x v="1"/>
  </r>
  <r>
    <n v="15671165"/>
    <s v="Esomchi"/>
    <n v="592"/>
    <x v="0"/>
    <x v="0"/>
    <n v="66"/>
    <n v="5"/>
    <n v="149950.19"/>
    <n v="1"/>
    <x v="0"/>
    <x v="0"/>
    <n v="76267.59"/>
    <n v="0"/>
    <x v="1"/>
    <x v="0"/>
    <x v="2"/>
    <x v="1"/>
  </r>
  <r>
    <n v="15620746"/>
    <s v="Lorenzo"/>
    <n v="632"/>
    <x v="0"/>
    <x v="1"/>
    <n v="42"/>
    <n v="4"/>
    <n v="126115.6"/>
    <n v="1"/>
    <x v="0"/>
    <x v="1"/>
    <n v="100998.5"/>
    <n v="0"/>
    <x v="0"/>
    <x v="0"/>
    <x v="2"/>
    <x v="1"/>
  </r>
  <r>
    <n v="15706537"/>
    <s v="Pirogov"/>
    <n v="577"/>
    <x v="2"/>
    <x v="0"/>
    <n v="59"/>
    <n v="7"/>
    <n v="111396.97"/>
    <n v="1"/>
    <x v="1"/>
    <x v="0"/>
    <n v="191070.01"/>
    <n v="0"/>
    <x v="1"/>
    <x v="0"/>
    <x v="2"/>
    <x v="1"/>
  </r>
  <r>
    <n v="15589312"/>
    <s v="Larkin"/>
    <n v="588"/>
    <x v="0"/>
    <x v="1"/>
    <n v="30"/>
    <n v="3"/>
    <n v="115007.08"/>
    <n v="1"/>
    <x v="1"/>
    <x v="1"/>
    <n v="176858.5"/>
    <n v="0"/>
    <x v="0"/>
    <x v="0"/>
    <x v="2"/>
    <x v="1"/>
  </r>
  <r>
    <n v="15741180"/>
    <s v="Eddy"/>
    <n v="617"/>
    <x v="0"/>
    <x v="1"/>
    <n v="54"/>
    <n v="6"/>
    <n v="102141.9"/>
    <n v="1"/>
    <x v="0"/>
    <x v="0"/>
    <n v="45325.26"/>
    <n v="0"/>
    <x v="1"/>
    <x v="0"/>
    <x v="2"/>
    <x v="1"/>
  </r>
  <r>
    <n v="15733888"/>
    <s v="Sells"/>
    <n v="668"/>
    <x v="1"/>
    <x v="0"/>
    <n v="36"/>
    <n v="3"/>
    <n v="133686.51999999999"/>
    <n v="1"/>
    <x v="0"/>
    <x v="1"/>
    <n v="190958.48"/>
    <n v="1"/>
    <x v="0"/>
    <x v="0"/>
    <x v="2"/>
    <x v="0"/>
  </r>
  <r>
    <n v="15798532"/>
    <s v="Crawford"/>
    <n v="810"/>
    <x v="0"/>
    <x v="1"/>
    <n v="32"/>
    <n v="9"/>
    <n v="120879.73"/>
    <n v="2"/>
    <x v="1"/>
    <x v="0"/>
    <n v="78896.59"/>
    <n v="0"/>
    <x v="0"/>
    <x v="1"/>
    <x v="2"/>
    <x v="1"/>
  </r>
  <r>
    <n v="15577359"/>
    <s v="Bezrukov"/>
    <n v="767"/>
    <x v="1"/>
    <x v="1"/>
    <n v="47"/>
    <n v="5"/>
    <n v="0"/>
    <n v="1"/>
    <x v="0"/>
    <x v="1"/>
    <n v="121964.46"/>
    <n v="1"/>
    <x v="0"/>
    <x v="1"/>
    <x v="0"/>
    <x v="0"/>
  </r>
  <r>
    <n v="15614936"/>
    <s v="Mancini"/>
    <n v="718"/>
    <x v="1"/>
    <x v="0"/>
    <n v="49"/>
    <n v="10"/>
    <n v="82321.88"/>
    <n v="1"/>
    <x v="1"/>
    <x v="0"/>
    <n v="11144.4"/>
    <n v="0"/>
    <x v="0"/>
    <x v="1"/>
    <x v="1"/>
    <x v="1"/>
  </r>
  <r>
    <n v="15747647"/>
    <s v="Iadanza"/>
    <n v="589"/>
    <x v="1"/>
    <x v="0"/>
    <n v="27"/>
    <n v="4"/>
    <n v="0"/>
    <n v="2"/>
    <x v="0"/>
    <x v="1"/>
    <n v="144181.48000000001"/>
    <n v="0"/>
    <x v="2"/>
    <x v="0"/>
    <x v="0"/>
    <x v="1"/>
  </r>
  <r>
    <n v="15588566"/>
    <s v="Wilkinson"/>
    <n v="778"/>
    <x v="1"/>
    <x v="1"/>
    <n v="33"/>
    <n v="5"/>
    <n v="116474.28"/>
    <n v="2"/>
    <x v="0"/>
    <x v="0"/>
    <n v="32757.55"/>
    <n v="0"/>
    <x v="0"/>
    <x v="1"/>
    <x v="2"/>
    <x v="1"/>
  </r>
  <r>
    <n v="15570141"/>
    <s v="P'eng"/>
    <n v="724"/>
    <x v="0"/>
    <x v="0"/>
    <n v="34"/>
    <n v="3"/>
    <n v="132352.69"/>
    <n v="1"/>
    <x v="0"/>
    <x v="1"/>
    <n v="80320.3"/>
    <n v="0"/>
    <x v="0"/>
    <x v="1"/>
    <x v="2"/>
    <x v="1"/>
  </r>
  <r>
    <n v="15800793"/>
    <s v="St Clair"/>
    <n v="477"/>
    <x v="2"/>
    <x v="0"/>
    <n v="39"/>
    <n v="4"/>
    <n v="182491.57"/>
    <n v="1"/>
    <x v="0"/>
    <x v="1"/>
    <n v="185830.72"/>
    <n v="0"/>
    <x v="0"/>
    <x v="2"/>
    <x v="2"/>
    <x v="1"/>
  </r>
  <r>
    <n v="15572415"/>
    <s v="Preston"/>
    <n v="580"/>
    <x v="0"/>
    <x v="1"/>
    <n v="34"/>
    <n v="6"/>
    <n v="0"/>
    <n v="2"/>
    <x v="0"/>
    <x v="0"/>
    <n v="160095.31"/>
    <n v="0"/>
    <x v="0"/>
    <x v="0"/>
    <x v="0"/>
    <x v="1"/>
  </r>
  <r>
    <n v="15635125"/>
    <s v="Findlay"/>
    <n v="566"/>
    <x v="1"/>
    <x v="1"/>
    <n v="63"/>
    <n v="2"/>
    <n v="120787.18"/>
    <n v="2"/>
    <x v="0"/>
    <x v="0"/>
    <n v="52198.84"/>
    <n v="0"/>
    <x v="1"/>
    <x v="0"/>
    <x v="2"/>
    <x v="1"/>
  </r>
  <r>
    <n v="15636551"/>
    <s v="Nixon"/>
    <n v="711"/>
    <x v="0"/>
    <x v="0"/>
    <n v="29"/>
    <n v="3"/>
    <n v="130181.47"/>
    <n v="2"/>
    <x v="0"/>
    <x v="1"/>
    <n v="31811.439999999999"/>
    <n v="0"/>
    <x v="2"/>
    <x v="1"/>
    <x v="2"/>
    <x v="1"/>
  </r>
  <r>
    <n v="15600912"/>
    <s v="Gorshkov"/>
    <n v="706"/>
    <x v="2"/>
    <x v="1"/>
    <n v="32"/>
    <n v="5"/>
    <n v="88348.43"/>
    <n v="2"/>
    <x v="0"/>
    <x v="0"/>
    <n v="104181.78"/>
    <n v="0"/>
    <x v="0"/>
    <x v="1"/>
    <x v="1"/>
    <x v="1"/>
  </r>
  <r>
    <n v="15768476"/>
    <s v="Chukwubuikem"/>
    <n v="703"/>
    <x v="1"/>
    <x v="1"/>
    <n v="31"/>
    <n v="6"/>
    <n v="0"/>
    <n v="2"/>
    <x v="0"/>
    <x v="0"/>
    <n v="67667.19"/>
    <n v="0"/>
    <x v="0"/>
    <x v="1"/>
    <x v="0"/>
    <x v="1"/>
  </r>
  <r>
    <n v="15650266"/>
    <s v="Medvedeva"/>
    <n v="679"/>
    <x v="2"/>
    <x v="1"/>
    <n v="39"/>
    <n v="2"/>
    <n v="146186.28"/>
    <n v="2"/>
    <x v="0"/>
    <x v="0"/>
    <n v="193974.47"/>
    <n v="0"/>
    <x v="0"/>
    <x v="0"/>
    <x v="2"/>
    <x v="1"/>
  </r>
  <r>
    <n v="15621004"/>
    <s v="Chukwuhaenye"/>
    <n v="603"/>
    <x v="0"/>
    <x v="1"/>
    <n v="32"/>
    <n v="7"/>
    <n v="0"/>
    <n v="1"/>
    <x v="0"/>
    <x v="1"/>
    <n v="198055.94"/>
    <n v="1"/>
    <x v="0"/>
    <x v="0"/>
    <x v="0"/>
    <x v="0"/>
  </r>
  <r>
    <n v="15748352"/>
    <s v="Endrizzi"/>
    <n v="598"/>
    <x v="1"/>
    <x v="1"/>
    <n v="34"/>
    <n v="0"/>
    <n v="104488.17"/>
    <n v="1"/>
    <x v="1"/>
    <x v="0"/>
    <n v="43249.67"/>
    <n v="0"/>
    <x v="0"/>
    <x v="0"/>
    <x v="2"/>
    <x v="1"/>
  </r>
  <r>
    <n v="15788920"/>
    <s v="Ch'ang"/>
    <n v="836"/>
    <x v="2"/>
    <x v="0"/>
    <n v="32"/>
    <n v="4"/>
    <n v="109196.67"/>
    <n v="2"/>
    <x v="0"/>
    <x v="1"/>
    <n v="55218.02"/>
    <n v="0"/>
    <x v="0"/>
    <x v="1"/>
    <x v="2"/>
    <x v="1"/>
  </r>
  <r>
    <n v="15743236"/>
    <s v="Piccio"/>
    <n v="687"/>
    <x v="0"/>
    <x v="0"/>
    <n v="61"/>
    <n v="7"/>
    <n v="80538.559999999998"/>
    <n v="1"/>
    <x v="0"/>
    <x v="1"/>
    <n v="131305.37"/>
    <n v="1"/>
    <x v="1"/>
    <x v="0"/>
    <x v="1"/>
    <x v="0"/>
  </r>
  <r>
    <n v="15637717"/>
    <s v="Lockington"/>
    <n v="704"/>
    <x v="2"/>
    <x v="1"/>
    <n v="41"/>
    <n v="4"/>
    <n v="109026.8"/>
    <n v="2"/>
    <x v="0"/>
    <x v="0"/>
    <n v="43117.1"/>
    <n v="0"/>
    <x v="0"/>
    <x v="1"/>
    <x v="2"/>
    <x v="1"/>
  </r>
  <r>
    <n v="15635500"/>
    <s v="Seleznyov"/>
    <n v="605"/>
    <x v="2"/>
    <x v="1"/>
    <n v="75"/>
    <n v="2"/>
    <n v="61319.63"/>
    <n v="1"/>
    <x v="1"/>
    <x v="0"/>
    <n v="186655.11"/>
    <n v="0"/>
    <x v="1"/>
    <x v="0"/>
    <x v="1"/>
    <x v="1"/>
  </r>
  <r>
    <n v="15634792"/>
    <s v="Weston"/>
    <n v="516"/>
    <x v="0"/>
    <x v="0"/>
    <n v="40"/>
    <n v="9"/>
    <n v="0"/>
    <n v="2"/>
    <x v="1"/>
    <x v="0"/>
    <n v="33266.29"/>
    <n v="0"/>
    <x v="0"/>
    <x v="0"/>
    <x v="0"/>
    <x v="1"/>
  </r>
  <r>
    <n v="15607560"/>
    <s v="Groom"/>
    <n v="572"/>
    <x v="0"/>
    <x v="0"/>
    <n v="39"/>
    <n v="2"/>
    <n v="0"/>
    <n v="2"/>
    <x v="0"/>
    <x v="0"/>
    <n v="555.28"/>
    <n v="0"/>
    <x v="0"/>
    <x v="0"/>
    <x v="0"/>
    <x v="1"/>
  </r>
  <r>
    <n v="15727177"/>
    <s v="Manfrin"/>
    <n v="557"/>
    <x v="0"/>
    <x v="1"/>
    <n v="42"/>
    <n v="6"/>
    <n v="177822.03"/>
    <n v="1"/>
    <x v="0"/>
    <x v="1"/>
    <n v="150944.31"/>
    <n v="1"/>
    <x v="0"/>
    <x v="0"/>
    <x v="2"/>
    <x v="0"/>
  </r>
  <r>
    <n v="15774358"/>
    <s v="Robertson"/>
    <n v="443"/>
    <x v="2"/>
    <x v="1"/>
    <n v="59"/>
    <n v="4"/>
    <n v="110939.3"/>
    <n v="1"/>
    <x v="0"/>
    <x v="1"/>
    <n v="72846.58"/>
    <n v="1"/>
    <x v="1"/>
    <x v="2"/>
    <x v="2"/>
    <x v="0"/>
  </r>
  <r>
    <n v="15791304"/>
    <s v="Ch'ang"/>
    <n v="604"/>
    <x v="2"/>
    <x v="1"/>
    <n v="25"/>
    <n v="7"/>
    <n v="165413.43"/>
    <n v="1"/>
    <x v="0"/>
    <x v="0"/>
    <n v="35279.74"/>
    <n v="0"/>
    <x v="2"/>
    <x v="0"/>
    <x v="2"/>
    <x v="1"/>
  </r>
  <r>
    <n v="15603328"/>
    <s v="Lucchesi"/>
    <n v="483"/>
    <x v="0"/>
    <x v="1"/>
    <n v="27"/>
    <n v="1"/>
    <n v="77805.66"/>
    <n v="1"/>
    <x v="0"/>
    <x v="0"/>
    <n v="2101.89"/>
    <n v="0"/>
    <x v="2"/>
    <x v="2"/>
    <x v="1"/>
    <x v="1"/>
  </r>
  <r>
    <n v="15804937"/>
    <s v="Cambage"/>
    <n v="702"/>
    <x v="0"/>
    <x v="1"/>
    <n v="50"/>
    <n v="3"/>
    <n v="0"/>
    <n v="2"/>
    <x v="1"/>
    <x v="1"/>
    <n v="94949.84"/>
    <n v="0"/>
    <x v="1"/>
    <x v="1"/>
    <x v="0"/>
    <x v="1"/>
  </r>
  <r>
    <n v="15804142"/>
    <s v="Tan"/>
    <n v="670"/>
    <x v="1"/>
    <x v="0"/>
    <n v="57"/>
    <n v="3"/>
    <n v="175575.95"/>
    <n v="2"/>
    <x v="0"/>
    <x v="1"/>
    <n v="99061.75"/>
    <n v="1"/>
    <x v="1"/>
    <x v="0"/>
    <x v="2"/>
    <x v="0"/>
  </r>
  <r>
    <n v="15608845"/>
    <s v="Tao"/>
    <n v="804"/>
    <x v="1"/>
    <x v="0"/>
    <n v="38"/>
    <n v="3"/>
    <n v="124197.22"/>
    <n v="1"/>
    <x v="0"/>
    <x v="1"/>
    <n v="74692.06"/>
    <n v="0"/>
    <x v="0"/>
    <x v="1"/>
    <x v="2"/>
    <x v="1"/>
  </r>
  <r>
    <n v="15702434"/>
    <s v="Hsieh"/>
    <n v="850"/>
    <x v="0"/>
    <x v="0"/>
    <n v="30"/>
    <n v="3"/>
    <n v="0"/>
    <n v="2"/>
    <x v="0"/>
    <x v="1"/>
    <n v="116692.8"/>
    <n v="0"/>
    <x v="0"/>
    <x v="1"/>
    <x v="0"/>
    <x v="1"/>
  </r>
  <r>
    <n v="15632609"/>
    <s v="Burdekin"/>
    <n v="554"/>
    <x v="0"/>
    <x v="0"/>
    <n v="39"/>
    <n v="10"/>
    <n v="160132.75"/>
    <n v="1"/>
    <x v="0"/>
    <x v="1"/>
    <n v="32824.15"/>
    <n v="0"/>
    <x v="0"/>
    <x v="0"/>
    <x v="2"/>
    <x v="1"/>
  </r>
  <r>
    <n v="15603550"/>
    <s v="Longo"/>
    <n v="588"/>
    <x v="2"/>
    <x v="0"/>
    <n v="37"/>
    <n v="7"/>
    <n v="70258.880000000005"/>
    <n v="2"/>
    <x v="0"/>
    <x v="1"/>
    <n v="139607.60999999999"/>
    <n v="0"/>
    <x v="0"/>
    <x v="0"/>
    <x v="1"/>
    <x v="1"/>
  </r>
  <r>
    <n v="15755239"/>
    <s v="Maughan"/>
    <n v="758"/>
    <x v="2"/>
    <x v="1"/>
    <n v="32"/>
    <n v="4"/>
    <n v="162657.64000000001"/>
    <n v="2"/>
    <x v="0"/>
    <x v="0"/>
    <n v="115525.13"/>
    <n v="0"/>
    <x v="0"/>
    <x v="1"/>
    <x v="2"/>
    <x v="1"/>
  </r>
  <r>
    <n v="15670528"/>
    <s v="Franz"/>
    <n v="787"/>
    <x v="2"/>
    <x v="1"/>
    <n v="43"/>
    <n v="0"/>
    <n v="132217.45000000001"/>
    <n v="1"/>
    <x v="0"/>
    <x v="1"/>
    <n v="20955.03"/>
    <n v="1"/>
    <x v="0"/>
    <x v="1"/>
    <x v="2"/>
    <x v="0"/>
  </r>
  <r>
    <n v="15732704"/>
    <s v="Piazza"/>
    <n v="582"/>
    <x v="1"/>
    <x v="1"/>
    <n v="25"/>
    <n v="9"/>
    <n v="148042.97"/>
    <n v="2"/>
    <x v="0"/>
    <x v="1"/>
    <n v="52341.15"/>
    <n v="0"/>
    <x v="2"/>
    <x v="0"/>
    <x v="2"/>
    <x v="1"/>
  </r>
  <r>
    <n v="15589019"/>
    <s v="Morant"/>
    <n v="633"/>
    <x v="1"/>
    <x v="0"/>
    <n v="33"/>
    <n v="4"/>
    <n v="92855.02"/>
    <n v="1"/>
    <x v="0"/>
    <x v="0"/>
    <n v="159813.18"/>
    <n v="0"/>
    <x v="0"/>
    <x v="0"/>
    <x v="1"/>
    <x v="1"/>
  </r>
  <r>
    <n v="15677796"/>
    <s v="Becher"/>
    <n v="766"/>
    <x v="2"/>
    <x v="1"/>
    <n v="47"/>
    <n v="9"/>
    <n v="129289.98"/>
    <n v="1"/>
    <x v="0"/>
    <x v="1"/>
    <n v="169935.46"/>
    <n v="1"/>
    <x v="0"/>
    <x v="1"/>
    <x v="2"/>
    <x v="0"/>
  </r>
  <r>
    <n v="15760177"/>
    <s v="Lombardi"/>
    <n v="564"/>
    <x v="1"/>
    <x v="1"/>
    <n v="37"/>
    <n v="9"/>
    <n v="100252.18"/>
    <n v="1"/>
    <x v="0"/>
    <x v="0"/>
    <n v="146033.51999999999"/>
    <n v="0"/>
    <x v="0"/>
    <x v="0"/>
    <x v="2"/>
    <x v="1"/>
  </r>
  <r>
    <n v="15636595"/>
    <s v="Loton"/>
    <n v="602"/>
    <x v="1"/>
    <x v="1"/>
    <n v="37"/>
    <n v="3"/>
    <n v="107592.89"/>
    <n v="2"/>
    <x v="1"/>
    <x v="0"/>
    <n v="153122.73000000001"/>
    <n v="0"/>
    <x v="0"/>
    <x v="0"/>
    <x v="2"/>
    <x v="1"/>
  </r>
  <r>
    <n v="15737275"/>
    <s v="Conti"/>
    <n v="649"/>
    <x v="0"/>
    <x v="1"/>
    <n v="39"/>
    <n v="3"/>
    <n v="113096.41"/>
    <n v="1"/>
    <x v="0"/>
    <x v="0"/>
    <n v="60335.24"/>
    <n v="0"/>
    <x v="0"/>
    <x v="0"/>
    <x v="2"/>
    <x v="1"/>
  </r>
  <r>
    <n v="15672905"/>
    <s v="Sani"/>
    <n v="679"/>
    <x v="1"/>
    <x v="0"/>
    <n v="40"/>
    <n v="7"/>
    <n v="0"/>
    <n v="2"/>
    <x v="0"/>
    <x v="0"/>
    <n v="163757.29"/>
    <n v="0"/>
    <x v="0"/>
    <x v="0"/>
    <x v="0"/>
    <x v="1"/>
  </r>
  <r>
    <n v="15753955"/>
    <s v="Lori"/>
    <n v="639"/>
    <x v="1"/>
    <x v="1"/>
    <n v="34"/>
    <n v="7"/>
    <n v="149940.04"/>
    <n v="2"/>
    <x v="1"/>
    <x v="1"/>
    <n v="156648.81"/>
    <n v="0"/>
    <x v="0"/>
    <x v="0"/>
    <x v="2"/>
    <x v="1"/>
  </r>
  <r>
    <n v="15708504"/>
    <s v="Wong"/>
    <n v="790"/>
    <x v="2"/>
    <x v="1"/>
    <n v="50"/>
    <n v="8"/>
    <n v="121438.58"/>
    <n v="1"/>
    <x v="0"/>
    <x v="0"/>
    <n v="176471.78"/>
    <n v="1"/>
    <x v="1"/>
    <x v="1"/>
    <x v="2"/>
    <x v="0"/>
  </r>
  <r>
    <n v="15592451"/>
    <s v="Lombardi"/>
    <n v="565"/>
    <x v="0"/>
    <x v="1"/>
    <n v="32"/>
    <n v="9"/>
    <n v="0"/>
    <n v="2"/>
    <x v="0"/>
    <x v="1"/>
    <n v="5388.3"/>
    <n v="0"/>
    <x v="0"/>
    <x v="0"/>
    <x v="0"/>
    <x v="1"/>
  </r>
  <r>
    <n v="15790455"/>
    <s v="Obialo"/>
    <n v="478"/>
    <x v="0"/>
    <x v="0"/>
    <n v="50"/>
    <n v="2"/>
    <n v="0"/>
    <n v="1"/>
    <x v="1"/>
    <x v="0"/>
    <n v="93332.64"/>
    <n v="1"/>
    <x v="1"/>
    <x v="2"/>
    <x v="0"/>
    <x v="0"/>
  </r>
  <r>
    <n v="15572174"/>
    <s v="Mazzi"/>
    <n v="825"/>
    <x v="0"/>
    <x v="1"/>
    <n v="29"/>
    <n v="3"/>
    <n v="148874.01"/>
    <n v="2"/>
    <x v="1"/>
    <x v="0"/>
    <n v="71192.820000000007"/>
    <n v="0"/>
    <x v="2"/>
    <x v="1"/>
    <x v="2"/>
    <x v="1"/>
  </r>
  <r>
    <n v="15656330"/>
    <s v="Von Doussa"/>
    <n v="528"/>
    <x v="1"/>
    <x v="0"/>
    <n v="32"/>
    <n v="0"/>
    <n v="68138.37"/>
    <n v="1"/>
    <x v="0"/>
    <x v="0"/>
    <n v="170309.19"/>
    <n v="0"/>
    <x v="0"/>
    <x v="0"/>
    <x v="1"/>
    <x v="1"/>
  </r>
  <r>
    <n v="15569626"/>
    <s v="Miller"/>
    <n v="577"/>
    <x v="1"/>
    <x v="1"/>
    <n v="35"/>
    <n v="5"/>
    <n v="110080.3"/>
    <n v="1"/>
    <x v="0"/>
    <x v="0"/>
    <n v="109794.31"/>
    <n v="0"/>
    <x v="0"/>
    <x v="0"/>
    <x v="2"/>
    <x v="1"/>
  </r>
  <r>
    <n v="15608726"/>
    <s v="Miracle"/>
    <n v="663"/>
    <x v="0"/>
    <x v="1"/>
    <n v="24"/>
    <n v="7"/>
    <n v="0"/>
    <n v="2"/>
    <x v="0"/>
    <x v="0"/>
    <n v="166310.82"/>
    <n v="0"/>
    <x v="2"/>
    <x v="0"/>
    <x v="0"/>
    <x v="1"/>
  </r>
  <r>
    <n v="15637366"/>
    <s v="Su"/>
    <n v="505"/>
    <x v="2"/>
    <x v="0"/>
    <n v="25"/>
    <n v="5"/>
    <n v="114268.85"/>
    <n v="2"/>
    <x v="0"/>
    <x v="0"/>
    <n v="126728.27"/>
    <n v="0"/>
    <x v="2"/>
    <x v="0"/>
    <x v="2"/>
    <x v="1"/>
  </r>
  <r>
    <n v="15778049"/>
    <s v="Wyatt"/>
    <n v="633"/>
    <x v="2"/>
    <x v="1"/>
    <n v="29"/>
    <n v="6"/>
    <n v="117412.35"/>
    <n v="1"/>
    <x v="1"/>
    <x v="1"/>
    <n v="30338.94"/>
    <n v="0"/>
    <x v="2"/>
    <x v="0"/>
    <x v="2"/>
    <x v="1"/>
  </r>
  <r>
    <n v="15727421"/>
    <s v="Anayolisa"/>
    <n v="586"/>
    <x v="0"/>
    <x v="0"/>
    <n v="38"/>
    <n v="6"/>
    <n v="0"/>
    <n v="2"/>
    <x v="0"/>
    <x v="0"/>
    <n v="37935.83"/>
    <n v="0"/>
    <x v="0"/>
    <x v="0"/>
    <x v="0"/>
    <x v="1"/>
  </r>
  <r>
    <n v="15688865"/>
    <s v="Wade"/>
    <n v="850"/>
    <x v="0"/>
    <x v="0"/>
    <n v="35"/>
    <n v="9"/>
    <n v="0"/>
    <n v="2"/>
    <x v="1"/>
    <x v="1"/>
    <n v="25329.48"/>
    <n v="0"/>
    <x v="0"/>
    <x v="1"/>
    <x v="0"/>
    <x v="1"/>
  </r>
  <r>
    <n v="15751032"/>
    <s v="Enemuo"/>
    <n v="629"/>
    <x v="2"/>
    <x v="0"/>
    <n v="37"/>
    <n v="1"/>
    <n v="35549.81"/>
    <n v="2"/>
    <x v="1"/>
    <x v="1"/>
    <n v="49676.33"/>
    <n v="0"/>
    <x v="0"/>
    <x v="0"/>
    <x v="3"/>
    <x v="1"/>
  </r>
  <r>
    <n v="15734737"/>
    <s v="Bruno"/>
    <n v="744"/>
    <x v="0"/>
    <x v="1"/>
    <n v="56"/>
    <n v="9"/>
    <n v="0"/>
    <n v="2"/>
    <x v="0"/>
    <x v="0"/>
    <n v="169498.61"/>
    <n v="0"/>
    <x v="1"/>
    <x v="1"/>
    <x v="0"/>
    <x v="1"/>
  </r>
  <r>
    <n v="15746515"/>
    <s v="Greece"/>
    <n v="750"/>
    <x v="0"/>
    <x v="1"/>
    <n v="36"/>
    <n v="7"/>
    <n v="136492.92000000001"/>
    <n v="3"/>
    <x v="0"/>
    <x v="0"/>
    <n v="26500.29"/>
    <n v="1"/>
    <x v="0"/>
    <x v="1"/>
    <x v="2"/>
    <x v="0"/>
  </r>
  <r>
    <n v="15664311"/>
    <s v="Yang"/>
    <n v="637"/>
    <x v="2"/>
    <x v="1"/>
    <n v="28"/>
    <n v="3"/>
    <n v="123675.69"/>
    <n v="1"/>
    <x v="0"/>
    <x v="0"/>
    <n v="166458.41"/>
    <n v="0"/>
    <x v="2"/>
    <x v="0"/>
    <x v="2"/>
    <x v="1"/>
  </r>
  <r>
    <n v="15708139"/>
    <s v="Brown"/>
    <n v="575"/>
    <x v="0"/>
    <x v="0"/>
    <n v="40"/>
    <n v="1"/>
    <n v="139532.34"/>
    <n v="1"/>
    <x v="0"/>
    <x v="1"/>
    <n v="181294.39"/>
    <n v="0"/>
    <x v="0"/>
    <x v="0"/>
    <x v="2"/>
    <x v="1"/>
  </r>
  <r>
    <n v="15768574"/>
    <s v="Anderson"/>
    <n v="671"/>
    <x v="1"/>
    <x v="1"/>
    <n v="58"/>
    <n v="1"/>
    <n v="178713.98"/>
    <n v="1"/>
    <x v="0"/>
    <x v="0"/>
    <n v="21768.21"/>
    <n v="0"/>
    <x v="1"/>
    <x v="0"/>
    <x v="2"/>
    <x v="1"/>
  </r>
  <r>
    <n v="15738018"/>
    <s v="Johnston"/>
    <n v="571"/>
    <x v="0"/>
    <x v="1"/>
    <n v="40"/>
    <n v="5"/>
    <n v="0"/>
    <n v="2"/>
    <x v="1"/>
    <x v="1"/>
    <n v="72849.289999999994"/>
    <n v="0"/>
    <x v="0"/>
    <x v="0"/>
    <x v="0"/>
    <x v="1"/>
  </r>
  <r>
    <n v="15699753"/>
    <s v="Zakharov"/>
    <n v="590"/>
    <x v="0"/>
    <x v="1"/>
    <n v="41"/>
    <n v="1"/>
    <n v="89086.31"/>
    <n v="1"/>
    <x v="0"/>
    <x v="1"/>
    <n v="24499.97"/>
    <n v="0"/>
    <x v="0"/>
    <x v="0"/>
    <x v="1"/>
    <x v="1"/>
  </r>
  <r>
    <n v="15703199"/>
    <s v="Golibe"/>
    <n v="619"/>
    <x v="1"/>
    <x v="1"/>
    <n v="38"/>
    <n v="3"/>
    <n v="96143.47"/>
    <n v="1"/>
    <x v="1"/>
    <x v="1"/>
    <n v="98994.92"/>
    <n v="0"/>
    <x v="0"/>
    <x v="0"/>
    <x v="1"/>
    <x v="1"/>
  </r>
  <r>
    <n v="15627830"/>
    <s v="Nikitina"/>
    <n v="640"/>
    <x v="2"/>
    <x v="0"/>
    <n v="30"/>
    <n v="5"/>
    <n v="32197.64"/>
    <n v="1"/>
    <x v="1"/>
    <x v="0"/>
    <n v="141446.01"/>
    <n v="0"/>
    <x v="0"/>
    <x v="0"/>
    <x v="3"/>
    <x v="1"/>
  </r>
  <r>
    <n v="15570855"/>
    <s v="Leonard"/>
    <n v="670"/>
    <x v="0"/>
    <x v="1"/>
    <n v="38"/>
    <n v="7"/>
    <n v="0"/>
    <n v="2"/>
    <x v="0"/>
    <x v="0"/>
    <n v="77864.41"/>
    <n v="0"/>
    <x v="0"/>
    <x v="0"/>
    <x v="0"/>
    <x v="1"/>
  </r>
  <r>
    <n v="15772503"/>
    <s v="Burns"/>
    <n v="737"/>
    <x v="0"/>
    <x v="0"/>
    <n v="33"/>
    <n v="4"/>
    <n v="0"/>
    <n v="2"/>
    <x v="0"/>
    <x v="1"/>
    <n v="115115.32"/>
    <n v="0"/>
    <x v="0"/>
    <x v="1"/>
    <x v="0"/>
    <x v="1"/>
  </r>
  <r>
    <n v="15584453"/>
    <s v="Burtch"/>
    <n v="555"/>
    <x v="1"/>
    <x v="1"/>
    <n v="32"/>
    <n v="10"/>
    <n v="0"/>
    <n v="2"/>
    <x v="1"/>
    <x v="0"/>
    <n v="168605.96"/>
    <n v="0"/>
    <x v="0"/>
    <x v="0"/>
    <x v="0"/>
    <x v="1"/>
  </r>
  <r>
    <n v="15710111"/>
    <s v="Clark"/>
    <n v="742"/>
    <x v="0"/>
    <x v="1"/>
    <n v="33"/>
    <n v="6"/>
    <n v="0"/>
    <n v="2"/>
    <x v="1"/>
    <x v="1"/>
    <n v="38550.400000000001"/>
    <n v="0"/>
    <x v="0"/>
    <x v="1"/>
    <x v="0"/>
    <x v="1"/>
  </r>
  <r>
    <n v="15618562"/>
    <s v="Woodward"/>
    <n v="618"/>
    <x v="2"/>
    <x v="0"/>
    <n v="40"/>
    <n v="0"/>
    <n v="140306.38"/>
    <n v="1"/>
    <x v="0"/>
    <x v="1"/>
    <n v="160618.60999999999"/>
    <n v="1"/>
    <x v="0"/>
    <x v="0"/>
    <x v="2"/>
    <x v="0"/>
  </r>
  <r>
    <n v="15706764"/>
    <s v="Spencer"/>
    <n v="560"/>
    <x v="0"/>
    <x v="0"/>
    <n v="35"/>
    <n v="1"/>
    <n v="0"/>
    <n v="2"/>
    <x v="0"/>
    <x v="1"/>
    <n v="3701.63"/>
    <n v="0"/>
    <x v="0"/>
    <x v="0"/>
    <x v="0"/>
    <x v="1"/>
  </r>
  <r>
    <n v="15798737"/>
    <s v="Chao"/>
    <n v="654"/>
    <x v="0"/>
    <x v="1"/>
    <n v="38"/>
    <n v="8"/>
    <n v="0"/>
    <n v="2"/>
    <x v="0"/>
    <x v="1"/>
    <n v="88659.44"/>
    <n v="0"/>
    <x v="0"/>
    <x v="0"/>
    <x v="0"/>
    <x v="1"/>
  </r>
  <r>
    <n v="15712608"/>
    <s v="Costa"/>
    <n v="787"/>
    <x v="2"/>
    <x v="0"/>
    <n v="42"/>
    <n v="2"/>
    <n v="74483.97"/>
    <n v="2"/>
    <x v="1"/>
    <x v="0"/>
    <n v="44273.91"/>
    <n v="0"/>
    <x v="0"/>
    <x v="1"/>
    <x v="1"/>
    <x v="1"/>
  </r>
  <r>
    <n v="15636736"/>
    <s v="McLachlan"/>
    <n v="611"/>
    <x v="0"/>
    <x v="0"/>
    <n v="53"/>
    <n v="7"/>
    <n v="0"/>
    <n v="2"/>
    <x v="1"/>
    <x v="0"/>
    <n v="156495.39000000001"/>
    <n v="1"/>
    <x v="1"/>
    <x v="0"/>
    <x v="0"/>
    <x v="0"/>
  </r>
  <r>
    <n v="15703544"/>
    <s v="Hung"/>
    <n v="559"/>
    <x v="1"/>
    <x v="1"/>
    <n v="34"/>
    <n v="0"/>
    <n v="0"/>
    <n v="1"/>
    <x v="0"/>
    <x v="1"/>
    <n v="182988.94"/>
    <n v="0"/>
    <x v="0"/>
    <x v="0"/>
    <x v="0"/>
    <x v="1"/>
  </r>
  <r>
    <n v="15815645"/>
    <s v="Akhtar"/>
    <n v="481"/>
    <x v="0"/>
    <x v="1"/>
    <n v="37"/>
    <n v="8"/>
    <n v="152303.66"/>
    <n v="2"/>
    <x v="0"/>
    <x v="0"/>
    <n v="175082.2"/>
    <n v="0"/>
    <x v="0"/>
    <x v="2"/>
    <x v="2"/>
    <x v="1"/>
  </r>
  <r>
    <n v="15705739"/>
    <s v="Toscani"/>
    <n v="753"/>
    <x v="2"/>
    <x v="1"/>
    <n v="32"/>
    <n v="5"/>
    <n v="159904.79"/>
    <n v="1"/>
    <x v="0"/>
    <x v="1"/>
    <n v="148811.14000000001"/>
    <n v="0"/>
    <x v="0"/>
    <x v="1"/>
    <x v="2"/>
    <x v="1"/>
  </r>
  <r>
    <n v="15709643"/>
    <s v="Gray"/>
    <n v="675"/>
    <x v="0"/>
    <x v="1"/>
    <n v="32"/>
    <n v="1"/>
    <n v="0"/>
    <n v="3"/>
    <x v="0"/>
    <x v="1"/>
    <n v="85901.09"/>
    <n v="0"/>
    <x v="0"/>
    <x v="0"/>
    <x v="0"/>
    <x v="1"/>
  </r>
  <r>
    <n v="15669805"/>
    <s v="Warren"/>
    <n v="748"/>
    <x v="2"/>
    <x v="0"/>
    <n v="31"/>
    <n v="1"/>
    <n v="99557.94"/>
    <n v="1"/>
    <x v="0"/>
    <x v="1"/>
    <n v="199255.32"/>
    <n v="0"/>
    <x v="0"/>
    <x v="1"/>
    <x v="1"/>
    <x v="1"/>
  </r>
  <r>
    <n v="15737489"/>
    <s v="Ramsden"/>
    <n v="610"/>
    <x v="1"/>
    <x v="0"/>
    <n v="46"/>
    <n v="5"/>
    <n v="116886.59"/>
    <n v="1"/>
    <x v="1"/>
    <x v="1"/>
    <n v="107973.44"/>
    <n v="0"/>
    <x v="0"/>
    <x v="0"/>
    <x v="2"/>
    <x v="1"/>
  </r>
  <r>
    <n v="15775131"/>
    <s v="Bartlett"/>
    <n v="580"/>
    <x v="1"/>
    <x v="1"/>
    <n v="32"/>
    <n v="9"/>
    <n v="142188.20000000001"/>
    <n v="2"/>
    <x v="1"/>
    <x v="0"/>
    <n v="128028.6"/>
    <n v="0"/>
    <x v="0"/>
    <x v="0"/>
    <x v="2"/>
    <x v="1"/>
  </r>
  <r>
    <n v="15765283"/>
    <s v="Wenz"/>
    <n v="624"/>
    <x v="2"/>
    <x v="0"/>
    <n v="40"/>
    <n v="3"/>
    <n v="149961.99"/>
    <n v="2"/>
    <x v="0"/>
    <x v="1"/>
    <n v="104610.86"/>
    <n v="0"/>
    <x v="0"/>
    <x v="0"/>
    <x v="2"/>
    <x v="1"/>
  </r>
  <r>
    <n v="15628715"/>
    <s v="Kisch"/>
    <n v="709"/>
    <x v="0"/>
    <x v="0"/>
    <n v="36"/>
    <n v="8"/>
    <n v="0"/>
    <n v="2"/>
    <x v="0"/>
    <x v="0"/>
    <n v="69676.55"/>
    <n v="0"/>
    <x v="0"/>
    <x v="1"/>
    <x v="0"/>
    <x v="1"/>
  </r>
  <r>
    <n v="15813283"/>
    <s v="Mai"/>
    <n v="605"/>
    <x v="0"/>
    <x v="0"/>
    <n v="34"/>
    <n v="2"/>
    <n v="0"/>
    <n v="1"/>
    <x v="1"/>
    <x v="1"/>
    <n v="35982.42"/>
    <n v="0"/>
    <x v="0"/>
    <x v="0"/>
    <x v="0"/>
    <x v="1"/>
  </r>
  <r>
    <n v="15745716"/>
    <s v="McGregor"/>
    <n v="706"/>
    <x v="1"/>
    <x v="1"/>
    <n v="53"/>
    <n v="7"/>
    <n v="0"/>
    <n v="2"/>
    <x v="1"/>
    <x v="0"/>
    <n v="117939.17"/>
    <n v="0"/>
    <x v="1"/>
    <x v="1"/>
    <x v="0"/>
    <x v="1"/>
  </r>
  <r>
    <n v="15598485"/>
    <s v="Pinto"/>
    <n v="567"/>
    <x v="1"/>
    <x v="1"/>
    <n v="40"/>
    <n v="8"/>
    <n v="28649.64"/>
    <n v="1"/>
    <x v="0"/>
    <x v="0"/>
    <n v="95140.62"/>
    <n v="0"/>
    <x v="0"/>
    <x v="0"/>
    <x v="3"/>
    <x v="1"/>
  </r>
  <r>
    <n v="15696552"/>
    <s v="Newman"/>
    <n v="747"/>
    <x v="0"/>
    <x v="0"/>
    <n v="21"/>
    <n v="4"/>
    <n v="81025.600000000006"/>
    <n v="2"/>
    <x v="0"/>
    <x v="1"/>
    <n v="167682.57"/>
    <n v="0"/>
    <x v="2"/>
    <x v="1"/>
    <x v="1"/>
    <x v="1"/>
  </r>
  <r>
    <n v="15754569"/>
    <s v="Pagnotto"/>
    <n v="664"/>
    <x v="0"/>
    <x v="1"/>
    <n v="57"/>
    <n v="1"/>
    <n v="0"/>
    <n v="2"/>
    <x v="0"/>
    <x v="0"/>
    <n v="56562.57"/>
    <n v="0"/>
    <x v="1"/>
    <x v="0"/>
    <x v="0"/>
    <x v="1"/>
  </r>
  <r>
    <n v="15701741"/>
    <s v="Williams"/>
    <n v="711"/>
    <x v="0"/>
    <x v="0"/>
    <n v="39"/>
    <n v="3"/>
    <n v="152462.79"/>
    <n v="1"/>
    <x v="0"/>
    <x v="1"/>
    <n v="90305.97"/>
    <n v="0"/>
    <x v="0"/>
    <x v="1"/>
    <x v="2"/>
    <x v="1"/>
  </r>
  <r>
    <n v="15572631"/>
    <s v="Ndubuisi"/>
    <n v="609"/>
    <x v="0"/>
    <x v="1"/>
    <n v="25"/>
    <n v="10"/>
    <n v="0"/>
    <n v="1"/>
    <x v="1"/>
    <x v="0"/>
    <n v="109895.16"/>
    <n v="0"/>
    <x v="2"/>
    <x v="0"/>
    <x v="0"/>
    <x v="1"/>
  </r>
  <r>
    <n v="15636069"/>
    <s v="Plummer"/>
    <n v="632"/>
    <x v="1"/>
    <x v="1"/>
    <n v="28"/>
    <n v="7"/>
    <n v="155519.59"/>
    <n v="1"/>
    <x v="0"/>
    <x v="1"/>
    <n v="1843.24"/>
    <n v="0"/>
    <x v="2"/>
    <x v="0"/>
    <x v="2"/>
    <x v="1"/>
  </r>
  <r>
    <n v="15682467"/>
    <s v="Chimezie"/>
    <n v="725"/>
    <x v="0"/>
    <x v="0"/>
    <n v="36"/>
    <n v="1"/>
    <n v="118851.05"/>
    <n v="1"/>
    <x v="0"/>
    <x v="0"/>
    <n v="102747.02"/>
    <n v="0"/>
    <x v="0"/>
    <x v="1"/>
    <x v="2"/>
    <x v="1"/>
  </r>
  <r>
    <n v="15790744"/>
    <s v="Nash"/>
    <n v="850"/>
    <x v="0"/>
    <x v="0"/>
    <n v="34"/>
    <n v="9"/>
    <n v="92899.27"/>
    <n v="2"/>
    <x v="0"/>
    <x v="1"/>
    <n v="97465.89"/>
    <n v="0"/>
    <x v="0"/>
    <x v="1"/>
    <x v="1"/>
    <x v="1"/>
  </r>
  <r>
    <n v="15625023"/>
    <s v="Onochie"/>
    <n v="682"/>
    <x v="0"/>
    <x v="1"/>
    <n v="40"/>
    <n v="4"/>
    <n v="0"/>
    <n v="1"/>
    <x v="1"/>
    <x v="0"/>
    <n v="105352.55"/>
    <n v="0"/>
    <x v="0"/>
    <x v="0"/>
    <x v="0"/>
    <x v="1"/>
  </r>
  <r>
    <n v="15731267"/>
    <s v="Rizzo"/>
    <n v="797"/>
    <x v="0"/>
    <x v="1"/>
    <n v="37"/>
    <n v="4"/>
    <n v="75263.7"/>
    <n v="1"/>
    <x v="0"/>
    <x v="1"/>
    <n v="85801.77"/>
    <n v="0"/>
    <x v="0"/>
    <x v="1"/>
    <x v="1"/>
    <x v="1"/>
  </r>
  <r>
    <n v="15742879"/>
    <s v="Boni"/>
    <n v="668"/>
    <x v="1"/>
    <x v="1"/>
    <n v="38"/>
    <n v="1"/>
    <n v="147904.31"/>
    <n v="1"/>
    <x v="0"/>
    <x v="0"/>
    <n v="69370.05"/>
    <n v="0"/>
    <x v="0"/>
    <x v="0"/>
    <x v="2"/>
    <x v="1"/>
  </r>
  <r>
    <n v="15757015"/>
    <s v="Davies"/>
    <n v="783"/>
    <x v="2"/>
    <x v="0"/>
    <n v="41"/>
    <n v="5"/>
    <n v="106640.5"/>
    <n v="1"/>
    <x v="0"/>
    <x v="1"/>
    <n v="176945.96"/>
    <n v="0"/>
    <x v="0"/>
    <x v="1"/>
    <x v="2"/>
    <x v="1"/>
  </r>
  <r>
    <n v="15770711"/>
    <s v="Lu"/>
    <n v="766"/>
    <x v="2"/>
    <x v="0"/>
    <n v="28"/>
    <n v="4"/>
    <n v="90696.78"/>
    <n v="1"/>
    <x v="1"/>
    <x v="0"/>
    <n v="21597.200000000001"/>
    <n v="0"/>
    <x v="2"/>
    <x v="1"/>
    <x v="1"/>
    <x v="1"/>
  </r>
  <r>
    <n v="15569430"/>
    <s v="Burrows"/>
    <n v="704"/>
    <x v="1"/>
    <x v="0"/>
    <n v="36"/>
    <n v="2"/>
    <n v="175509.8"/>
    <n v="2"/>
    <x v="0"/>
    <x v="1"/>
    <n v="152039.67000000001"/>
    <n v="0"/>
    <x v="0"/>
    <x v="1"/>
    <x v="2"/>
    <x v="1"/>
  </r>
  <r>
    <n v="15617304"/>
    <s v="Ershova"/>
    <n v="722"/>
    <x v="0"/>
    <x v="1"/>
    <n v="40"/>
    <n v="6"/>
    <n v="0"/>
    <n v="2"/>
    <x v="0"/>
    <x v="0"/>
    <n v="111893.09"/>
    <n v="0"/>
    <x v="0"/>
    <x v="1"/>
    <x v="0"/>
    <x v="1"/>
  </r>
  <r>
    <n v="15704466"/>
    <s v="Udokamma"/>
    <n v="692"/>
    <x v="0"/>
    <x v="0"/>
    <n v="34"/>
    <n v="7"/>
    <n v="0"/>
    <n v="2"/>
    <x v="0"/>
    <x v="1"/>
    <n v="195074.62"/>
    <n v="0"/>
    <x v="0"/>
    <x v="0"/>
    <x v="0"/>
    <x v="1"/>
  </r>
  <r>
    <n v="15664681"/>
    <s v="Aitken"/>
    <n v="584"/>
    <x v="0"/>
    <x v="0"/>
    <n v="35"/>
    <n v="2"/>
    <n v="114321.28"/>
    <n v="2"/>
    <x v="1"/>
    <x v="1"/>
    <n v="15959.01"/>
    <n v="0"/>
    <x v="0"/>
    <x v="0"/>
    <x v="2"/>
    <x v="1"/>
  </r>
  <r>
    <n v="15605534"/>
    <s v="Turnbull"/>
    <n v="644"/>
    <x v="2"/>
    <x v="0"/>
    <n v="51"/>
    <n v="4"/>
    <n v="95560.04"/>
    <n v="1"/>
    <x v="1"/>
    <x v="1"/>
    <n v="72628.84"/>
    <n v="1"/>
    <x v="1"/>
    <x v="0"/>
    <x v="1"/>
    <x v="0"/>
  </r>
  <r>
    <n v="15792473"/>
    <s v="Reilly"/>
    <n v="598"/>
    <x v="2"/>
    <x v="0"/>
    <n v="50"/>
    <n v="5"/>
    <n v="88379.81"/>
    <n v="3"/>
    <x v="1"/>
    <x v="0"/>
    <n v="64157.24"/>
    <n v="1"/>
    <x v="1"/>
    <x v="0"/>
    <x v="1"/>
    <x v="0"/>
  </r>
  <r>
    <n v="15802625"/>
    <s v="Hardy"/>
    <n v="733"/>
    <x v="2"/>
    <x v="1"/>
    <n v="48"/>
    <n v="7"/>
    <n v="85915.520000000004"/>
    <n v="1"/>
    <x v="0"/>
    <x v="0"/>
    <n v="23860.5"/>
    <n v="0"/>
    <x v="0"/>
    <x v="1"/>
    <x v="1"/>
    <x v="1"/>
  </r>
  <r>
    <n v="15766017"/>
    <s v="Brookman"/>
    <n v="615"/>
    <x v="2"/>
    <x v="1"/>
    <n v="58"/>
    <n v="3"/>
    <n v="72309.3"/>
    <n v="1"/>
    <x v="0"/>
    <x v="0"/>
    <n v="85687.09"/>
    <n v="1"/>
    <x v="1"/>
    <x v="0"/>
    <x v="1"/>
    <x v="0"/>
  </r>
  <r>
    <n v="15762172"/>
    <s v="Kerr"/>
    <n v="850"/>
    <x v="0"/>
    <x v="0"/>
    <n v="39"/>
    <n v="2"/>
    <n v="0"/>
    <n v="2"/>
    <x v="0"/>
    <x v="1"/>
    <n v="179451.42"/>
    <n v="0"/>
    <x v="0"/>
    <x v="1"/>
    <x v="0"/>
    <x v="1"/>
  </r>
  <r>
    <n v="15728333"/>
    <s v="McBurney"/>
    <n v="521"/>
    <x v="0"/>
    <x v="1"/>
    <n v="43"/>
    <n v="8"/>
    <n v="0"/>
    <n v="1"/>
    <x v="0"/>
    <x v="0"/>
    <n v="93180.09"/>
    <n v="0"/>
    <x v="0"/>
    <x v="0"/>
    <x v="0"/>
    <x v="1"/>
  </r>
  <r>
    <n v="15792868"/>
    <s v="Mickey"/>
    <n v="675"/>
    <x v="0"/>
    <x v="1"/>
    <n v="69"/>
    <n v="1"/>
    <n v="0"/>
    <n v="2"/>
    <x v="0"/>
    <x v="1"/>
    <n v="157097.09"/>
    <n v="0"/>
    <x v="1"/>
    <x v="0"/>
    <x v="0"/>
    <x v="1"/>
  </r>
  <r>
    <n v="15605698"/>
    <s v="Harrison"/>
    <n v="746"/>
    <x v="0"/>
    <x v="1"/>
    <n v="58"/>
    <n v="3"/>
    <n v="0"/>
    <n v="3"/>
    <x v="0"/>
    <x v="0"/>
    <n v="80344.960000000006"/>
    <n v="1"/>
    <x v="1"/>
    <x v="1"/>
    <x v="0"/>
    <x v="0"/>
  </r>
  <r>
    <n v="15777060"/>
    <s v="Olszewski"/>
    <n v="770"/>
    <x v="0"/>
    <x v="0"/>
    <n v="33"/>
    <n v="4"/>
    <n v="0"/>
    <n v="1"/>
    <x v="0"/>
    <x v="1"/>
    <n v="26080.54"/>
    <n v="1"/>
    <x v="0"/>
    <x v="1"/>
    <x v="0"/>
    <x v="0"/>
  </r>
  <r>
    <n v="15626243"/>
    <s v="Chijioke"/>
    <n v="618"/>
    <x v="0"/>
    <x v="1"/>
    <n v="30"/>
    <n v="3"/>
    <n v="133844.22"/>
    <n v="1"/>
    <x v="0"/>
    <x v="0"/>
    <n v="31406.93"/>
    <n v="0"/>
    <x v="0"/>
    <x v="0"/>
    <x v="2"/>
    <x v="1"/>
  </r>
  <r>
    <n v="15719898"/>
    <s v="Young"/>
    <n v="556"/>
    <x v="0"/>
    <x v="1"/>
    <n v="36"/>
    <n v="7"/>
    <n v="154872.07999999999"/>
    <n v="2"/>
    <x v="0"/>
    <x v="0"/>
    <n v="32044.639999999999"/>
    <n v="0"/>
    <x v="0"/>
    <x v="0"/>
    <x v="2"/>
    <x v="1"/>
  </r>
  <r>
    <n v="15599976"/>
    <s v="Bellasis"/>
    <n v="749"/>
    <x v="0"/>
    <x v="0"/>
    <n v="27"/>
    <n v="9"/>
    <n v="0"/>
    <n v="2"/>
    <x v="0"/>
    <x v="1"/>
    <n v="132734.87"/>
    <n v="0"/>
    <x v="2"/>
    <x v="1"/>
    <x v="0"/>
    <x v="1"/>
  </r>
  <r>
    <n v="15752809"/>
    <s v="De Mestre"/>
    <n v="702"/>
    <x v="1"/>
    <x v="1"/>
    <n v="43"/>
    <n v="6"/>
    <n v="116121.67"/>
    <n v="1"/>
    <x v="0"/>
    <x v="1"/>
    <n v="61602.42"/>
    <n v="0"/>
    <x v="0"/>
    <x v="1"/>
    <x v="2"/>
    <x v="1"/>
  </r>
  <r>
    <n v="15589698"/>
    <s v="De Luca"/>
    <n v="555"/>
    <x v="2"/>
    <x v="1"/>
    <n v="42"/>
    <n v="6"/>
    <n v="107104.5"/>
    <n v="1"/>
    <x v="0"/>
    <x v="0"/>
    <n v="41304.44"/>
    <n v="1"/>
    <x v="0"/>
    <x v="0"/>
    <x v="2"/>
    <x v="0"/>
  </r>
  <r>
    <n v="15609977"/>
    <s v="Mundy"/>
    <n v="587"/>
    <x v="0"/>
    <x v="1"/>
    <n v="47"/>
    <n v="6"/>
    <n v="71026.77"/>
    <n v="1"/>
    <x v="0"/>
    <x v="1"/>
    <n v="57962.41"/>
    <n v="0"/>
    <x v="0"/>
    <x v="0"/>
    <x v="1"/>
    <x v="1"/>
  </r>
  <r>
    <n v="15750121"/>
    <s v="Tung"/>
    <n v="639"/>
    <x v="0"/>
    <x v="1"/>
    <n v="38"/>
    <n v="3"/>
    <n v="0"/>
    <n v="1"/>
    <x v="0"/>
    <x v="1"/>
    <n v="42862.82"/>
    <n v="0"/>
    <x v="0"/>
    <x v="0"/>
    <x v="0"/>
    <x v="1"/>
  </r>
  <r>
    <n v="15734177"/>
    <s v="Donahue"/>
    <n v="643"/>
    <x v="0"/>
    <x v="1"/>
    <n v="33"/>
    <n v="4"/>
    <n v="0"/>
    <n v="2"/>
    <x v="0"/>
    <x v="0"/>
    <n v="152992.04"/>
    <n v="0"/>
    <x v="0"/>
    <x v="0"/>
    <x v="0"/>
    <x v="1"/>
  </r>
  <r>
    <n v="15781347"/>
    <s v="Okagbue"/>
    <n v="600"/>
    <x v="0"/>
    <x v="0"/>
    <n v="41"/>
    <n v="1"/>
    <n v="0"/>
    <n v="2"/>
    <x v="0"/>
    <x v="0"/>
    <n v="91193.65"/>
    <n v="0"/>
    <x v="0"/>
    <x v="0"/>
    <x v="0"/>
    <x v="1"/>
  </r>
  <r>
    <n v="15592025"/>
    <s v="Nnaemeka"/>
    <n v="651"/>
    <x v="0"/>
    <x v="1"/>
    <n v="53"/>
    <n v="7"/>
    <n v="0"/>
    <n v="2"/>
    <x v="0"/>
    <x v="0"/>
    <n v="130132.41"/>
    <n v="0"/>
    <x v="1"/>
    <x v="0"/>
    <x v="0"/>
    <x v="1"/>
  </r>
  <r>
    <n v="15670163"/>
    <s v="Verjus"/>
    <n v="666"/>
    <x v="0"/>
    <x v="0"/>
    <n v="27"/>
    <n v="4"/>
    <n v="0"/>
    <n v="2"/>
    <x v="1"/>
    <x v="1"/>
    <n v="88751.45"/>
    <n v="0"/>
    <x v="2"/>
    <x v="0"/>
    <x v="0"/>
    <x v="1"/>
  </r>
  <r>
    <n v="15765402"/>
    <s v="H?"/>
    <n v="520"/>
    <x v="0"/>
    <x v="0"/>
    <n v="39"/>
    <n v="6"/>
    <n v="145644.04999999999"/>
    <n v="1"/>
    <x v="1"/>
    <x v="1"/>
    <n v="104118.93"/>
    <n v="0"/>
    <x v="0"/>
    <x v="0"/>
    <x v="2"/>
    <x v="1"/>
  </r>
  <r>
    <n v="15624343"/>
    <s v="Napolitani"/>
    <n v="650"/>
    <x v="1"/>
    <x v="0"/>
    <n v="50"/>
    <n v="7"/>
    <n v="129667.77"/>
    <n v="1"/>
    <x v="1"/>
    <x v="1"/>
    <n v="42028.160000000003"/>
    <n v="0"/>
    <x v="1"/>
    <x v="0"/>
    <x v="2"/>
    <x v="1"/>
  </r>
  <r>
    <n v="15602354"/>
    <s v="Ginikanwa"/>
    <n v="564"/>
    <x v="2"/>
    <x v="1"/>
    <n v="33"/>
    <n v="3"/>
    <n v="109341.87"/>
    <n v="1"/>
    <x v="0"/>
    <x v="1"/>
    <n v="75632.78"/>
    <n v="0"/>
    <x v="0"/>
    <x v="0"/>
    <x v="2"/>
    <x v="1"/>
  </r>
  <r>
    <n v="15579183"/>
    <s v="Spaull"/>
    <n v="586"/>
    <x v="0"/>
    <x v="1"/>
    <n v="64"/>
    <n v="1"/>
    <n v="0"/>
    <n v="2"/>
    <x v="0"/>
    <x v="0"/>
    <n v="53710.23"/>
    <n v="0"/>
    <x v="1"/>
    <x v="0"/>
    <x v="0"/>
    <x v="1"/>
  </r>
  <r>
    <n v="15584899"/>
    <s v="Siciliani"/>
    <n v="617"/>
    <x v="0"/>
    <x v="0"/>
    <n v="35"/>
    <n v="5"/>
    <n v="0"/>
    <n v="2"/>
    <x v="1"/>
    <x v="0"/>
    <n v="13066.3"/>
    <n v="0"/>
    <x v="0"/>
    <x v="0"/>
    <x v="0"/>
    <x v="1"/>
  </r>
  <r>
    <n v="15723658"/>
    <s v="Voronina"/>
    <n v="712"/>
    <x v="1"/>
    <x v="0"/>
    <n v="30"/>
    <n v="6"/>
    <n v="0"/>
    <n v="2"/>
    <x v="0"/>
    <x v="1"/>
    <n v="152417.97"/>
    <n v="0"/>
    <x v="0"/>
    <x v="1"/>
    <x v="0"/>
    <x v="1"/>
  </r>
  <r>
    <n v="15803965"/>
    <s v="Tang"/>
    <n v="654"/>
    <x v="0"/>
    <x v="1"/>
    <n v="55"/>
    <n v="3"/>
    <n v="87485.67"/>
    <n v="1"/>
    <x v="0"/>
    <x v="0"/>
    <n v="3299.01"/>
    <n v="0"/>
    <x v="1"/>
    <x v="0"/>
    <x v="1"/>
    <x v="1"/>
  </r>
  <r>
    <n v="15682489"/>
    <s v="Crumbley"/>
    <n v="605"/>
    <x v="0"/>
    <x v="1"/>
    <n v="27"/>
    <n v="9"/>
    <n v="0"/>
    <n v="2"/>
    <x v="0"/>
    <x v="1"/>
    <n v="198091.81"/>
    <n v="0"/>
    <x v="2"/>
    <x v="0"/>
    <x v="0"/>
    <x v="1"/>
  </r>
  <r>
    <n v="15813645"/>
    <s v="Hamilton"/>
    <n v="491"/>
    <x v="0"/>
    <x v="0"/>
    <n v="36"/>
    <n v="0"/>
    <n v="53369.13"/>
    <n v="1"/>
    <x v="0"/>
    <x v="0"/>
    <n v="103934.12"/>
    <n v="0"/>
    <x v="0"/>
    <x v="2"/>
    <x v="1"/>
    <x v="1"/>
  </r>
  <r>
    <n v="15766787"/>
    <s v="Piazza"/>
    <n v="707"/>
    <x v="0"/>
    <x v="0"/>
    <n v="35"/>
    <n v="9"/>
    <n v="0"/>
    <n v="2"/>
    <x v="0"/>
    <x v="0"/>
    <n v="70403.649999999994"/>
    <n v="0"/>
    <x v="0"/>
    <x v="1"/>
    <x v="0"/>
    <x v="1"/>
  </r>
  <r>
    <n v="15687171"/>
    <s v="Birch"/>
    <n v="638"/>
    <x v="1"/>
    <x v="1"/>
    <n v="34"/>
    <n v="5"/>
    <n v="146679.76999999999"/>
    <n v="1"/>
    <x v="0"/>
    <x v="1"/>
    <n v="102179.86"/>
    <n v="0"/>
    <x v="0"/>
    <x v="0"/>
    <x v="2"/>
    <x v="1"/>
  </r>
  <r>
    <n v="15690744"/>
    <s v="Custance"/>
    <n v="683"/>
    <x v="0"/>
    <x v="1"/>
    <n v="43"/>
    <n v="2"/>
    <n v="112499.42"/>
    <n v="2"/>
    <x v="0"/>
    <x v="1"/>
    <n v="30375.18"/>
    <n v="0"/>
    <x v="0"/>
    <x v="0"/>
    <x v="2"/>
    <x v="1"/>
  </r>
  <r>
    <n v="15707974"/>
    <s v="Anayochukwu"/>
    <n v="815"/>
    <x v="1"/>
    <x v="0"/>
    <n v="38"/>
    <n v="2"/>
    <n v="48387"/>
    <n v="1"/>
    <x v="0"/>
    <x v="1"/>
    <n v="184796.84"/>
    <n v="0"/>
    <x v="0"/>
    <x v="1"/>
    <x v="3"/>
    <x v="1"/>
  </r>
  <r>
    <n v="15673084"/>
    <s v="Galkin"/>
    <n v="645"/>
    <x v="1"/>
    <x v="1"/>
    <n v="38"/>
    <n v="1"/>
    <n v="68079.8"/>
    <n v="1"/>
    <x v="1"/>
    <x v="0"/>
    <n v="166264.89000000001"/>
    <n v="0"/>
    <x v="0"/>
    <x v="0"/>
    <x v="1"/>
    <x v="1"/>
  </r>
  <r>
    <n v="15814772"/>
    <s v="Adams"/>
    <n v="645"/>
    <x v="2"/>
    <x v="1"/>
    <n v="49"/>
    <n v="4"/>
    <n v="160133.88"/>
    <n v="1"/>
    <x v="1"/>
    <x v="0"/>
    <n v="88391.97"/>
    <n v="0"/>
    <x v="0"/>
    <x v="0"/>
    <x v="2"/>
    <x v="1"/>
  </r>
  <r>
    <n v="15743709"/>
    <s v="Toomey"/>
    <n v="683"/>
    <x v="0"/>
    <x v="1"/>
    <n v="30"/>
    <n v="4"/>
    <n v="66190.33"/>
    <n v="1"/>
    <x v="0"/>
    <x v="0"/>
    <n v="115186.97"/>
    <n v="0"/>
    <x v="0"/>
    <x v="0"/>
    <x v="1"/>
    <x v="1"/>
  </r>
  <r>
    <n v="15610343"/>
    <s v="Marshall-Hall"/>
    <n v="705"/>
    <x v="0"/>
    <x v="0"/>
    <n v="37"/>
    <n v="10"/>
    <n v="0"/>
    <n v="2"/>
    <x v="0"/>
    <x v="0"/>
    <n v="13935.53"/>
    <n v="1"/>
    <x v="0"/>
    <x v="1"/>
    <x v="0"/>
    <x v="0"/>
  </r>
  <r>
    <n v="15737414"/>
    <s v="Shen"/>
    <n v="647"/>
    <x v="0"/>
    <x v="1"/>
    <n v="35"/>
    <n v="4"/>
    <n v="123761.68"/>
    <n v="1"/>
    <x v="0"/>
    <x v="1"/>
    <n v="83910.399999999994"/>
    <n v="0"/>
    <x v="0"/>
    <x v="0"/>
    <x v="2"/>
    <x v="1"/>
  </r>
  <r>
    <n v="15788480"/>
    <s v="Pagnotto"/>
    <n v="786"/>
    <x v="2"/>
    <x v="0"/>
    <n v="33"/>
    <n v="0"/>
    <n v="122325.58"/>
    <n v="1"/>
    <x v="1"/>
    <x v="1"/>
    <n v="34712.339999999997"/>
    <n v="1"/>
    <x v="0"/>
    <x v="1"/>
    <x v="2"/>
    <x v="0"/>
  </r>
  <r>
    <n v="15568519"/>
    <s v="Wood"/>
    <n v="534"/>
    <x v="0"/>
    <x v="1"/>
    <n v="41"/>
    <n v="9"/>
    <n v="0"/>
    <n v="2"/>
    <x v="0"/>
    <x v="1"/>
    <n v="13871.34"/>
    <n v="0"/>
    <x v="0"/>
    <x v="0"/>
    <x v="0"/>
    <x v="1"/>
  </r>
  <r>
    <n v="15792453"/>
    <s v="More"/>
    <n v="602"/>
    <x v="1"/>
    <x v="0"/>
    <n v="42"/>
    <n v="1"/>
    <n v="138912.17000000001"/>
    <n v="1"/>
    <x v="0"/>
    <x v="0"/>
    <n v="139494.75"/>
    <n v="0"/>
    <x v="0"/>
    <x v="0"/>
    <x v="2"/>
    <x v="1"/>
  </r>
  <r>
    <n v="15658100"/>
    <s v="Piccio"/>
    <n v="695"/>
    <x v="0"/>
    <x v="0"/>
    <n v="42"/>
    <n v="0"/>
    <n v="0"/>
    <n v="2"/>
    <x v="1"/>
    <x v="0"/>
    <n v="140724.64000000001"/>
    <n v="0"/>
    <x v="0"/>
    <x v="0"/>
    <x v="0"/>
    <x v="1"/>
  </r>
  <r>
    <n v="15695197"/>
    <s v="Tochukwu"/>
    <n v="553"/>
    <x v="2"/>
    <x v="0"/>
    <n v="25"/>
    <n v="7"/>
    <n v="128524.19"/>
    <n v="2"/>
    <x v="0"/>
    <x v="1"/>
    <n v="20682.46"/>
    <n v="0"/>
    <x v="2"/>
    <x v="0"/>
    <x v="2"/>
    <x v="1"/>
  </r>
  <r>
    <n v="15749807"/>
    <s v="Graham"/>
    <n v="516"/>
    <x v="1"/>
    <x v="0"/>
    <n v="31"/>
    <n v="3"/>
    <n v="0"/>
    <n v="2"/>
    <x v="0"/>
    <x v="1"/>
    <n v="124202.26"/>
    <n v="0"/>
    <x v="0"/>
    <x v="0"/>
    <x v="0"/>
    <x v="1"/>
  </r>
  <r>
    <n v="15773876"/>
    <s v="Tung"/>
    <n v="655"/>
    <x v="0"/>
    <x v="0"/>
    <n v="34"/>
    <n v="3"/>
    <n v="0"/>
    <n v="2"/>
    <x v="0"/>
    <x v="1"/>
    <n v="159638.76999999999"/>
    <n v="0"/>
    <x v="0"/>
    <x v="0"/>
    <x v="0"/>
    <x v="1"/>
  </r>
  <r>
    <n v="15591698"/>
    <s v="P'eng"/>
    <n v="849"/>
    <x v="2"/>
    <x v="0"/>
    <n v="49"/>
    <n v="9"/>
    <n v="132934.89000000001"/>
    <n v="1"/>
    <x v="0"/>
    <x v="1"/>
    <n v="171056.65"/>
    <n v="1"/>
    <x v="0"/>
    <x v="1"/>
    <x v="2"/>
    <x v="0"/>
  </r>
  <r>
    <n v="15712813"/>
    <s v="Nevzorova"/>
    <n v="520"/>
    <x v="2"/>
    <x v="1"/>
    <n v="43"/>
    <n v="3"/>
    <n v="150805.17000000001"/>
    <n v="3"/>
    <x v="1"/>
    <x v="0"/>
    <n v="25333.03"/>
    <n v="1"/>
    <x v="0"/>
    <x v="0"/>
    <x v="2"/>
    <x v="0"/>
  </r>
  <r>
    <n v="15763898"/>
    <s v="Toscani"/>
    <n v="568"/>
    <x v="1"/>
    <x v="0"/>
    <n v="46"/>
    <n v="3"/>
    <n v="0"/>
    <n v="2"/>
    <x v="0"/>
    <x v="0"/>
    <n v="29372.62"/>
    <n v="0"/>
    <x v="0"/>
    <x v="0"/>
    <x v="0"/>
    <x v="1"/>
  </r>
  <r>
    <n v="15793324"/>
    <s v="McKenzie"/>
    <n v="695"/>
    <x v="1"/>
    <x v="1"/>
    <n v="32"/>
    <n v="9"/>
    <n v="0"/>
    <n v="3"/>
    <x v="1"/>
    <x v="0"/>
    <n v="38533.79"/>
    <n v="0"/>
    <x v="0"/>
    <x v="0"/>
    <x v="0"/>
    <x v="1"/>
  </r>
  <r>
    <n v="15757759"/>
    <s v="Okwuoma"/>
    <n v="807"/>
    <x v="1"/>
    <x v="0"/>
    <n v="28"/>
    <n v="7"/>
    <n v="165969.26"/>
    <n v="3"/>
    <x v="0"/>
    <x v="1"/>
    <n v="156122.13"/>
    <n v="1"/>
    <x v="2"/>
    <x v="1"/>
    <x v="2"/>
    <x v="0"/>
  </r>
  <r>
    <n v="15796230"/>
    <s v="Morley"/>
    <n v="642"/>
    <x v="2"/>
    <x v="0"/>
    <n v="36"/>
    <n v="2"/>
    <n v="124495.98"/>
    <n v="3"/>
    <x v="0"/>
    <x v="0"/>
    <n v="57904.22"/>
    <n v="1"/>
    <x v="0"/>
    <x v="0"/>
    <x v="2"/>
    <x v="0"/>
  </r>
  <r>
    <n v="15611729"/>
    <s v="Kerr"/>
    <n v="703"/>
    <x v="2"/>
    <x v="1"/>
    <n v="39"/>
    <n v="1"/>
    <n v="141559.5"/>
    <n v="1"/>
    <x v="0"/>
    <x v="0"/>
    <n v="31257.1"/>
    <n v="1"/>
    <x v="0"/>
    <x v="1"/>
    <x v="2"/>
    <x v="0"/>
  </r>
  <r>
    <n v="15709531"/>
    <s v="Harding"/>
    <n v="556"/>
    <x v="0"/>
    <x v="1"/>
    <n v="38"/>
    <n v="2"/>
    <n v="114756.14"/>
    <n v="1"/>
    <x v="0"/>
    <x v="1"/>
    <n v="193214.05"/>
    <n v="0"/>
    <x v="0"/>
    <x v="0"/>
    <x v="2"/>
    <x v="1"/>
  </r>
  <r>
    <n v="15650751"/>
    <s v="Butler"/>
    <n v="585"/>
    <x v="0"/>
    <x v="0"/>
    <n v="30"/>
    <n v="6"/>
    <n v="0"/>
    <n v="2"/>
    <x v="0"/>
    <x v="0"/>
    <n v="137757.69"/>
    <n v="0"/>
    <x v="0"/>
    <x v="0"/>
    <x v="0"/>
    <x v="1"/>
  </r>
  <r>
    <n v="15641413"/>
    <s v="Crawford"/>
    <n v="587"/>
    <x v="2"/>
    <x v="0"/>
    <n v="49"/>
    <n v="7"/>
    <n v="155393.98000000001"/>
    <n v="2"/>
    <x v="0"/>
    <x v="1"/>
    <n v="13308.2"/>
    <n v="1"/>
    <x v="0"/>
    <x v="0"/>
    <x v="2"/>
    <x v="0"/>
  </r>
  <r>
    <n v="15753840"/>
    <s v="Brown"/>
    <n v="524"/>
    <x v="1"/>
    <x v="0"/>
    <n v="32"/>
    <n v="6"/>
    <n v="0"/>
    <n v="1"/>
    <x v="0"/>
    <x v="0"/>
    <n v="132861.9"/>
    <n v="1"/>
    <x v="0"/>
    <x v="0"/>
    <x v="0"/>
    <x v="0"/>
  </r>
  <r>
    <n v="15669994"/>
    <s v="Greece"/>
    <n v="556"/>
    <x v="2"/>
    <x v="0"/>
    <n v="31"/>
    <n v="1"/>
    <n v="128663.81"/>
    <n v="2"/>
    <x v="0"/>
    <x v="1"/>
    <n v="125083.29"/>
    <n v="0"/>
    <x v="0"/>
    <x v="0"/>
    <x v="2"/>
    <x v="1"/>
  </r>
  <r>
    <n v="15695301"/>
    <s v="Matthews"/>
    <n v="504"/>
    <x v="1"/>
    <x v="1"/>
    <n v="44"/>
    <n v="4"/>
    <n v="113522.64"/>
    <n v="1"/>
    <x v="0"/>
    <x v="0"/>
    <n v="12405.2"/>
    <n v="0"/>
    <x v="0"/>
    <x v="0"/>
    <x v="2"/>
    <x v="1"/>
  </r>
  <r>
    <n v="15792004"/>
    <s v="Heath"/>
    <n v="731"/>
    <x v="1"/>
    <x v="0"/>
    <n v="26"/>
    <n v="3"/>
    <n v="0"/>
    <n v="2"/>
    <x v="0"/>
    <x v="1"/>
    <n v="37697.29"/>
    <n v="0"/>
    <x v="2"/>
    <x v="1"/>
    <x v="0"/>
    <x v="1"/>
  </r>
  <r>
    <n v="15603035"/>
    <s v="Vincent"/>
    <n v="651"/>
    <x v="0"/>
    <x v="1"/>
    <n v="34"/>
    <n v="3"/>
    <n v="0"/>
    <n v="2"/>
    <x v="0"/>
    <x v="0"/>
    <n v="105599.65"/>
    <n v="0"/>
    <x v="0"/>
    <x v="0"/>
    <x v="0"/>
    <x v="1"/>
  </r>
  <r>
    <n v="15717286"/>
    <s v="Sal"/>
    <n v="675"/>
    <x v="1"/>
    <x v="0"/>
    <n v="40"/>
    <n v="8"/>
    <n v="79035.95"/>
    <n v="1"/>
    <x v="0"/>
    <x v="1"/>
    <n v="142783.98000000001"/>
    <n v="1"/>
    <x v="0"/>
    <x v="0"/>
    <x v="1"/>
    <x v="0"/>
  </r>
  <r>
    <n v="15577107"/>
    <s v="Milne"/>
    <n v="657"/>
    <x v="1"/>
    <x v="0"/>
    <n v="22"/>
    <n v="6"/>
    <n v="0"/>
    <n v="3"/>
    <x v="1"/>
    <x v="0"/>
    <n v="168412.07"/>
    <n v="1"/>
    <x v="2"/>
    <x v="0"/>
    <x v="0"/>
    <x v="0"/>
  </r>
  <r>
    <n v="15754747"/>
    <s v="Bazile"/>
    <n v="686"/>
    <x v="2"/>
    <x v="1"/>
    <n v="33"/>
    <n v="9"/>
    <n v="141918.09"/>
    <n v="2"/>
    <x v="1"/>
    <x v="0"/>
    <n v="184036.47"/>
    <n v="0"/>
    <x v="0"/>
    <x v="0"/>
    <x v="2"/>
    <x v="1"/>
  </r>
  <r>
    <n v="15705676"/>
    <s v="Wardle"/>
    <n v="690"/>
    <x v="0"/>
    <x v="0"/>
    <n v="35"/>
    <n v="9"/>
    <n v="107944.33"/>
    <n v="2"/>
    <x v="1"/>
    <x v="1"/>
    <n v="48478.47"/>
    <n v="0"/>
    <x v="0"/>
    <x v="0"/>
    <x v="2"/>
    <x v="1"/>
  </r>
  <r>
    <n v="15751912"/>
    <s v="Lilly"/>
    <n v="567"/>
    <x v="0"/>
    <x v="1"/>
    <n v="36"/>
    <n v="7"/>
    <n v="0"/>
    <n v="2"/>
    <x v="1"/>
    <x v="0"/>
    <n v="3896.08"/>
    <n v="0"/>
    <x v="0"/>
    <x v="0"/>
    <x v="0"/>
    <x v="1"/>
  </r>
  <r>
    <n v="15677336"/>
    <s v="Aitken"/>
    <n v="557"/>
    <x v="2"/>
    <x v="1"/>
    <n v="57"/>
    <n v="1"/>
    <n v="120043.13"/>
    <n v="1"/>
    <x v="0"/>
    <x v="1"/>
    <n v="132370.75"/>
    <n v="1"/>
    <x v="1"/>
    <x v="0"/>
    <x v="2"/>
    <x v="0"/>
  </r>
  <r>
    <n v="15684395"/>
    <s v="Enderby"/>
    <n v="446"/>
    <x v="1"/>
    <x v="0"/>
    <n v="45"/>
    <n v="10"/>
    <n v="125191.69"/>
    <n v="1"/>
    <x v="0"/>
    <x v="0"/>
    <n v="128260.86"/>
    <n v="1"/>
    <x v="0"/>
    <x v="2"/>
    <x v="2"/>
    <x v="0"/>
  </r>
  <r>
    <n v="15659949"/>
    <s v="Chiu"/>
    <n v="850"/>
    <x v="0"/>
    <x v="1"/>
    <n v="31"/>
    <n v="1"/>
    <n v="96399.31"/>
    <n v="2"/>
    <x v="0"/>
    <x v="1"/>
    <n v="106534.15"/>
    <n v="0"/>
    <x v="0"/>
    <x v="1"/>
    <x v="1"/>
    <x v="1"/>
  </r>
  <r>
    <n v="15812422"/>
    <s v="Ugorji"/>
    <n v="637"/>
    <x v="0"/>
    <x v="1"/>
    <n v="41"/>
    <n v="2"/>
    <n v="0"/>
    <n v="2"/>
    <x v="1"/>
    <x v="0"/>
    <n v="102515.42"/>
    <n v="0"/>
    <x v="0"/>
    <x v="0"/>
    <x v="0"/>
    <x v="1"/>
  </r>
  <r>
    <n v="15806941"/>
    <s v="Sharpe"/>
    <n v="499"/>
    <x v="0"/>
    <x v="1"/>
    <n v="60"/>
    <n v="7"/>
    <n v="76961.600000000006"/>
    <n v="2"/>
    <x v="0"/>
    <x v="0"/>
    <n v="83643.87"/>
    <n v="0"/>
    <x v="1"/>
    <x v="2"/>
    <x v="1"/>
    <x v="1"/>
  </r>
  <r>
    <n v="15637690"/>
    <s v="Houghton"/>
    <n v="622"/>
    <x v="2"/>
    <x v="0"/>
    <n v="34"/>
    <n v="7"/>
    <n v="98675.74"/>
    <n v="1"/>
    <x v="0"/>
    <x v="1"/>
    <n v="138906.85"/>
    <n v="1"/>
    <x v="0"/>
    <x v="0"/>
    <x v="1"/>
    <x v="0"/>
  </r>
  <r>
    <n v="15632882"/>
    <s v="Konovalova"/>
    <n v="684"/>
    <x v="2"/>
    <x v="1"/>
    <n v="37"/>
    <n v="1"/>
    <n v="126817.13"/>
    <n v="2"/>
    <x v="0"/>
    <x v="0"/>
    <n v="29995.83"/>
    <n v="1"/>
    <x v="0"/>
    <x v="0"/>
    <x v="2"/>
    <x v="0"/>
  </r>
  <r>
    <n v="15807107"/>
    <s v="Patel"/>
    <n v="612"/>
    <x v="0"/>
    <x v="1"/>
    <n v="32"/>
    <n v="3"/>
    <n v="121394.42"/>
    <n v="1"/>
    <x v="0"/>
    <x v="1"/>
    <n v="164081.42000000001"/>
    <n v="0"/>
    <x v="0"/>
    <x v="0"/>
    <x v="2"/>
    <x v="1"/>
  </r>
  <r>
    <n v="15661034"/>
    <s v="Ngozichukwuka"/>
    <n v="813"/>
    <x v="2"/>
    <x v="0"/>
    <n v="29"/>
    <n v="5"/>
    <n v="106059.4"/>
    <n v="1"/>
    <x v="1"/>
    <x v="1"/>
    <n v="187976.88"/>
    <n v="1"/>
    <x v="2"/>
    <x v="1"/>
    <x v="2"/>
    <x v="0"/>
  </r>
  <r>
    <n v="15811958"/>
    <s v="Medland"/>
    <n v="850"/>
    <x v="2"/>
    <x v="1"/>
    <n v="44"/>
    <n v="2"/>
    <n v="112755.34"/>
    <n v="2"/>
    <x v="1"/>
    <x v="1"/>
    <n v="158171.35999999999"/>
    <n v="0"/>
    <x v="0"/>
    <x v="1"/>
    <x v="2"/>
    <x v="1"/>
  </r>
  <r>
    <n v="15785167"/>
    <s v="Padovano"/>
    <n v="795"/>
    <x v="1"/>
    <x v="1"/>
    <n v="29"/>
    <n v="4"/>
    <n v="0"/>
    <n v="2"/>
    <x v="1"/>
    <x v="1"/>
    <n v="155711.64000000001"/>
    <n v="0"/>
    <x v="2"/>
    <x v="1"/>
    <x v="0"/>
    <x v="1"/>
  </r>
  <r>
    <n v="15646720"/>
    <s v="Tsui"/>
    <n v="628"/>
    <x v="1"/>
    <x v="0"/>
    <n v="55"/>
    <n v="7"/>
    <n v="0"/>
    <n v="3"/>
    <x v="0"/>
    <x v="1"/>
    <n v="85890.75"/>
    <n v="1"/>
    <x v="1"/>
    <x v="0"/>
    <x v="0"/>
    <x v="0"/>
  </r>
  <r>
    <n v="15658614"/>
    <s v="H?"/>
    <n v="565"/>
    <x v="2"/>
    <x v="0"/>
    <n v="38"/>
    <n v="7"/>
    <n v="145400.69"/>
    <n v="2"/>
    <x v="0"/>
    <x v="0"/>
    <n v="83844.789999999994"/>
    <n v="0"/>
    <x v="0"/>
    <x v="0"/>
    <x v="2"/>
    <x v="1"/>
  </r>
  <r>
    <n v="15704657"/>
    <s v="Denman"/>
    <n v="601"/>
    <x v="0"/>
    <x v="1"/>
    <n v="39"/>
    <n v="3"/>
    <n v="72647.64"/>
    <n v="1"/>
    <x v="0"/>
    <x v="1"/>
    <n v="41777.9"/>
    <n v="1"/>
    <x v="0"/>
    <x v="0"/>
    <x v="1"/>
    <x v="0"/>
  </r>
  <r>
    <n v="15567147"/>
    <s v="Ratten"/>
    <n v="802"/>
    <x v="1"/>
    <x v="1"/>
    <n v="40"/>
    <n v="4"/>
    <n v="0"/>
    <n v="2"/>
    <x v="0"/>
    <x v="0"/>
    <n v="81908.09"/>
    <n v="0"/>
    <x v="0"/>
    <x v="1"/>
    <x v="0"/>
    <x v="1"/>
  </r>
  <r>
    <n v="15701319"/>
    <s v="Baxter"/>
    <n v="614"/>
    <x v="2"/>
    <x v="0"/>
    <n v="37"/>
    <n v="6"/>
    <n v="96340.81"/>
    <n v="2"/>
    <x v="0"/>
    <x v="0"/>
    <n v="139377.24"/>
    <n v="1"/>
    <x v="0"/>
    <x v="0"/>
    <x v="1"/>
    <x v="0"/>
  </r>
  <r>
    <n v="15745266"/>
    <s v="Norman"/>
    <n v="434"/>
    <x v="1"/>
    <x v="1"/>
    <n v="55"/>
    <n v="6"/>
    <n v="0"/>
    <n v="1"/>
    <x v="1"/>
    <x v="0"/>
    <n v="73562.05"/>
    <n v="1"/>
    <x v="1"/>
    <x v="2"/>
    <x v="0"/>
    <x v="0"/>
  </r>
  <r>
    <n v="15650437"/>
    <s v="Shen"/>
    <n v="522"/>
    <x v="2"/>
    <x v="1"/>
    <n v="32"/>
    <n v="8"/>
    <n v="124450.36"/>
    <n v="2"/>
    <x v="0"/>
    <x v="0"/>
    <n v="165786.1"/>
    <n v="0"/>
    <x v="0"/>
    <x v="0"/>
    <x v="2"/>
    <x v="1"/>
  </r>
  <r>
    <n v="15764314"/>
    <s v="Reilly"/>
    <n v="550"/>
    <x v="2"/>
    <x v="1"/>
    <n v="36"/>
    <n v="2"/>
    <n v="113877.23"/>
    <n v="2"/>
    <x v="0"/>
    <x v="1"/>
    <n v="174921.91"/>
    <n v="0"/>
    <x v="0"/>
    <x v="0"/>
    <x v="2"/>
    <x v="1"/>
  </r>
  <r>
    <n v="15612594"/>
    <s v="Ifeanacho"/>
    <n v="599"/>
    <x v="1"/>
    <x v="1"/>
    <n v="25"/>
    <n v="3"/>
    <n v="0"/>
    <n v="2"/>
    <x v="0"/>
    <x v="0"/>
    <n v="120790.02"/>
    <n v="0"/>
    <x v="2"/>
    <x v="0"/>
    <x v="0"/>
    <x v="1"/>
  </r>
  <r>
    <n v="15593501"/>
    <s v="Graham"/>
    <n v="493"/>
    <x v="0"/>
    <x v="0"/>
    <n v="36"/>
    <n v="5"/>
    <n v="148667.81"/>
    <n v="2"/>
    <x v="0"/>
    <x v="1"/>
    <n v="56092.51"/>
    <n v="0"/>
    <x v="0"/>
    <x v="2"/>
    <x v="2"/>
    <x v="1"/>
  </r>
  <r>
    <n v="15804150"/>
    <s v="Lysaght"/>
    <n v="755"/>
    <x v="0"/>
    <x v="1"/>
    <n v="34"/>
    <n v="3"/>
    <n v="0"/>
    <n v="2"/>
    <x v="0"/>
    <x v="0"/>
    <n v="158816.03"/>
    <n v="0"/>
    <x v="0"/>
    <x v="1"/>
    <x v="0"/>
    <x v="1"/>
  </r>
  <r>
    <n v="15649297"/>
    <s v="T'ang"/>
    <n v="605"/>
    <x v="0"/>
    <x v="0"/>
    <n v="62"/>
    <n v="4"/>
    <n v="111065.93"/>
    <n v="2"/>
    <x v="1"/>
    <x v="0"/>
    <n v="125660.99"/>
    <n v="0"/>
    <x v="1"/>
    <x v="0"/>
    <x v="2"/>
    <x v="1"/>
  </r>
  <r>
    <n v="15641110"/>
    <s v="Abron"/>
    <n v="708"/>
    <x v="0"/>
    <x v="1"/>
    <n v="41"/>
    <n v="0"/>
    <n v="0"/>
    <n v="1"/>
    <x v="0"/>
    <x v="1"/>
    <n v="128400.62"/>
    <n v="0"/>
    <x v="0"/>
    <x v="1"/>
    <x v="0"/>
    <x v="1"/>
  </r>
  <r>
    <n v="15660608"/>
    <s v="Chimaraoke"/>
    <n v="699"/>
    <x v="0"/>
    <x v="1"/>
    <n v="44"/>
    <n v="8"/>
    <n v="158697.60999999999"/>
    <n v="1"/>
    <x v="0"/>
    <x v="1"/>
    <n v="107181.22"/>
    <n v="0"/>
    <x v="0"/>
    <x v="0"/>
    <x v="2"/>
    <x v="1"/>
  </r>
  <r>
    <n v="15806570"/>
    <s v="Y?an"/>
    <n v="763"/>
    <x v="0"/>
    <x v="0"/>
    <n v="53"/>
    <n v="4"/>
    <n v="0"/>
    <n v="1"/>
    <x v="0"/>
    <x v="1"/>
    <n v="77203.72"/>
    <n v="1"/>
    <x v="1"/>
    <x v="1"/>
    <x v="0"/>
    <x v="0"/>
  </r>
  <r>
    <n v="15715345"/>
    <s v="Sergeyeva"/>
    <n v="743"/>
    <x v="1"/>
    <x v="1"/>
    <n v="25"/>
    <n v="6"/>
    <n v="0"/>
    <n v="2"/>
    <x v="0"/>
    <x v="1"/>
    <n v="129740.11"/>
    <n v="0"/>
    <x v="2"/>
    <x v="1"/>
    <x v="0"/>
    <x v="1"/>
  </r>
  <r>
    <n v="15755521"/>
    <s v="Ma"/>
    <n v="660"/>
    <x v="0"/>
    <x v="0"/>
    <n v="48"/>
    <n v="0"/>
    <n v="90044.32"/>
    <n v="2"/>
    <x v="1"/>
    <x v="0"/>
    <n v="187604.97"/>
    <n v="1"/>
    <x v="0"/>
    <x v="0"/>
    <x v="1"/>
    <x v="0"/>
  </r>
  <r>
    <n v="15579074"/>
    <s v="Obiajulu"/>
    <n v="619"/>
    <x v="2"/>
    <x v="1"/>
    <n v="38"/>
    <n v="10"/>
    <n v="84651.79"/>
    <n v="1"/>
    <x v="0"/>
    <x v="0"/>
    <n v="184754.26"/>
    <n v="0"/>
    <x v="0"/>
    <x v="0"/>
    <x v="1"/>
    <x v="1"/>
  </r>
  <r>
    <n v="15641158"/>
    <s v="Belcher"/>
    <n v="739"/>
    <x v="2"/>
    <x v="1"/>
    <n v="32"/>
    <n v="3"/>
    <n v="102128.27"/>
    <n v="1"/>
    <x v="0"/>
    <x v="1"/>
    <n v="63981.37"/>
    <n v="1"/>
    <x v="0"/>
    <x v="1"/>
    <x v="2"/>
    <x v="0"/>
  </r>
  <r>
    <n v="15752507"/>
    <s v="K?"/>
    <n v="769"/>
    <x v="2"/>
    <x v="1"/>
    <n v="60"/>
    <n v="9"/>
    <n v="148846.39000000001"/>
    <n v="1"/>
    <x v="0"/>
    <x v="1"/>
    <n v="192831.67"/>
    <n v="1"/>
    <x v="1"/>
    <x v="1"/>
    <x v="2"/>
    <x v="0"/>
  </r>
  <r>
    <n v="15597983"/>
    <s v="Brown"/>
    <n v="692"/>
    <x v="0"/>
    <x v="1"/>
    <n v="69"/>
    <n v="10"/>
    <n v="154953.94"/>
    <n v="1"/>
    <x v="0"/>
    <x v="0"/>
    <n v="70849.47"/>
    <n v="0"/>
    <x v="1"/>
    <x v="0"/>
    <x v="2"/>
    <x v="1"/>
  </r>
  <r>
    <n v="15586069"/>
    <s v="Abernathy"/>
    <n v="560"/>
    <x v="0"/>
    <x v="0"/>
    <n v="30"/>
    <n v="0"/>
    <n v="108883.29"/>
    <n v="1"/>
    <x v="0"/>
    <x v="1"/>
    <n v="27914.95"/>
    <n v="0"/>
    <x v="0"/>
    <x v="0"/>
    <x v="2"/>
    <x v="1"/>
  </r>
  <r>
    <n v="15655082"/>
    <s v="Pape"/>
    <n v="607"/>
    <x v="0"/>
    <x v="0"/>
    <n v="48"/>
    <n v="4"/>
    <n v="112070.86"/>
    <n v="3"/>
    <x v="0"/>
    <x v="1"/>
    <n v="173568.3"/>
    <n v="1"/>
    <x v="0"/>
    <x v="0"/>
    <x v="2"/>
    <x v="0"/>
  </r>
  <r>
    <n v="15720155"/>
    <s v="Tao"/>
    <n v="630"/>
    <x v="2"/>
    <x v="1"/>
    <n v="29"/>
    <n v="6"/>
    <n v="131354.39000000001"/>
    <n v="1"/>
    <x v="1"/>
    <x v="0"/>
    <n v="9324.31"/>
    <n v="1"/>
    <x v="2"/>
    <x v="0"/>
    <x v="2"/>
    <x v="0"/>
  </r>
  <r>
    <n v="15582116"/>
    <s v="Ma"/>
    <n v="767"/>
    <x v="2"/>
    <x v="0"/>
    <n v="45"/>
    <n v="7"/>
    <n v="132746.20000000001"/>
    <n v="2"/>
    <x v="0"/>
    <x v="1"/>
    <n v="26628.880000000001"/>
    <n v="1"/>
    <x v="0"/>
    <x v="1"/>
    <x v="2"/>
    <x v="0"/>
  </r>
  <r>
    <n v="15749365"/>
    <s v="Earle"/>
    <n v="543"/>
    <x v="0"/>
    <x v="0"/>
    <n v="34"/>
    <n v="8"/>
    <n v="0"/>
    <n v="2"/>
    <x v="1"/>
    <x v="0"/>
    <n v="145601.79999999999"/>
    <n v="0"/>
    <x v="0"/>
    <x v="0"/>
    <x v="0"/>
    <x v="1"/>
  </r>
  <r>
    <n v="15632069"/>
    <s v="Kazantsev"/>
    <n v="776"/>
    <x v="0"/>
    <x v="1"/>
    <n v="39"/>
    <n v="8"/>
    <n v="125211.55"/>
    <n v="2"/>
    <x v="0"/>
    <x v="1"/>
    <n v="144496.07"/>
    <n v="0"/>
    <x v="0"/>
    <x v="1"/>
    <x v="2"/>
    <x v="1"/>
  </r>
  <r>
    <n v="15663134"/>
    <s v="Uspenskaya"/>
    <n v="535"/>
    <x v="1"/>
    <x v="1"/>
    <n v="58"/>
    <n v="1"/>
    <n v="0"/>
    <n v="2"/>
    <x v="0"/>
    <x v="0"/>
    <n v="11779.98"/>
    <n v="1"/>
    <x v="1"/>
    <x v="0"/>
    <x v="0"/>
    <x v="0"/>
  </r>
  <r>
    <n v="15766683"/>
    <s v="Coombes"/>
    <n v="549"/>
    <x v="2"/>
    <x v="1"/>
    <n v="36"/>
    <n v="6"/>
    <n v="139422.37"/>
    <n v="1"/>
    <x v="1"/>
    <x v="1"/>
    <n v="83983.39"/>
    <n v="1"/>
    <x v="0"/>
    <x v="0"/>
    <x v="2"/>
    <x v="0"/>
  </r>
  <r>
    <n v="15707219"/>
    <s v="Hopman"/>
    <n v="844"/>
    <x v="0"/>
    <x v="0"/>
    <n v="28"/>
    <n v="4"/>
    <n v="0"/>
    <n v="2"/>
    <x v="1"/>
    <x v="0"/>
    <n v="123318.37"/>
    <n v="0"/>
    <x v="2"/>
    <x v="1"/>
    <x v="0"/>
    <x v="1"/>
  </r>
  <r>
    <n v="15709232"/>
    <s v="McKay"/>
    <n v="586"/>
    <x v="2"/>
    <x v="0"/>
    <n v="47"/>
    <n v="5"/>
    <n v="157099.47"/>
    <n v="2"/>
    <x v="0"/>
    <x v="0"/>
    <n v="65481.86"/>
    <n v="0"/>
    <x v="0"/>
    <x v="0"/>
    <x v="2"/>
    <x v="1"/>
  </r>
  <r>
    <n v="15801351"/>
    <s v="Milanesi"/>
    <n v="583"/>
    <x v="0"/>
    <x v="1"/>
    <n v="40"/>
    <n v="3"/>
    <n v="0"/>
    <n v="2"/>
    <x v="0"/>
    <x v="1"/>
    <n v="47728"/>
    <n v="0"/>
    <x v="0"/>
    <x v="0"/>
    <x v="0"/>
    <x v="1"/>
  </r>
  <r>
    <n v="15578747"/>
    <s v="Chineze"/>
    <n v="701"/>
    <x v="1"/>
    <x v="1"/>
    <n v="26"/>
    <n v="5"/>
    <n v="83600.240000000005"/>
    <n v="1"/>
    <x v="1"/>
    <x v="0"/>
    <n v="59195.05"/>
    <n v="0"/>
    <x v="2"/>
    <x v="1"/>
    <x v="1"/>
    <x v="1"/>
  </r>
  <r>
    <n v="15675626"/>
    <s v="Dawson"/>
    <n v="726"/>
    <x v="0"/>
    <x v="1"/>
    <n v="28"/>
    <n v="2"/>
    <n v="0"/>
    <n v="1"/>
    <x v="1"/>
    <x v="1"/>
    <n v="98060.51"/>
    <n v="0"/>
    <x v="2"/>
    <x v="1"/>
    <x v="0"/>
    <x v="1"/>
  </r>
  <r>
    <n v="15583736"/>
    <s v="Shih"/>
    <n v="829"/>
    <x v="2"/>
    <x v="1"/>
    <n v="36"/>
    <n v="4"/>
    <n v="81795.740000000005"/>
    <n v="2"/>
    <x v="0"/>
    <x v="1"/>
    <n v="90106.94"/>
    <n v="0"/>
    <x v="0"/>
    <x v="1"/>
    <x v="1"/>
    <x v="1"/>
  </r>
  <r>
    <n v="15590011"/>
    <s v="Hughes"/>
    <n v="749"/>
    <x v="1"/>
    <x v="1"/>
    <n v="38"/>
    <n v="9"/>
    <n v="129378.32"/>
    <n v="1"/>
    <x v="0"/>
    <x v="0"/>
    <n v="13549.34"/>
    <n v="0"/>
    <x v="0"/>
    <x v="1"/>
    <x v="2"/>
    <x v="1"/>
  </r>
  <r>
    <n v="15609913"/>
    <s v="Clark"/>
    <n v="743"/>
    <x v="0"/>
    <x v="0"/>
    <n v="46"/>
    <n v="9"/>
    <n v="0"/>
    <n v="1"/>
    <x v="0"/>
    <x v="1"/>
    <n v="113436.08"/>
    <n v="0"/>
    <x v="0"/>
    <x v="1"/>
    <x v="0"/>
    <x v="1"/>
  </r>
  <r>
    <n v="15719479"/>
    <s v="Chukwuhaenye"/>
    <n v="619"/>
    <x v="1"/>
    <x v="0"/>
    <n v="56"/>
    <n v="7"/>
    <n v="0"/>
    <n v="2"/>
    <x v="0"/>
    <x v="0"/>
    <n v="42442.21"/>
    <n v="0"/>
    <x v="1"/>
    <x v="0"/>
    <x v="0"/>
    <x v="1"/>
  </r>
  <r>
    <n v="15575147"/>
    <s v="Wall"/>
    <n v="699"/>
    <x v="0"/>
    <x v="1"/>
    <n v="22"/>
    <n v="9"/>
    <n v="99339"/>
    <n v="1"/>
    <x v="0"/>
    <x v="1"/>
    <n v="68297.61"/>
    <n v="1"/>
    <x v="2"/>
    <x v="0"/>
    <x v="1"/>
    <x v="0"/>
  </r>
  <r>
    <n v="15597309"/>
    <s v="Howell"/>
    <n v="749"/>
    <x v="1"/>
    <x v="1"/>
    <n v="36"/>
    <n v="7"/>
    <n v="0"/>
    <n v="2"/>
    <x v="1"/>
    <x v="1"/>
    <n v="80134.649999999994"/>
    <n v="0"/>
    <x v="0"/>
    <x v="1"/>
    <x v="0"/>
    <x v="1"/>
  </r>
  <r>
    <n v="15648367"/>
    <s v="Lo"/>
    <n v="600"/>
    <x v="2"/>
    <x v="0"/>
    <n v="29"/>
    <n v="6"/>
    <n v="74430.100000000006"/>
    <n v="2"/>
    <x v="0"/>
    <x v="0"/>
    <n v="96051.1"/>
    <n v="0"/>
    <x v="2"/>
    <x v="0"/>
    <x v="1"/>
    <x v="1"/>
  </r>
  <r>
    <n v="15758031"/>
    <s v="Lazarev"/>
    <n v="760"/>
    <x v="1"/>
    <x v="1"/>
    <n v="38"/>
    <n v="3"/>
    <n v="91241.85"/>
    <n v="1"/>
    <x v="1"/>
    <x v="0"/>
    <n v="80682.350000000006"/>
    <n v="0"/>
    <x v="0"/>
    <x v="1"/>
    <x v="1"/>
    <x v="1"/>
  </r>
  <r>
    <n v="15751771"/>
    <s v="Lowe"/>
    <n v="528"/>
    <x v="2"/>
    <x v="1"/>
    <n v="32"/>
    <n v="2"/>
    <n v="99092.45"/>
    <n v="1"/>
    <x v="1"/>
    <x v="0"/>
    <n v="111149.98"/>
    <n v="0"/>
    <x v="0"/>
    <x v="0"/>
    <x v="1"/>
    <x v="1"/>
  </r>
  <r>
    <n v="15689288"/>
    <s v="Folliero"/>
    <n v="630"/>
    <x v="0"/>
    <x v="0"/>
    <n v="26"/>
    <n v="5"/>
    <n v="0"/>
    <n v="2"/>
    <x v="0"/>
    <x v="1"/>
    <n v="182612.38"/>
    <n v="0"/>
    <x v="2"/>
    <x v="0"/>
    <x v="0"/>
    <x v="1"/>
  </r>
  <r>
    <n v="15731026"/>
    <s v="Han"/>
    <n v="683"/>
    <x v="2"/>
    <x v="0"/>
    <n v="39"/>
    <n v="2"/>
    <n v="100062.16"/>
    <n v="2"/>
    <x v="0"/>
    <x v="1"/>
    <n v="109201.43"/>
    <n v="0"/>
    <x v="0"/>
    <x v="0"/>
    <x v="2"/>
    <x v="1"/>
  </r>
  <r>
    <n v="15775809"/>
    <s v="Holloway"/>
    <n v="677"/>
    <x v="2"/>
    <x v="0"/>
    <n v="26"/>
    <n v="6"/>
    <n v="98723.67"/>
    <n v="1"/>
    <x v="1"/>
    <x v="0"/>
    <n v="151146.67000000001"/>
    <n v="0"/>
    <x v="2"/>
    <x v="0"/>
    <x v="1"/>
    <x v="1"/>
  </r>
  <r>
    <n v="15743076"/>
    <s v="Pai"/>
    <n v="669"/>
    <x v="1"/>
    <x v="1"/>
    <n v="29"/>
    <n v="9"/>
    <n v="0"/>
    <n v="1"/>
    <x v="0"/>
    <x v="0"/>
    <n v="93901.61"/>
    <n v="0"/>
    <x v="2"/>
    <x v="0"/>
    <x v="0"/>
    <x v="1"/>
  </r>
  <r>
    <n v="15658258"/>
    <s v="Trejo"/>
    <n v="693"/>
    <x v="0"/>
    <x v="1"/>
    <n v="43"/>
    <n v="6"/>
    <n v="128760.32000000001"/>
    <n v="1"/>
    <x v="0"/>
    <x v="1"/>
    <n v="36342.79"/>
    <n v="0"/>
    <x v="0"/>
    <x v="0"/>
    <x v="2"/>
    <x v="1"/>
  </r>
  <r>
    <n v="15756321"/>
    <s v="Johnston"/>
    <n v="612"/>
    <x v="1"/>
    <x v="0"/>
    <n v="52"/>
    <n v="5"/>
    <n v="144772.69"/>
    <n v="1"/>
    <x v="1"/>
    <x v="1"/>
    <n v="98302.57"/>
    <n v="1"/>
    <x v="1"/>
    <x v="0"/>
    <x v="2"/>
    <x v="0"/>
  </r>
  <r>
    <n v="15706799"/>
    <s v="Macknight"/>
    <n v="719"/>
    <x v="1"/>
    <x v="1"/>
    <n v="44"/>
    <n v="4"/>
    <n v="0"/>
    <n v="1"/>
    <x v="1"/>
    <x v="1"/>
    <n v="84972.9"/>
    <n v="1"/>
    <x v="0"/>
    <x v="1"/>
    <x v="0"/>
    <x v="0"/>
  </r>
  <r>
    <n v="15775703"/>
    <s v="Lo"/>
    <n v="702"/>
    <x v="0"/>
    <x v="1"/>
    <n v="26"/>
    <n v="2"/>
    <n v="71281.289999999994"/>
    <n v="1"/>
    <x v="0"/>
    <x v="0"/>
    <n v="108747.12"/>
    <n v="1"/>
    <x v="2"/>
    <x v="1"/>
    <x v="1"/>
    <x v="0"/>
  </r>
  <r>
    <n v="15642636"/>
    <s v="Glossop"/>
    <n v="755"/>
    <x v="0"/>
    <x v="1"/>
    <n v="29"/>
    <n v="9"/>
    <n v="117035.89"/>
    <n v="1"/>
    <x v="0"/>
    <x v="0"/>
    <n v="21862.19"/>
    <n v="0"/>
    <x v="2"/>
    <x v="1"/>
    <x v="2"/>
    <x v="1"/>
  </r>
  <r>
    <n v="15704651"/>
    <s v="Bishop"/>
    <n v="514"/>
    <x v="0"/>
    <x v="1"/>
    <n v="26"/>
    <n v="1"/>
    <n v="0"/>
    <n v="2"/>
    <x v="1"/>
    <x v="1"/>
    <n v="121551.93"/>
    <n v="0"/>
    <x v="2"/>
    <x v="0"/>
    <x v="0"/>
    <x v="1"/>
  </r>
  <r>
    <n v="15806771"/>
    <s v="Yefremova"/>
    <n v="753"/>
    <x v="0"/>
    <x v="0"/>
    <n v="40"/>
    <n v="0"/>
    <n v="3768.69"/>
    <n v="2"/>
    <x v="0"/>
    <x v="1"/>
    <n v="177065.24"/>
    <n v="1"/>
    <x v="0"/>
    <x v="1"/>
    <x v="3"/>
    <x v="0"/>
  </r>
  <r>
    <n v="15566735"/>
    <s v="Obialo"/>
    <n v="548"/>
    <x v="2"/>
    <x v="0"/>
    <n v="36"/>
    <n v="2"/>
    <n v="108913.84"/>
    <n v="2"/>
    <x v="0"/>
    <x v="0"/>
    <n v="140460.01"/>
    <n v="0"/>
    <x v="0"/>
    <x v="0"/>
    <x v="2"/>
    <x v="1"/>
  </r>
  <r>
    <n v="15681671"/>
    <s v="Nkemjika"/>
    <n v="850"/>
    <x v="2"/>
    <x v="1"/>
    <n v="28"/>
    <n v="2"/>
    <n v="101100.22"/>
    <n v="2"/>
    <x v="0"/>
    <x v="0"/>
    <n v="35337.31"/>
    <n v="0"/>
    <x v="2"/>
    <x v="1"/>
    <x v="2"/>
    <x v="1"/>
  </r>
  <r>
    <n v="15775949"/>
    <s v="Trevisani"/>
    <n v="612"/>
    <x v="0"/>
    <x v="0"/>
    <n v="38"/>
    <n v="7"/>
    <n v="110615.47"/>
    <n v="1"/>
    <x v="0"/>
    <x v="0"/>
    <n v="193502.93"/>
    <n v="0"/>
    <x v="0"/>
    <x v="0"/>
    <x v="2"/>
    <x v="1"/>
  </r>
  <r>
    <n v="15586752"/>
    <s v="Parkes"/>
    <n v="628"/>
    <x v="2"/>
    <x v="1"/>
    <n v="33"/>
    <n v="8"/>
    <n v="152143.89000000001"/>
    <n v="1"/>
    <x v="0"/>
    <x v="0"/>
    <n v="32174.03"/>
    <n v="0"/>
    <x v="0"/>
    <x v="0"/>
    <x v="2"/>
    <x v="1"/>
  </r>
  <r>
    <n v="15582519"/>
    <s v="Seleznyov"/>
    <n v="479"/>
    <x v="0"/>
    <x v="1"/>
    <n v="47"/>
    <n v="6"/>
    <n v="121797.09"/>
    <n v="1"/>
    <x v="1"/>
    <x v="0"/>
    <n v="5811.9"/>
    <n v="1"/>
    <x v="0"/>
    <x v="2"/>
    <x v="2"/>
    <x v="0"/>
  </r>
  <r>
    <n v="15658233"/>
    <s v="Naylor"/>
    <n v="724"/>
    <x v="0"/>
    <x v="0"/>
    <n v="41"/>
    <n v="5"/>
    <n v="109798.25"/>
    <n v="1"/>
    <x v="1"/>
    <x v="0"/>
    <n v="149593.60999999999"/>
    <n v="0"/>
    <x v="0"/>
    <x v="1"/>
    <x v="2"/>
    <x v="1"/>
  </r>
  <r>
    <n v="15755330"/>
    <s v="Forbes"/>
    <n v="512"/>
    <x v="2"/>
    <x v="1"/>
    <n v="41"/>
    <n v="7"/>
    <n v="122403.24"/>
    <n v="1"/>
    <x v="1"/>
    <x v="0"/>
    <n v="37439.9"/>
    <n v="1"/>
    <x v="0"/>
    <x v="0"/>
    <x v="2"/>
    <x v="0"/>
  </r>
  <r>
    <n v="15605072"/>
    <s v="Douglas"/>
    <n v="638"/>
    <x v="0"/>
    <x v="0"/>
    <n v="43"/>
    <n v="3"/>
    <n v="145860.98000000001"/>
    <n v="1"/>
    <x v="0"/>
    <x v="0"/>
    <n v="142763.51"/>
    <n v="1"/>
    <x v="0"/>
    <x v="0"/>
    <x v="2"/>
    <x v="0"/>
  </r>
  <r>
    <n v="15617538"/>
    <s v="Nwankwo"/>
    <n v="834"/>
    <x v="1"/>
    <x v="1"/>
    <n v="40"/>
    <n v="7"/>
    <n v="0"/>
    <n v="2"/>
    <x v="1"/>
    <x v="1"/>
    <n v="45038.74"/>
    <n v="0"/>
    <x v="0"/>
    <x v="1"/>
    <x v="0"/>
    <x v="1"/>
  </r>
  <r>
    <n v="15591428"/>
    <s v="Myers"/>
    <n v="781"/>
    <x v="0"/>
    <x v="1"/>
    <n v="29"/>
    <n v="9"/>
    <n v="0"/>
    <n v="2"/>
    <x v="1"/>
    <x v="1"/>
    <n v="172097.4"/>
    <n v="0"/>
    <x v="2"/>
    <x v="1"/>
    <x v="0"/>
    <x v="1"/>
  </r>
  <r>
    <n v="15692142"/>
    <s v="Rogova"/>
    <n v="707"/>
    <x v="2"/>
    <x v="0"/>
    <n v="48"/>
    <n v="7"/>
    <n v="105086.74"/>
    <n v="1"/>
    <x v="0"/>
    <x v="0"/>
    <n v="180344.69"/>
    <n v="1"/>
    <x v="0"/>
    <x v="1"/>
    <x v="2"/>
    <x v="0"/>
  </r>
  <r>
    <n v="15692931"/>
    <s v="Hsing"/>
    <n v="670"/>
    <x v="0"/>
    <x v="1"/>
    <n v="22"/>
    <n v="2"/>
    <n v="114991.45"/>
    <n v="1"/>
    <x v="0"/>
    <x v="0"/>
    <n v="37392.559999999998"/>
    <n v="0"/>
    <x v="2"/>
    <x v="0"/>
    <x v="2"/>
    <x v="1"/>
  </r>
  <r>
    <n v="15781127"/>
    <s v="Giordano"/>
    <n v="663"/>
    <x v="1"/>
    <x v="0"/>
    <n v="33"/>
    <n v="8"/>
    <n v="96769.04"/>
    <n v="1"/>
    <x v="0"/>
    <x v="0"/>
    <n v="36864.050000000003"/>
    <n v="0"/>
    <x v="0"/>
    <x v="0"/>
    <x v="1"/>
    <x v="1"/>
  </r>
  <r>
    <n v="15677136"/>
    <s v="Okwukwe"/>
    <n v="624"/>
    <x v="0"/>
    <x v="0"/>
    <n v="23"/>
    <n v="5"/>
    <n v="0"/>
    <n v="2"/>
    <x v="1"/>
    <x v="1"/>
    <n v="132418.59"/>
    <n v="0"/>
    <x v="2"/>
    <x v="0"/>
    <x v="0"/>
    <x v="1"/>
  </r>
  <r>
    <n v="15677828"/>
    <s v="Chalmers"/>
    <n v="598"/>
    <x v="0"/>
    <x v="0"/>
    <n v="34"/>
    <n v="4"/>
    <n v="0"/>
    <n v="2"/>
    <x v="1"/>
    <x v="1"/>
    <n v="60894.26"/>
    <n v="0"/>
    <x v="0"/>
    <x v="0"/>
    <x v="0"/>
    <x v="1"/>
  </r>
  <r>
    <n v="15567897"/>
    <s v="Chiazagomekpere"/>
    <n v="619"/>
    <x v="2"/>
    <x v="1"/>
    <n v="23"/>
    <n v="5"/>
    <n v="132725.1"/>
    <n v="1"/>
    <x v="0"/>
    <x v="0"/>
    <n v="143913.32999999999"/>
    <n v="0"/>
    <x v="2"/>
    <x v="0"/>
    <x v="2"/>
    <x v="1"/>
  </r>
  <r>
    <n v="15793641"/>
    <s v="Evseyev"/>
    <n v="792"/>
    <x v="0"/>
    <x v="0"/>
    <n v="70"/>
    <n v="3"/>
    <n v="0"/>
    <n v="2"/>
    <x v="0"/>
    <x v="0"/>
    <n v="172240.27"/>
    <n v="0"/>
    <x v="1"/>
    <x v="1"/>
    <x v="0"/>
    <x v="1"/>
  </r>
  <r>
    <n v="15678333"/>
    <s v="Parry-Okeden"/>
    <n v="683"/>
    <x v="0"/>
    <x v="0"/>
    <n v="26"/>
    <n v="7"/>
    <n v="0"/>
    <n v="2"/>
    <x v="0"/>
    <x v="1"/>
    <n v="86619.77"/>
    <n v="0"/>
    <x v="2"/>
    <x v="0"/>
    <x v="0"/>
    <x v="1"/>
  </r>
  <r>
    <n v="15630511"/>
    <s v="Picot"/>
    <n v="691"/>
    <x v="0"/>
    <x v="0"/>
    <n v="33"/>
    <n v="6"/>
    <n v="0"/>
    <n v="2"/>
    <x v="0"/>
    <x v="1"/>
    <n v="164074.89000000001"/>
    <n v="0"/>
    <x v="0"/>
    <x v="0"/>
    <x v="0"/>
    <x v="1"/>
  </r>
  <r>
    <n v="15792627"/>
    <s v="Reid"/>
    <n v="765"/>
    <x v="1"/>
    <x v="0"/>
    <n v="33"/>
    <n v="5"/>
    <n v="84557.82"/>
    <n v="1"/>
    <x v="0"/>
    <x v="0"/>
    <n v="69039.429999999993"/>
    <n v="0"/>
    <x v="0"/>
    <x v="1"/>
    <x v="1"/>
    <x v="1"/>
  </r>
  <r>
    <n v="15717191"/>
    <s v="Ferri"/>
    <n v="508"/>
    <x v="0"/>
    <x v="1"/>
    <n v="49"/>
    <n v="1"/>
    <n v="93817.41"/>
    <n v="2"/>
    <x v="0"/>
    <x v="0"/>
    <n v="132468.76"/>
    <n v="1"/>
    <x v="0"/>
    <x v="0"/>
    <x v="1"/>
    <x v="0"/>
  </r>
  <r>
    <n v="15625716"/>
    <s v="Genovesi"/>
    <n v="637"/>
    <x v="0"/>
    <x v="0"/>
    <n v="33"/>
    <n v="9"/>
    <n v="113913.53"/>
    <n v="1"/>
    <x v="1"/>
    <x v="0"/>
    <n v="65316.5"/>
    <n v="0"/>
    <x v="0"/>
    <x v="0"/>
    <x v="2"/>
    <x v="1"/>
  </r>
  <r>
    <n v="15710053"/>
    <s v="Neumayer"/>
    <n v="667"/>
    <x v="2"/>
    <x v="0"/>
    <n v="44"/>
    <n v="5"/>
    <n v="140406.68"/>
    <n v="2"/>
    <x v="1"/>
    <x v="0"/>
    <n v="57164.19"/>
    <n v="0"/>
    <x v="0"/>
    <x v="0"/>
    <x v="2"/>
    <x v="1"/>
  </r>
  <r>
    <n v="15580043"/>
    <s v="Murray"/>
    <n v="575"/>
    <x v="1"/>
    <x v="0"/>
    <n v="22"/>
    <n v="8"/>
    <n v="105229.34"/>
    <n v="1"/>
    <x v="0"/>
    <x v="0"/>
    <n v="34397.08"/>
    <n v="0"/>
    <x v="2"/>
    <x v="0"/>
    <x v="2"/>
    <x v="1"/>
  </r>
  <r>
    <n v="15601410"/>
    <s v="Tien"/>
    <n v="744"/>
    <x v="1"/>
    <x v="0"/>
    <n v="46"/>
    <n v="1"/>
    <n v="0"/>
    <n v="3"/>
    <x v="0"/>
    <x v="0"/>
    <n v="177431.59"/>
    <n v="1"/>
    <x v="0"/>
    <x v="1"/>
    <x v="0"/>
    <x v="0"/>
  </r>
  <r>
    <n v="15684669"/>
    <s v="Parkes"/>
    <n v="567"/>
    <x v="0"/>
    <x v="0"/>
    <n v="41"/>
    <n v="9"/>
    <n v="137891.35"/>
    <n v="1"/>
    <x v="0"/>
    <x v="1"/>
    <n v="142009.46"/>
    <n v="1"/>
    <x v="0"/>
    <x v="0"/>
    <x v="2"/>
    <x v="0"/>
  </r>
  <r>
    <n v="15619083"/>
    <s v="Yip"/>
    <n v="502"/>
    <x v="0"/>
    <x v="0"/>
    <n v="35"/>
    <n v="6"/>
    <n v="0"/>
    <n v="2"/>
    <x v="0"/>
    <x v="0"/>
    <n v="80618.47"/>
    <n v="0"/>
    <x v="0"/>
    <x v="0"/>
    <x v="0"/>
    <x v="1"/>
  </r>
  <r>
    <n v="15692207"/>
    <s v="Ingle"/>
    <n v="609"/>
    <x v="0"/>
    <x v="0"/>
    <n v="53"/>
    <n v="6"/>
    <n v="0"/>
    <n v="2"/>
    <x v="0"/>
    <x v="0"/>
    <n v="124218.27"/>
    <n v="0"/>
    <x v="1"/>
    <x v="0"/>
    <x v="0"/>
    <x v="1"/>
  </r>
  <r>
    <n v="15730705"/>
    <s v="Chidubem"/>
    <n v="715"/>
    <x v="0"/>
    <x v="1"/>
    <n v="37"/>
    <n v="9"/>
    <n v="165252.51999999999"/>
    <n v="1"/>
    <x v="0"/>
    <x v="1"/>
    <n v="85286.3"/>
    <n v="0"/>
    <x v="0"/>
    <x v="1"/>
    <x v="2"/>
    <x v="1"/>
  </r>
  <r>
    <n v="15749688"/>
    <s v="Lu"/>
    <n v="541"/>
    <x v="0"/>
    <x v="1"/>
    <n v="32"/>
    <n v="8"/>
    <n v="0"/>
    <n v="2"/>
    <x v="1"/>
    <x v="1"/>
    <n v="40889.14"/>
    <n v="0"/>
    <x v="0"/>
    <x v="0"/>
    <x v="0"/>
    <x v="1"/>
  </r>
  <r>
    <n v="15728542"/>
    <s v="Vorobyova"/>
    <n v="850"/>
    <x v="0"/>
    <x v="0"/>
    <n v="71"/>
    <n v="4"/>
    <n v="0"/>
    <n v="2"/>
    <x v="0"/>
    <x v="0"/>
    <n v="107236.87"/>
    <n v="0"/>
    <x v="1"/>
    <x v="1"/>
    <x v="0"/>
    <x v="1"/>
  </r>
  <r>
    <n v="15760063"/>
    <s v="Chiedozie"/>
    <n v="595"/>
    <x v="1"/>
    <x v="1"/>
    <n v="23"/>
    <n v="7"/>
    <n v="0"/>
    <n v="2"/>
    <x v="0"/>
    <x v="0"/>
    <n v="168085.97"/>
    <n v="0"/>
    <x v="2"/>
    <x v="0"/>
    <x v="0"/>
    <x v="1"/>
  </r>
  <r>
    <n v="15658982"/>
    <s v="Napolitani"/>
    <n v="650"/>
    <x v="2"/>
    <x v="0"/>
    <n v="28"/>
    <n v="5"/>
    <n v="122034.4"/>
    <n v="3"/>
    <x v="1"/>
    <x v="0"/>
    <n v="146663.43"/>
    <n v="1"/>
    <x v="2"/>
    <x v="0"/>
    <x v="2"/>
    <x v="0"/>
  </r>
  <r>
    <n v="15758769"/>
    <s v="Coffey"/>
    <n v="625"/>
    <x v="0"/>
    <x v="0"/>
    <n v="44"/>
    <n v="7"/>
    <n v="0"/>
    <n v="1"/>
    <x v="0"/>
    <x v="1"/>
    <n v="4791.8"/>
    <n v="0"/>
    <x v="0"/>
    <x v="0"/>
    <x v="0"/>
    <x v="1"/>
  </r>
  <r>
    <n v="15778481"/>
    <s v="Chigbogu"/>
    <n v="817"/>
    <x v="0"/>
    <x v="1"/>
    <n v="59"/>
    <n v="1"/>
    <n v="118962.58"/>
    <n v="1"/>
    <x v="0"/>
    <x v="0"/>
    <n v="120819.58"/>
    <n v="0"/>
    <x v="1"/>
    <x v="1"/>
    <x v="2"/>
    <x v="1"/>
  </r>
  <r>
    <n v="15661162"/>
    <s v="Akabueze"/>
    <n v="526"/>
    <x v="1"/>
    <x v="1"/>
    <n v="49"/>
    <n v="2"/>
    <n v="0"/>
    <n v="1"/>
    <x v="0"/>
    <x v="1"/>
    <n v="114539.67"/>
    <n v="1"/>
    <x v="0"/>
    <x v="0"/>
    <x v="0"/>
    <x v="0"/>
  </r>
  <r>
    <n v="15568164"/>
    <s v="Istomin"/>
    <n v="850"/>
    <x v="0"/>
    <x v="0"/>
    <n v="34"/>
    <n v="4"/>
    <n v="71379.53"/>
    <n v="2"/>
    <x v="0"/>
    <x v="0"/>
    <n v="154000.99"/>
    <n v="0"/>
    <x v="0"/>
    <x v="1"/>
    <x v="1"/>
    <x v="1"/>
  </r>
  <r>
    <n v="15601569"/>
    <s v="Ndubueze"/>
    <n v="598"/>
    <x v="0"/>
    <x v="0"/>
    <n v="40"/>
    <n v="2"/>
    <n v="171178.25"/>
    <n v="1"/>
    <x v="0"/>
    <x v="1"/>
    <n v="137980.57999999999"/>
    <n v="1"/>
    <x v="0"/>
    <x v="0"/>
    <x v="2"/>
    <x v="0"/>
  </r>
  <r>
    <n v="15772383"/>
    <s v="Toscani"/>
    <n v="613"/>
    <x v="0"/>
    <x v="1"/>
    <n v="36"/>
    <n v="9"/>
    <n v="131307.10999999999"/>
    <n v="1"/>
    <x v="1"/>
    <x v="1"/>
    <n v="83343.73"/>
    <n v="0"/>
    <x v="0"/>
    <x v="0"/>
    <x v="2"/>
    <x v="1"/>
  </r>
  <r>
    <n v="15667456"/>
    <s v="Ross"/>
    <n v="709"/>
    <x v="1"/>
    <x v="1"/>
    <n v="62"/>
    <n v="3"/>
    <n v="0"/>
    <n v="2"/>
    <x v="0"/>
    <x v="0"/>
    <n v="82195.149999999994"/>
    <n v="0"/>
    <x v="1"/>
    <x v="1"/>
    <x v="0"/>
    <x v="1"/>
  </r>
  <r>
    <n v="15672983"/>
    <s v="Fernando"/>
    <n v="678"/>
    <x v="1"/>
    <x v="0"/>
    <n v="27"/>
    <n v="5"/>
    <n v="87099.85"/>
    <n v="2"/>
    <x v="0"/>
    <x v="1"/>
    <n v="149550.95000000001"/>
    <n v="0"/>
    <x v="2"/>
    <x v="0"/>
    <x v="1"/>
    <x v="1"/>
  </r>
  <r>
    <n v="15799534"/>
    <s v="McClaran"/>
    <n v="720"/>
    <x v="0"/>
    <x v="1"/>
    <n v="71"/>
    <n v="5"/>
    <n v="183135.39"/>
    <n v="2"/>
    <x v="0"/>
    <x v="0"/>
    <n v="197688.5"/>
    <n v="0"/>
    <x v="1"/>
    <x v="1"/>
    <x v="2"/>
    <x v="1"/>
  </r>
  <r>
    <n v="15582847"/>
    <s v="Yermakova"/>
    <n v="662"/>
    <x v="0"/>
    <x v="1"/>
    <n v="26"/>
    <n v="0"/>
    <n v="0"/>
    <n v="2"/>
    <x v="1"/>
    <x v="0"/>
    <n v="72929.960000000006"/>
    <n v="0"/>
    <x v="2"/>
    <x v="0"/>
    <x v="0"/>
    <x v="1"/>
  </r>
  <r>
    <n v="15612478"/>
    <s v="Somadina"/>
    <n v="525"/>
    <x v="0"/>
    <x v="1"/>
    <n v="51"/>
    <n v="10"/>
    <n v="0"/>
    <n v="3"/>
    <x v="0"/>
    <x v="1"/>
    <n v="171045.35"/>
    <n v="1"/>
    <x v="1"/>
    <x v="0"/>
    <x v="0"/>
    <x v="0"/>
  </r>
  <r>
    <n v="15709621"/>
    <s v="Wan"/>
    <n v="662"/>
    <x v="0"/>
    <x v="1"/>
    <n v="31"/>
    <n v="3"/>
    <n v="0"/>
    <n v="2"/>
    <x v="1"/>
    <x v="0"/>
    <n v="27731.05"/>
    <n v="0"/>
    <x v="0"/>
    <x v="0"/>
    <x v="0"/>
    <x v="1"/>
  </r>
  <r>
    <n v="15802009"/>
    <s v="Mazzi"/>
    <n v="770"/>
    <x v="0"/>
    <x v="0"/>
    <n v="33"/>
    <n v="6"/>
    <n v="0"/>
    <n v="2"/>
    <x v="0"/>
    <x v="0"/>
    <n v="126131.9"/>
    <n v="0"/>
    <x v="0"/>
    <x v="1"/>
    <x v="0"/>
    <x v="1"/>
  </r>
  <r>
    <n v="15698816"/>
    <s v="Tuan"/>
    <n v="721"/>
    <x v="1"/>
    <x v="0"/>
    <n v="33"/>
    <n v="4"/>
    <n v="72535.45"/>
    <n v="1"/>
    <x v="0"/>
    <x v="0"/>
    <n v="103931.49"/>
    <n v="0"/>
    <x v="0"/>
    <x v="1"/>
    <x v="1"/>
    <x v="1"/>
  </r>
  <r>
    <n v="15574830"/>
    <s v="Townsley"/>
    <n v="633"/>
    <x v="2"/>
    <x v="1"/>
    <n v="58"/>
    <n v="2"/>
    <n v="128137.42"/>
    <n v="2"/>
    <x v="0"/>
    <x v="1"/>
    <n v="147635.32999999999"/>
    <n v="1"/>
    <x v="1"/>
    <x v="0"/>
    <x v="2"/>
    <x v="0"/>
  </r>
  <r>
    <n v="15603082"/>
    <s v="Yashina"/>
    <n v="701"/>
    <x v="0"/>
    <x v="1"/>
    <n v="51"/>
    <n v="9"/>
    <n v="0"/>
    <n v="2"/>
    <x v="1"/>
    <x v="1"/>
    <n v="61961.57"/>
    <n v="0"/>
    <x v="1"/>
    <x v="1"/>
    <x v="0"/>
    <x v="1"/>
  </r>
  <r>
    <n v="15685947"/>
    <s v="Henderson"/>
    <n v="556"/>
    <x v="2"/>
    <x v="1"/>
    <n v="42"/>
    <n v="0"/>
    <n v="115915.53"/>
    <n v="2"/>
    <x v="1"/>
    <x v="0"/>
    <n v="125435.47"/>
    <n v="1"/>
    <x v="0"/>
    <x v="0"/>
    <x v="2"/>
    <x v="0"/>
  </r>
  <r>
    <n v="15643048"/>
    <s v="Mueller"/>
    <n v="639"/>
    <x v="0"/>
    <x v="1"/>
    <n v="66"/>
    <n v="0"/>
    <n v="0"/>
    <n v="2"/>
    <x v="1"/>
    <x v="0"/>
    <n v="42240.54"/>
    <n v="0"/>
    <x v="1"/>
    <x v="0"/>
    <x v="0"/>
    <x v="1"/>
  </r>
  <r>
    <n v="15807568"/>
    <s v="Wright"/>
    <n v="632"/>
    <x v="0"/>
    <x v="1"/>
    <n v="50"/>
    <n v="2"/>
    <n v="0"/>
    <n v="2"/>
    <x v="1"/>
    <x v="1"/>
    <n v="57942.879999999997"/>
    <n v="0"/>
    <x v="1"/>
    <x v="0"/>
    <x v="0"/>
    <x v="1"/>
  </r>
  <r>
    <n v="15597591"/>
    <s v="Lung"/>
    <n v="456"/>
    <x v="0"/>
    <x v="1"/>
    <n v="29"/>
    <n v="5"/>
    <n v="107000.49"/>
    <n v="1"/>
    <x v="0"/>
    <x v="0"/>
    <n v="153419.62"/>
    <n v="0"/>
    <x v="2"/>
    <x v="2"/>
    <x v="2"/>
    <x v="1"/>
  </r>
  <r>
    <n v="15747558"/>
    <s v="Bryant"/>
    <n v="729"/>
    <x v="1"/>
    <x v="0"/>
    <n v="38"/>
    <n v="10"/>
    <n v="0"/>
    <n v="2"/>
    <x v="0"/>
    <x v="1"/>
    <n v="189727.12"/>
    <n v="0"/>
    <x v="0"/>
    <x v="1"/>
    <x v="0"/>
    <x v="1"/>
  </r>
  <r>
    <n v="15756655"/>
    <s v="Madukaife"/>
    <n v="632"/>
    <x v="0"/>
    <x v="0"/>
    <n v="34"/>
    <n v="2"/>
    <n v="0"/>
    <n v="2"/>
    <x v="1"/>
    <x v="1"/>
    <n v="165385.54999999999"/>
    <n v="0"/>
    <x v="0"/>
    <x v="0"/>
    <x v="0"/>
    <x v="1"/>
  </r>
  <r>
    <n v="15589949"/>
    <s v="Maclean"/>
    <n v="433"/>
    <x v="1"/>
    <x v="1"/>
    <n v="34"/>
    <n v="9"/>
    <n v="152806.74"/>
    <n v="1"/>
    <x v="0"/>
    <x v="1"/>
    <n v="19687.990000000002"/>
    <n v="0"/>
    <x v="0"/>
    <x v="2"/>
    <x v="2"/>
    <x v="1"/>
  </r>
  <r>
    <n v="15601012"/>
    <s v="Abdullah"/>
    <n v="802"/>
    <x v="0"/>
    <x v="0"/>
    <n v="60"/>
    <n v="3"/>
    <n v="92887.06"/>
    <n v="1"/>
    <x v="0"/>
    <x v="1"/>
    <n v="39473.629999999997"/>
    <n v="1"/>
    <x v="1"/>
    <x v="1"/>
    <x v="1"/>
    <x v="0"/>
  </r>
  <r>
    <n v="15724269"/>
    <s v="Yao"/>
    <n v="670"/>
    <x v="0"/>
    <x v="1"/>
    <n v="25"/>
    <n v="7"/>
    <n v="0"/>
    <n v="2"/>
    <x v="0"/>
    <x v="0"/>
    <n v="144723.38"/>
    <n v="0"/>
    <x v="2"/>
    <x v="0"/>
    <x v="0"/>
    <x v="1"/>
  </r>
  <r>
    <n v="15567506"/>
    <s v="Cheatham"/>
    <n v="738"/>
    <x v="2"/>
    <x v="0"/>
    <n v="40"/>
    <n v="6"/>
    <n v="114940.67"/>
    <n v="2"/>
    <x v="0"/>
    <x v="0"/>
    <n v="194895.57"/>
    <n v="1"/>
    <x v="0"/>
    <x v="1"/>
    <x v="2"/>
    <x v="0"/>
  </r>
  <r>
    <n v="15791877"/>
    <s v="Gallagher"/>
    <n v="706"/>
    <x v="2"/>
    <x v="1"/>
    <n v="34"/>
    <n v="0"/>
    <n v="140641.26"/>
    <n v="2"/>
    <x v="0"/>
    <x v="0"/>
    <n v="77271.91"/>
    <n v="0"/>
    <x v="0"/>
    <x v="1"/>
    <x v="2"/>
    <x v="1"/>
  </r>
  <r>
    <n v="15794360"/>
    <s v="Hao"/>
    <n v="592"/>
    <x v="2"/>
    <x v="0"/>
    <n v="70"/>
    <n v="5"/>
    <n v="71816.740000000005"/>
    <n v="2"/>
    <x v="0"/>
    <x v="1"/>
    <n v="105096.82"/>
    <n v="1"/>
    <x v="1"/>
    <x v="0"/>
    <x v="1"/>
    <x v="0"/>
  </r>
  <r>
    <n v="15686538"/>
    <s v="Nixon"/>
    <n v="522"/>
    <x v="0"/>
    <x v="0"/>
    <n v="41"/>
    <n v="7"/>
    <n v="0"/>
    <n v="2"/>
    <x v="1"/>
    <x v="0"/>
    <n v="176780.39"/>
    <n v="0"/>
    <x v="0"/>
    <x v="0"/>
    <x v="0"/>
    <x v="1"/>
  </r>
  <r>
    <n v="15585985"/>
    <s v="Wang"/>
    <n v="746"/>
    <x v="0"/>
    <x v="1"/>
    <n v="48"/>
    <n v="5"/>
    <n v="165282.42000000001"/>
    <n v="1"/>
    <x v="0"/>
    <x v="1"/>
    <n v="153786.46"/>
    <n v="1"/>
    <x v="0"/>
    <x v="1"/>
    <x v="2"/>
    <x v="0"/>
  </r>
  <r>
    <n v="15699257"/>
    <s v="Kerr"/>
    <n v="651"/>
    <x v="1"/>
    <x v="1"/>
    <n v="42"/>
    <n v="2"/>
    <n v="143145.87"/>
    <n v="2"/>
    <x v="0"/>
    <x v="1"/>
    <n v="43612.06"/>
    <n v="0"/>
    <x v="0"/>
    <x v="0"/>
    <x v="2"/>
    <x v="1"/>
  </r>
  <r>
    <n v="15804104"/>
    <s v="Romani"/>
    <n v="494"/>
    <x v="0"/>
    <x v="1"/>
    <n v="28"/>
    <n v="9"/>
    <n v="114731.76"/>
    <n v="2"/>
    <x v="1"/>
    <x v="0"/>
    <n v="79479.740000000005"/>
    <n v="0"/>
    <x v="2"/>
    <x v="2"/>
    <x v="2"/>
    <x v="1"/>
  </r>
  <r>
    <n v="15727619"/>
    <s v="Lock"/>
    <n v="753"/>
    <x v="2"/>
    <x v="0"/>
    <n v="46"/>
    <n v="9"/>
    <n v="113909.69"/>
    <n v="3"/>
    <x v="0"/>
    <x v="1"/>
    <n v="92320.37"/>
    <n v="1"/>
    <x v="0"/>
    <x v="1"/>
    <x v="2"/>
    <x v="0"/>
  </r>
  <r>
    <n v="15740237"/>
    <s v="Millar"/>
    <n v="671"/>
    <x v="2"/>
    <x v="1"/>
    <n v="36"/>
    <n v="2"/>
    <n v="116695.27"/>
    <n v="1"/>
    <x v="1"/>
    <x v="1"/>
    <n v="193201.86"/>
    <n v="0"/>
    <x v="0"/>
    <x v="0"/>
    <x v="2"/>
    <x v="1"/>
  </r>
  <r>
    <n v="15801436"/>
    <s v="K'ung"/>
    <n v="696"/>
    <x v="0"/>
    <x v="1"/>
    <n v="42"/>
    <n v="4"/>
    <n v="0"/>
    <n v="1"/>
    <x v="1"/>
    <x v="1"/>
    <n v="126353.13"/>
    <n v="1"/>
    <x v="0"/>
    <x v="0"/>
    <x v="0"/>
    <x v="0"/>
  </r>
  <r>
    <n v="15705735"/>
    <s v="Onyekachi"/>
    <n v="577"/>
    <x v="1"/>
    <x v="1"/>
    <n v="43"/>
    <n v="3"/>
    <n v="0"/>
    <n v="2"/>
    <x v="0"/>
    <x v="0"/>
    <n v="135008.92000000001"/>
    <n v="0"/>
    <x v="0"/>
    <x v="0"/>
    <x v="0"/>
    <x v="1"/>
  </r>
  <r>
    <n v="15649359"/>
    <s v="Somayina"/>
    <n v="587"/>
    <x v="0"/>
    <x v="1"/>
    <n v="36"/>
    <n v="1"/>
    <n v="0"/>
    <n v="2"/>
    <x v="1"/>
    <x v="0"/>
    <n v="17135.599999999999"/>
    <n v="0"/>
    <x v="0"/>
    <x v="0"/>
    <x v="0"/>
    <x v="1"/>
  </r>
  <r>
    <n v="15624892"/>
    <s v="Dennis"/>
    <n v="712"/>
    <x v="2"/>
    <x v="1"/>
    <n v="37"/>
    <n v="7"/>
    <n v="93978.96"/>
    <n v="2"/>
    <x v="0"/>
    <x v="1"/>
    <n v="60651.77"/>
    <n v="0"/>
    <x v="0"/>
    <x v="1"/>
    <x v="1"/>
    <x v="1"/>
  </r>
  <r>
    <n v="15784918"/>
    <s v="Brown"/>
    <n v="498"/>
    <x v="2"/>
    <x v="1"/>
    <n v="35"/>
    <n v="2"/>
    <n v="121968.11"/>
    <n v="2"/>
    <x v="1"/>
    <x v="0"/>
    <n v="188343.05"/>
    <n v="0"/>
    <x v="0"/>
    <x v="2"/>
    <x v="2"/>
    <x v="1"/>
  </r>
  <r>
    <n v="15584785"/>
    <s v="Ogochukwu"/>
    <n v="660"/>
    <x v="0"/>
    <x v="1"/>
    <n v="37"/>
    <n v="2"/>
    <n v="97324.91"/>
    <n v="1"/>
    <x v="0"/>
    <x v="1"/>
    <n v="23291.83"/>
    <n v="0"/>
    <x v="0"/>
    <x v="0"/>
    <x v="1"/>
    <x v="1"/>
  </r>
  <r>
    <n v="15797197"/>
    <s v="Macleod"/>
    <n v="678"/>
    <x v="1"/>
    <x v="1"/>
    <n v="29"/>
    <n v="6"/>
    <n v="0"/>
    <n v="2"/>
    <x v="0"/>
    <x v="1"/>
    <n v="64443.75"/>
    <n v="0"/>
    <x v="2"/>
    <x v="0"/>
    <x v="0"/>
    <x v="1"/>
  </r>
  <r>
    <n v="15574858"/>
    <s v="Page"/>
    <n v="530"/>
    <x v="0"/>
    <x v="1"/>
    <n v="37"/>
    <n v="8"/>
    <n v="0"/>
    <n v="2"/>
    <x v="0"/>
    <x v="0"/>
    <n v="287.99"/>
    <n v="0"/>
    <x v="0"/>
    <x v="0"/>
    <x v="0"/>
    <x v="1"/>
  </r>
  <r>
    <n v="15794101"/>
    <s v="Barese"/>
    <n v="559"/>
    <x v="0"/>
    <x v="0"/>
    <n v="48"/>
    <n v="2"/>
    <n v="0"/>
    <n v="2"/>
    <x v="1"/>
    <x v="0"/>
    <n v="137961.41"/>
    <n v="0"/>
    <x v="0"/>
    <x v="0"/>
    <x v="0"/>
    <x v="1"/>
  </r>
  <r>
    <n v="15743245"/>
    <s v="Agafonova"/>
    <n v="624"/>
    <x v="0"/>
    <x v="1"/>
    <n v="42"/>
    <n v="3"/>
    <n v="145155.37"/>
    <n v="1"/>
    <x v="0"/>
    <x v="1"/>
    <n v="72169.95"/>
    <n v="1"/>
    <x v="0"/>
    <x v="0"/>
    <x v="2"/>
    <x v="0"/>
  </r>
  <r>
    <n v="15791535"/>
    <s v="Caraway"/>
    <n v="592"/>
    <x v="0"/>
    <x v="1"/>
    <n v="28"/>
    <n v="5"/>
    <n v="137222.76999999999"/>
    <n v="1"/>
    <x v="1"/>
    <x v="1"/>
    <n v="39608.58"/>
    <n v="0"/>
    <x v="2"/>
    <x v="0"/>
    <x v="2"/>
    <x v="1"/>
  </r>
  <r>
    <n v="15605215"/>
    <s v="Stevenson"/>
    <n v="767"/>
    <x v="0"/>
    <x v="1"/>
    <n v="48"/>
    <n v="9"/>
    <n v="0"/>
    <n v="2"/>
    <x v="1"/>
    <x v="0"/>
    <n v="175458.21"/>
    <n v="0"/>
    <x v="0"/>
    <x v="1"/>
    <x v="0"/>
    <x v="1"/>
  </r>
  <r>
    <n v="15771749"/>
    <s v="Duncan"/>
    <n v="653"/>
    <x v="2"/>
    <x v="0"/>
    <n v="38"/>
    <n v="5"/>
    <n v="114268.22"/>
    <n v="2"/>
    <x v="0"/>
    <x v="0"/>
    <n v="89524.83"/>
    <n v="0"/>
    <x v="0"/>
    <x v="0"/>
    <x v="2"/>
    <x v="1"/>
  </r>
  <r>
    <n v="15616833"/>
    <s v="Wang"/>
    <n v="678"/>
    <x v="1"/>
    <x v="1"/>
    <n v="27"/>
    <n v="2"/>
    <n v="0"/>
    <n v="2"/>
    <x v="0"/>
    <x v="0"/>
    <n v="13221.25"/>
    <n v="0"/>
    <x v="2"/>
    <x v="0"/>
    <x v="0"/>
    <x v="1"/>
  </r>
  <r>
    <n v="15750728"/>
    <s v="Kaur"/>
    <n v="586"/>
    <x v="1"/>
    <x v="0"/>
    <n v="42"/>
    <n v="2"/>
    <n v="0"/>
    <n v="1"/>
    <x v="0"/>
    <x v="1"/>
    <n v="102889.34"/>
    <n v="0"/>
    <x v="0"/>
    <x v="0"/>
    <x v="0"/>
    <x v="1"/>
  </r>
  <r>
    <n v="15769353"/>
    <s v="Jenkins"/>
    <n v="550"/>
    <x v="0"/>
    <x v="0"/>
    <n v="40"/>
    <n v="8"/>
    <n v="150490.32"/>
    <n v="1"/>
    <x v="1"/>
    <x v="1"/>
    <n v="166468.21"/>
    <n v="1"/>
    <x v="0"/>
    <x v="0"/>
    <x v="2"/>
    <x v="0"/>
  </r>
  <r>
    <n v="15770091"/>
    <s v="Edwards"/>
    <n v="643"/>
    <x v="2"/>
    <x v="1"/>
    <n v="28"/>
    <n v="9"/>
    <n v="160858.13"/>
    <n v="2"/>
    <x v="0"/>
    <x v="1"/>
    <n v="27149.27"/>
    <n v="0"/>
    <x v="2"/>
    <x v="0"/>
    <x v="2"/>
    <x v="1"/>
  </r>
  <r>
    <n v="15716420"/>
    <s v="Kelly"/>
    <n v="612"/>
    <x v="1"/>
    <x v="1"/>
    <n v="39"/>
    <n v="5"/>
    <n v="170288.38"/>
    <n v="1"/>
    <x v="0"/>
    <x v="0"/>
    <n v="59601.15"/>
    <n v="0"/>
    <x v="0"/>
    <x v="0"/>
    <x v="2"/>
    <x v="1"/>
  </r>
  <r>
    <n v="15740602"/>
    <s v="Boyle"/>
    <n v="674"/>
    <x v="2"/>
    <x v="0"/>
    <n v="27"/>
    <n v="4"/>
    <n v="111568.01"/>
    <n v="1"/>
    <x v="1"/>
    <x v="0"/>
    <n v="22026.18"/>
    <n v="0"/>
    <x v="2"/>
    <x v="0"/>
    <x v="2"/>
    <x v="1"/>
  </r>
  <r>
    <n v="15796071"/>
    <s v="Loane"/>
    <n v="657"/>
    <x v="1"/>
    <x v="1"/>
    <n v="29"/>
    <n v="7"/>
    <n v="83889.03"/>
    <n v="1"/>
    <x v="0"/>
    <x v="1"/>
    <n v="153059.62"/>
    <n v="0"/>
    <x v="2"/>
    <x v="0"/>
    <x v="1"/>
    <x v="1"/>
  </r>
  <r>
    <n v="15811389"/>
    <s v="Padovano"/>
    <n v="724"/>
    <x v="2"/>
    <x v="0"/>
    <n v="35"/>
    <n v="0"/>
    <n v="171982.95"/>
    <n v="2"/>
    <x v="1"/>
    <x v="0"/>
    <n v="167313.07"/>
    <n v="0"/>
    <x v="0"/>
    <x v="1"/>
    <x v="2"/>
    <x v="1"/>
  </r>
  <r>
    <n v="15783875"/>
    <s v="Li Fonti"/>
    <n v="500"/>
    <x v="0"/>
    <x v="0"/>
    <n v="34"/>
    <n v="4"/>
    <n v="0"/>
    <n v="2"/>
    <x v="0"/>
    <x v="1"/>
    <n v="12833.96"/>
    <n v="0"/>
    <x v="0"/>
    <x v="0"/>
    <x v="0"/>
    <x v="1"/>
  </r>
  <r>
    <n v="15671800"/>
    <s v="Robinson"/>
    <n v="688"/>
    <x v="0"/>
    <x v="1"/>
    <n v="20"/>
    <n v="8"/>
    <n v="137624.4"/>
    <n v="2"/>
    <x v="0"/>
    <x v="0"/>
    <n v="197582.79"/>
    <n v="0"/>
    <x v="2"/>
    <x v="0"/>
    <x v="2"/>
    <x v="1"/>
  </r>
  <r>
    <n v="15677288"/>
    <s v="Geach"/>
    <n v="599"/>
    <x v="0"/>
    <x v="1"/>
    <n v="50"/>
    <n v="3"/>
    <n v="121159.65"/>
    <n v="1"/>
    <x v="1"/>
    <x v="1"/>
    <n v="4033.39"/>
    <n v="1"/>
    <x v="1"/>
    <x v="0"/>
    <x v="2"/>
    <x v="0"/>
  </r>
  <r>
    <n v="15633525"/>
    <s v="Payne"/>
    <n v="631"/>
    <x v="0"/>
    <x v="1"/>
    <n v="29"/>
    <n v="7"/>
    <n v="0"/>
    <n v="2"/>
    <x v="1"/>
    <x v="0"/>
    <n v="125877.22"/>
    <n v="0"/>
    <x v="2"/>
    <x v="0"/>
    <x v="0"/>
    <x v="1"/>
  </r>
  <r>
    <n v="15634606"/>
    <s v="Chinonyelum"/>
    <n v="634"/>
    <x v="1"/>
    <x v="1"/>
    <n v="52"/>
    <n v="1"/>
    <n v="0"/>
    <n v="2"/>
    <x v="0"/>
    <x v="0"/>
    <n v="176913.42"/>
    <n v="0"/>
    <x v="1"/>
    <x v="0"/>
    <x v="0"/>
    <x v="1"/>
  </r>
  <r>
    <n v="15579207"/>
    <s v="Watkins"/>
    <n v="545"/>
    <x v="0"/>
    <x v="1"/>
    <n v="37"/>
    <n v="3"/>
    <n v="91184.01"/>
    <n v="1"/>
    <x v="0"/>
    <x v="1"/>
    <n v="105476.65"/>
    <n v="0"/>
    <x v="0"/>
    <x v="0"/>
    <x v="1"/>
    <x v="1"/>
  </r>
  <r>
    <n v="15619892"/>
    <s v="Page"/>
    <n v="644"/>
    <x v="1"/>
    <x v="1"/>
    <n v="18"/>
    <n v="8"/>
    <n v="0"/>
    <n v="2"/>
    <x v="0"/>
    <x v="1"/>
    <n v="59172.42"/>
    <n v="0"/>
    <x v="2"/>
    <x v="0"/>
    <x v="0"/>
    <x v="1"/>
  </r>
  <r>
    <n v="15567778"/>
    <s v="Genovese"/>
    <n v="690"/>
    <x v="2"/>
    <x v="0"/>
    <n v="54"/>
    <n v="1"/>
    <n v="144027.79999999999"/>
    <n v="1"/>
    <x v="0"/>
    <x v="0"/>
    <n v="108731.02"/>
    <n v="1"/>
    <x v="1"/>
    <x v="0"/>
    <x v="2"/>
    <x v="0"/>
  </r>
  <r>
    <n v="15711750"/>
    <s v="Watson"/>
    <n v="711"/>
    <x v="0"/>
    <x v="0"/>
    <n v="34"/>
    <n v="6"/>
    <n v="0"/>
    <n v="2"/>
    <x v="0"/>
    <x v="0"/>
    <n v="175310.38"/>
    <n v="0"/>
    <x v="0"/>
    <x v="1"/>
    <x v="0"/>
    <x v="1"/>
  </r>
  <r>
    <n v="15751084"/>
    <s v="Mancini"/>
    <n v="712"/>
    <x v="0"/>
    <x v="0"/>
    <n v="29"/>
    <n v="8"/>
    <n v="140170.60999999999"/>
    <n v="1"/>
    <x v="0"/>
    <x v="0"/>
    <n v="38170.04"/>
    <n v="0"/>
    <x v="2"/>
    <x v="1"/>
    <x v="2"/>
    <x v="1"/>
  </r>
  <r>
    <n v="15768945"/>
    <s v="Chibueze"/>
    <n v="627"/>
    <x v="0"/>
    <x v="1"/>
    <n v="27"/>
    <n v="1"/>
    <n v="62092.9"/>
    <n v="1"/>
    <x v="0"/>
    <x v="0"/>
    <n v="105887.03999999999"/>
    <n v="0"/>
    <x v="2"/>
    <x v="0"/>
    <x v="1"/>
    <x v="1"/>
  </r>
  <r>
    <n v="15586931"/>
    <s v="Hunter"/>
    <n v="694"/>
    <x v="1"/>
    <x v="1"/>
    <n v="39"/>
    <n v="3"/>
    <n v="0"/>
    <n v="1"/>
    <x v="0"/>
    <x v="0"/>
    <n v="95625.03"/>
    <n v="0"/>
    <x v="0"/>
    <x v="0"/>
    <x v="0"/>
    <x v="1"/>
  </r>
  <r>
    <n v="15636353"/>
    <s v="Buchi"/>
    <n v="534"/>
    <x v="1"/>
    <x v="1"/>
    <n v="35"/>
    <n v="4"/>
    <n v="0"/>
    <n v="2"/>
    <x v="1"/>
    <x v="1"/>
    <n v="9541.15"/>
    <n v="0"/>
    <x v="0"/>
    <x v="0"/>
    <x v="0"/>
    <x v="1"/>
  </r>
  <r>
    <n v="15623858"/>
    <s v="Charteris"/>
    <n v="603"/>
    <x v="0"/>
    <x v="1"/>
    <n v="45"/>
    <n v="9"/>
    <n v="0"/>
    <n v="1"/>
    <x v="1"/>
    <x v="1"/>
    <n v="148516.79"/>
    <n v="0"/>
    <x v="0"/>
    <x v="0"/>
    <x v="0"/>
    <x v="1"/>
  </r>
  <r>
    <n v="15703354"/>
    <s v="Aksenov"/>
    <n v="808"/>
    <x v="0"/>
    <x v="0"/>
    <n v="33"/>
    <n v="2"/>
    <n v="103516.87"/>
    <n v="1"/>
    <x v="0"/>
    <x v="1"/>
    <n v="113907.8"/>
    <n v="0"/>
    <x v="0"/>
    <x v="1"/>
    <x v="2"/>
    <x v="1"/>
  </r>
  <r>
    <n v="15663987"/>
    <s v="Wright"/>
    <n v="723"/>
    <x v="1"/>
    <x v="1"/>
    <n v="30"/>
    <n v="1"/>
    <n v="0"/>
    <n v="3"/>
    <x v="0"/>
    <x v="1"/>
    <n v="164647.72"/>
    <n v="1"/>
    <x v="0"/>
    <x v="1"/>
    <x v="0"/>
    <x v="0"/>
  </r>
  <r>
    <n v="15780805"/>
    <s v="Lu"/>
    <n v="585"/>
    <x v="0"/>
    <x v="0"/>
    <n v="35"/>
    <n v="2"/>
    <n v="0"/>
    <n v="2"/>
    <x v="0"/>
    <x v="1"/>
    <n v="98621.04"/>
    <n v="1"/>
    <x v="0"/>
    <x v="0"/>
    <x v="0"/>
    <x v="0"/>
  </r>
  <r>
    <n v="15768566"/>
    <s v="K?"/>
    <n v="706"/>
    <x v="0"/>
    <x v="1"/>
    <n v="34"/>
    <n v="8"/>
    <n v="0"/>
    <n v="2"/>
    <x v="0"/>
    <x v="0"/>
    <n v="37479.97"/>
    <n v="0"/>
    <x v="0"/>
    <x v="1"/>
    <x v="0"/>
    <x v="1"/>
  </r>
  <r>
    <n v="15643229"/>
    <s v="Hou"/>
    <n v="671"/>
    <x v="0"/>
    <x v="0"/>
    <n v="31"/>
    <n v="6"/>
    <n v="0"/>
    <n v="2"/>
    <x v="0"/>
    <x v="0"/>
    <n v="15846.42"/>
    <n v="0"/>
    <x v="0"/>
    <x v="0"/>
    <x v="0"/>
    <x v="1"/>
  </r>
  <r>
    <n v="15754940"/>
    <s v="Descoteaux"/>
    <n v="597"/>
    <x v="1"/>
    <x v="1"/>
    <n v="43"/>
    <n v="2"/>
    <n v="85162.26"/>
    <n v="1"/>
    <x v="1"/>
    <x v="0"/>
    <n v="5104.08"/>
    <n v="1"/>
    <x v="0"/>
    <x v="0"/>
    <x v="1"/>
    <x v="0"/>
  </r>
  <r>
    <n v="15676576"/>
    <s v="Stephenson"/>
    <n v="646"/>
    <x v="0"/>
    <x v="0"/>
    <n v="43"/>
    <n v="8"/>
    <n v="143061.88"/>
    <n v="1"/>
    <x v="0"/>
    <x v="1"/>
    <n v="61937.599999999999"/>
    <n v="0"/>
    <x v="0"/>
    <x v="0"/>
    <x v="2"/>
    <x v="1"/>
  </r>
  <r>
    <n v="15800068"/>
    <s v="Cooper"/>
    <n v="801"/>
    <x v="1"/>
    <x v="0"/>
    <n v="46"/>
    <n v="6"/>
    <n v="0"/>
    <n v="2"/>
    <x v="0"/>
    <x v="0"/>
    <n v="170008.74"/>
    <n v="0"/>
    <x v="0"/>
    <x v="1"/>
    <x v="0"/>
    <x v="1"/>
  </r>
  <r>
    <n v="15648030"/>
    <s v="Crump"/>
    <n v="731"/>
    <x v="1"/>
    <x v="0"/>
    <n v="33"/>
    <n v="5"/>
    <n v="137388.01"/>
    <n v="2"/>
    <x v="0"/>
    <x v="1"/>
    <n v="165000.68"/>
    <n v="0"/>
    <x v="0"/>
    <x v="1"/>
    <x v="2"/>
    <x v="1"/>
  </r>
  <r>
    <n v="15668594"/>
    <s v="Diggs"/>
    <n v="620"/>
    <x v="2"/>
    <x v="0"/>
    <n v="25"/>
    <n v="1"/>
    <n v="137712.01"/>
    <n v="1"/>
    <x v="0"/>
    <x v="0"/>
    <n v="76197.05"/>
    <n v="0"/>
    <x v="2"/>
    <x v="0"/>
    <x v="2"/>
    <x v="1"/>
  </r>
  <r>
    <n v="15728709"/>
    <s v="Shih"/>
    <n v="484"/>
    <x v="2"/>
    <x v="1"/>
    <n v="40"/>
    <n v="7"/>
    <n v="106901.42"/>
    <n v="2"/>
    <x v="1"/>
    <x v="1"/>
    <n v="118045.98"/>
    <n v="0"/>
    <x v="0"/>
    <x v="2"/>
    <x v="2"/>
    <x v="1"/>
  </r>
  <r>
    <n v="15724181"/>
    <s v="Hudson"/>
    <n v="647"/>
    <x v="1"/>
    <x v="1"/>
    <n v="47"/>
    <n v="5"/>
    <n v="105603.21"/>
    <n v="2"/>
    <x v="0"/>
    <x v="0"/>
    <n v="157360.9"/>
    <n v="0"/>
    <x v="0"/>
    <x v="0"/>
    <x v="2"/>
    <x v="1"/>
  </r>
  <r>
    <n v="15647546"/>
    <s v="Carvosso"/>
    <n v="688"/>
    <x v="2"/>
    <x v="0"/>
    <n v="40"/>
    <n v="8"/>
    <n v="150679.71"/>
    <n v="2"/>
    <x v="1"/>
    <x v="0"/>
    <n v="196226.38"/>
    <n v="0"/>
    <x v="0"/>
    <x v="0"/>
    <x v="2"/>
    <x v="1"/>
  </r>
  <r>
    <n v="15702601"/>
    <s v="Wyatt"/>
    <n v="680"/>
    <x v="2"/>
    <x v="1"/>
    <n v="30"/>
    <n v="4"/>
    <n v="108300.27"/>
    <n v="2"/>
    <x v="1"/>
    <x v="0"/>
    <n v="44384.57"/>
    <n v="1"/>
    <x v="0"/>
    <x v="0"/>
    <x v="2"/>
    <x v="0"/>
  </r>
  <r>
    <n v="15567725"/>
    <s v="Kodilinyechukwu"/>
    <n v="689"/>
    <x v="0"/>
    <x v="0"/>
    <n v="46"/>
    <n v="7"/>
    <n v="52016.08"/>
    <n v="2"/>
    <x v="0"/>
    <x v="0"/>
    <n v="72993.649999999994"/>
    <n v="0"/>
    <x v="0"/>
    <x v="0"/>
    <x v="1"/>
    <x v="1"/>
  </r>
  <r>
    <n v="15674179"/>
    <s v="Vorobyova"/>
    <n v="513"/>
    <x v="2"/>
    <x v="1"/>
    <n v="34"/>
    <n v="7"/>
    <n v="60515.13"/>
    <n v="1"/>
    <x v="1"/>
    <x v="1"/>
    <n v="124571.09"/>
    <n v="0"/>
    <x v="0"/>
    <x v="0"/>
    <x v="1"/>
    <x v="1"/>
  </r>
  <r>
    <n v="15686957"/>
    <s v="Piccio"/>
    <n v="553"/>
    <x v="2"/>
    <x v="1"/>
    <n v="35"/>
    <n v="2"/>
    <n v="158584.28"/>
    <n v="2"/>
    <x v="0"/>
    <x v="1"/>
    <n v="43640.160000000003"/>
    <n v="0"/>
    <x v="0"/>
    <x v="0"/>
    <x v="2"/>
    <x v="1"/>
  </r>
  <r>
    <n v="15607690"/>
    <s v="Hsing"/>
    <n v="689"/>
    <x v="2"/>
    <x v="1"/>
    <n v="47"/>
    <n v="2"/>
    <n v="118812.5"/>
    <n v="2"/>
    <x v="1"/>
    <x v="1"/>
    <n v="31121.42"/>
    <n v="0"/>
    <x v="0"/>
    <x v="0"/>
    <x v="2"/>
    <x v="1"/>
  </r>
  <r>
    <n v="15806546"/>
    <s v="Lucas"/>
    <n v="517"/>
    <x v="1"/>
    <x v="1"/>
    <n v="46"/>
    <n v="4"/>
    <n v="0"/>
    <n v="1"/>
    <x v="0"/>
    <x v="1"/>
    <n v="22372.78"/>
    <n v="0"/>
    <x v="0"/>
    <x v="0"/>
    <x v="0"/>
    <x v="1"/>
  </r>
  <r>
    <n v="15632850"/>
    <s v="T'ang"/>
    <n v="731"/>
    <x v="0"/>
    <x v="1"/>
    <n v="37"/>
    <n v="8"/>
    <n v="0"/>
    <n v="2"/>
    <x v="0"/>
    <x v="0"/>
    <n v="170338.35"/>
    <n v="0"/>
    <x v="0"/>
    <x v="1"/>
    <x v="0"/>
    <x v="1"/>
  </r>
  <r>
    <n v="15709016"/>
    <s v="North"/>
    <n v="687"/>
    <x v="2"/>
    <x v="0"/>
    <n v="47"/>
    <n v="1"/>
    <n v="91219.29"/>
    <n v="1"/>
    <x v="1"/>
    <x v="1"/>
    <n v="158845.49"/>
    <n v="1"/>
    <x v="0"/>
    <x v="0"/>
    <x v="1"/>
    <x v="0"/>
  </r>
  <r>
    <n v="15638068"/>
    <s v="Thompson"/>
    <n v="507"/>
    <x v="1"/>
    <x v="1"/>
    <n v="32"/>
    <n v="7"/>
    <n v="0"/>
    <n v="2"/>
    <x v="0"/>
    <x v="1"/>
    <n v="67926.179999999993"/>
    <n v="0"/>
    <x v="0"/>
    <x v="0"/>
    <x v="0"/>
    <x v="1"/>
  </r>
  <r>
    <n v="15749345"/>
    <s v="Simpson"/>
    <n v="468"/>
    <x v="0"/>
    <x v="0"/>
    <n v="22"/>
    <n v="1"/>
    <n v="76318.64"/>
    <n v="1"/>
    <x v="0"/>
    <x v="0"/>
    <n v="194783.12"/>
    <n v="0"/>
    <x v="2"/>
    <x v="2"/>
    <x v="1"/>
    <x v="1"/>
  </r>
  <r>
    <n v="15791321"/>
    <s v="Nwora"/>
    <n v="682"/>
    <x v="1"/>
    <x v="0"/>
    <n v="58"/>
    <n v="4"/>
    <n v="0"/>
    <n v="1"/>
    <x v="0"/>
    <x v="1"/>
    <n v="176036.01"/>
    <n v="0"/>
    <x v="1"/>
    <x v="0"/>
    <x v="0"/>
    <x v="1"/>
  </r>
  <r>
    <n v="15699095"/>
    <s v="Chandler"/>
    <n v="603"/>
    <x v="0"/>
    <x v="0"/>
    <n v="24"/>
    <n v="3"/>
    <n v="0"/>
    <n v="1"/>
    <x v="0"/>
    <x v="0"/>
    <n v="198826.03"/>
    <n v="1"/>
    <x v="2"/>
    <x v="0"/>
    <x v="0"/>
    <x v="0"/>
  </r>
  <r>
    <n v="15638329"/>
    <s v="Uspensky"/>
    <n v="522"/>
    <x v="2"/>
    <x v="1"/>
    <n v="25"/>
    <n v="1"/>
    <n v="111432.13"/>
    <n v="1"/>
    <x v="0"/>
    <x v="0"/>
    <n v="168683.57"/>
    <n v="0"/>
    <x v="2"/>
    <x v="0"/>
    <x v="2"/>
    <x v="1"/>
  </r>
  <r>
    <n v="15575445"/>
    <s v="Ferguson"/>
    <n v="629"/>
    <x v="1"/>
    <x v="1"/>
    <n v="41"/>
    <n v="10"/>
    <n v="150148.51"/>
    <n v="1"/>
    <x v="1"/>
    <x v="1"/>
    <n v="6936.27"/>
    <n v="0"/>
    <x v="0"/>
    <x v="0"/>
    <x v="2"/>
    <x v="1"/>
  </r>
  <r>
    <n v="15752622"/>
    <s v="Kerr"/>
    <n v="729"/>
    <x v="0"/>
    <x v="0"/>
    <n v="32"/>
    <n v="7"/>
    <n v="38550.06"/>
    <n v="1"/>
    <x v="1"/>
    <x v="0"/>
    <n v="179230.23"/>
    <n v="0"/>
    <x v="0"/>
    <x v="1"/>
    <x v="3"/>
    <x v="1"/>
  </r>
  <r>
    <n v="15774507"/>
    <s v="Furneaux"/>
    <n v="574"/>
    <x v="0"/>
    <x v="0"/>
    <n v="39"/>
    <n v="5"/>
    <n v="119013.86"/>
    <n v="1"/>
    <x v="0"/>
    <x v="1"/>
    <n v="103421.91"/>
    <n v="0"/>
    <x v="0"/>
    <x v="0"/>
    <x v="2"/>
    <x v="1"/>
  </r>
  <r>
    <n v="15570857"/>
    <s v="Kambinachi"/>
    <n v="677"/>
    <x v="2"/>
    <x v="0"/>
    <n v="39"/>
    <n v="0"/>
    <n v="111213.64"/>
    <n v="2"/>
    <x v="0"/>
    <x v="0"/>
    <n v="147578.26"/>
    <n v="0"/>
    <x v="0"/>
    <x v="0"/>
    <x v="2"/>
    <x v="1"/>
  </r>
  <r>
    <n v="15599386"/>
    <s v="Black"/>
    <n v="627"/>
    <x v="2"/>
    <x v="1"/>
    <n v="28"/>
    <n v="5"/>
    <n v="71097.23"/>
    <n v="1"/>
    <x v="0"/>
    <x v="0"/>
    <n v="130504.49"/>
    <n v="0"/>
    <x v="2"/>
    <x v="0"/>
    <x v="1"/>
    <x v="1"/>
  </r>
  <r>
    <n v="15744913"/>
    <s v="Chizoba"/>
    <n v="788"/>
    <x v="1"/>
    <x v="1"/>
    <n v="36"/>
    <n v="10"/>
    <n v="109632.85"/>
    <n v="1"/>
    <x v="0"/>
    <x v="0"/>
    <n v="16149.13"/>
    <n v="0"/>
    <x v="0"/>
    <x v="1"/>
    <x v="2"/>
    <x v="1"/>
  </r>
  <r>
    <n v="15647292"/>
    <s v="Peng"/>
    <n v="697"/>
    <x v="0"/>
    <x v="1"/>
    <n v="63"/>
    <n v="7"/>
    <n v="148368.01999999999"/>
    <n v="1"/>
    <x v="1"/>
    <x v="1"/>
    <n v="118862.08"/>
    <n v="1"/>
    <x v="1"/>
    <x v="0"/>
    <x v="2"/>
    <x v="0"/>
  </r>
  <r>
    <n v="15728838"/>
    <s v="Leach"/>
    <n v="578"/>
    <x v="0"/>
    <x v="1"/>
    <n v="45"/>
    <n v="1"/>
    <n v="148600.91"/>
    <n v="1"/>
    <x v="0"/>
    <x v="1"/>
    <n v="143397.14000000001"/>
    <n v="1"/>
    <x v="0"/>
    <x v="0"/>
    <x v="2"/>
    <x v="0"/>
  </r>
  <r>
    <n v="15584704"/>
    <s v="Chiazagomekpele"/>
    <n v="519"/>
    <x v="0"/>
    <x v="1"/>
    <n v="48"/>
    <n v="10"/>
    <n v="71083.98"/>
    <n v="1"/>
    <x v="0"/>
    <x v="1"/>
    <n v="137959"/>
    <n v="0"/>
    <x v="0"/>
    <x v="0"/>
    <x v="1"/>
    <x v="1"/>
  </r>
  <r>
    <n v="15749068"/>
    <s v="Nickson"/>
    <n v="632"/>
    <x v="0"/>
    <x v="0"/>
    <n v="40"/>
    <n v="9"/>
    <n v="139625.34"/>
    <n v="1"/>
    <x v="0"/>
    <x v="1"/>
    <n v="93702.96"/>
    <n v="1"/>
    <x v="0"/>
    <x v="0"/>
    <x v="2"/>
    <x v="0"/>
  </r>
  <r>
    <n v="15622985"/>
    <s v="Lin"/>
    <n v="679"/>
    <x v="0"/>
    <x v="0"/>
    <n v="39"/>
    <n v="4"/>
    <n v="0"/>
    <n v="1"/>
    <x v="1"/>
    <x v="1"/>
    <n v="172939.3"/>
    <n v="1"/>
    <x v="0"/>
    <x v="0"/>
    <x v="0"/>
    <x v="0"/>
  </r>
  <r>
    <n v="15587676"/>
    <s v="Alexeieva"/>
    <n v="699"/>
    <x v="0"/>
    <x v="1"/>
    <n v="30"/>
    <n v="9"/>
    <n v="0"/>
    <n v="1"/>
    <x v="0"/>
    <x v="0"/>
    <n v="108162.13"/>
    <n v="0"/>
    <x v="0"/>
    <x v="0"/>
    <x v="0"/>
    <x v="1"/>
  </r>
  <r>
    <n v="15779496"/>
    <s v="Sykes"/>
    <n v="615"/>
    <x v="0"/>
    <x v="1"/>
    <n v="64"/>
    <n v="0"/>
    <n v="81564.100000000006"/>
    <n v="2"/>
    <x v="1"/>
    <x v="0"/>
    <n v="35896.089999999997"/>
    <n v="0"/>
    <x v="1"/>
    <x v="0"/>
    <x v="1"/>
    <x v="1"/>
  </r>
  <r>
    <n v="15733460"/>
    <s v="Martin"/>
    <n v="622"/>
    <x v="1"/>
    <x v="1"/>
    <n v="36"/>
    <n v="9"/>
    <n v="0"/>
    <n v="2"/>
    <x v="0"/>
    <x v="0"/>
    <n v="104852.6"/>
    <n v="0"/>
    <x v="0"/>
    <x v="0"/>
    <x v="0"/>
    <x v="1"/>
  </r>
  <r>
    <n v="15711457"/>
    <s v="Herz"/>
    <n v="755"/>
    <x v="0"/>
    <x v="0"/>
    <n v="28"/>
    <n v="7"/>
    <n v="124540.28"/>
    <n v="1"/>
    <x v="1"/>
    <x v="0"/>
    <n v="188850.89"/>
    <n v="0"/>
    <x v="2"/>
    <x v="1"/>
    <x v="2"/>
    <x v="1"/>
  </r>
  <r>
    <n v="15795290"/>
    <s v="Nikitina"/>
    <n v="767"/>
    <x v="0"/>
    <x v="0"/>
    <n v="42"/>
    <n v="2"/>
    <n v="133616.39000000001"/>
    <n v="1"/>
    <x v="0"/>
    <x v="1"/>
    <n v="28615.8"/>
    <n v="0"/>
    <x v="0"/>
    <x v="1"/>
    <x v="2"/>
    <x v="1"/>
  </r>
  <r>
    <n v="15611223"/>
    <s v="Ko"/>
    <n v="752"/>
    <x v="2"/>
    <x v="0"/>
    <n v="38"/>
    <n v="10"/>
    <n v="101648.5"/>
    <n v="2"/>
    <x v="0"/>
    <x v="1"/>
    <n v="172001.44"/>
    <n v="0"/>
    <x v="0"/>
    <x v="1"/>
    <x v="2"/>
    <x v="1"/>
  </r>
  <r>
    <n v="15794159"/>
    <s v="Highett"/>
    <n v="633"/>
    <x v="0"/>
    <x v="0"/>
    <n v="26"/>
    <n v="8"/>
    <n v="124281.84"/>
    <n v="1"/>
    <x v="0"/>
    <x v="0"/>
    <n v="60116.57"/>
    <n v="0"/>
    <x v="2"/>
    <x v="0"/>
    <x v="2"/>
    <x v="1"/>
  </r>
  <r>
    <n v="15780677"/>
    <s v="Jackson"/>
    <n v="717"/>
    <x v="0"/>
    <x v="0"/>
    <n v="59"/>
    <n v="4"/>
    <n v="0"/>
    <n v="2"/>
    <x v="0"/>
    <x v="0"/>
    <n v="170528.63"/>
    <n v="0"/>
    <x v="1"/>
    <x v="1"/>
    <x v="0"/>
    <x v="1"/>
  </r>
  <r>
    <n v="15690175"/>
    <s v="Ball"/>
    <n v="585"/>
    <x v="1"/>
    <x v="1"/>
    <n v="45"/>
    <n v="0"/>
    <n v="0"/>
    <n v="2"/>
    <x v="1"/>
    <x v="1"/>
    <n v="189683.7"/>
    <n v="0"/>
    <x v="0"/>
    <x v="0"/>
    <x v="0"/>
    <x v="1"/>
  </r>
  <r>
    <n v="15722599"/>
    <s v="Nelson"/>
    <n v="751"/>
    <x v="0"/>
    <x v="0"/>
    <n v="37"/>
    <n v="9"/>
    <n v="183613.66"/>
    <n v="2"/>
    <x v="1"/>
    <x v="1"/>
    <n v="49734.94"/>
    <n v="0"/>
    <x v="0"/>
    <x v="1"/>
    <x v="2"/>
    <x v="1"/>
  </r>
  <r>
    <n v="15569976"/>
    <s v="Woronoff"/>
    <n v="754"/>
    <x v="2"/>
    <x v="1"/>
    <n v="65"/>
    <n v="1"/>
    <n v="136186.44"/>
    <n v="1"/>
    <x v="0"/>
    <x v="0"/>
    <n v="121529.59"/>
    <n v="1"/>
    <x v="1"/>
    <x v="1"/>
    <x v="2"/>
    <x v="0"/>
  </r>
  <r>
    <n v="15707011"/>
    <s v="Morrison"/>
    <n v="495"/>
    <x v="0"/>
    <x v="1"/>
    <n v="47"/>
    <n v="10"/>
    <n v="137682.68"/>
    <n v="1"/>
    <x v="0"/>
    <x v="1"/>
    <n v="71071.47"/>
    <n v="0"/>
    <x v="0"/>
    <x v="2"/>
    <x v="2"/>
    <x v="1"/>
  </r>
  <r>
    <n v="15702277"/>
    <s v="Smith"/>
    <n v="650"/>
    <x v="0"/>
    <x v="1"/>
    <n v="34"/>
    <n v="4"/>
    <n v="106005.54"/>
    <n v="1"/>
    <x v="1"/>
    <x v="0"/>
    <n v="142995.32"/>
    <n v="0"/>
    <x v="0"/>
    <x v="0"/>
    <x v="2"/>
    <x v="1"/>
  </r>
  <r>
    <n v="15801915"/>
    <s v="Rendall"/>
    <n v="529"/>
    <x v="0"/>
    <x v="0"/>
    <n v="31"/>
    <n v="6"/>
    <n v="152310.54999999999"/>
    <n v="1"/>
    <x v="0"/>
    <x v="1"/>
    <n v="13054.25"/>
    <n v="0"/>
    <x v="0"/>
    <x v="0"/>
    <x v="2"/>
    <x v="1"/>
  </r>
  <r>
    <n v="15580213"/>
    <s v="McIntyre"/>
    <n v="585"/>
    <x v="0"/>
    <x v="0"/>
    <n v="43"/>
    <n v="2"/>
    <n v="0"/>
    <n v="2"/>
    <x v="0"/>
    <x v="1"/>
    <n v="89402.54"/>
    <n v="0"/>
    <x v="0"/>
    <x v="0"/>
    <x v="0"/>
    <x v="1"/>
  </r>
  <r>
    <n v="15637947"/>
    <s v="Wei"/>
    <n v="668"/>
    <x v="1"/>
    <x v="1"/>
    <n v="32"/>
    <n v="1"/>
    <n v="134446.04"/>
    <n v="1"/>
    <x v="1"/>
    <x v="0"/>
    <n v="111241.37"/>
    <n v="0"/>
    <x v="0"/>
    <x v="0"/>
    <x v="2"/>
    <x v="1"/>
  </r>
  <r>
    <n v="15715888"/>
    <s v="Allardyce"/>
    <n v="591"/>
    <x v="0"/>
    <x v="0"/>
    <n v="38"/>
    <n v="2"/>
    <n v="142289.28"/>
    <n v="1"/>
    <x v="1"/>
    <x v="0"/>
    <n v="119638.85"/>
    <n v="0"/>
    <x v="0"/>
    <x v="0"/>
    <x v="2"/>
    <x v="1"/>
  </r>
  <r>
    <n v="15732967"/>
    <s v="Cremonesi"/>
    <n v="731"/>
    <x v="0"/>
    <x v="1"/>
    <n v="19"/>
    <n v="6"/>
    <n v="0"/>
    <n v="2"/>
    <x v="0"/>
    <x v="0"/>
    <n v="151581.79"/>
    <n v="0"/>
    <x v="2"/>
    <x v="1"/>
    <x v="0"/>
    <x v="1"/>
  </r>
  <r>
    <n v="15737047"/>
    <s v="Weatherford"/>
    <n v="754"/>
    <x v="0"/>
    <x v="0"/>
    <n v="45"/>
    <n v="6"/>
    <n v="0"/>
    <n v="1"/>
    <x v="0"/>
    <x v="1"/>
    <n v="73881.679999999993"/>
    <n v="1"/>
    <x v="0"/>
    <x v="1"/>
    <x v="0"/>
    <x v="0"/>
  </r>
  <r>
    <n v="15694039"/>
    <s v="Jen"/>
    <n v="650"/>
    <x v="2"/>
    <x v="0"/>
    <n v="46"/>
    <n v="9"/>
    <n v="149003.76"/>
    <n v="2"/>
    <x v="0"/>
    <x v="1"/>
    <n v="176902.83"/>
    <n v="0"/>
    <x v="0"/>
    <x v="0"/>
    <x v="2"/>
    <x v="1"/>
  </r>
  <r>
    <n v="15649457"/>
    <s v="Macleod"/>
    <n v="588"/>
    <x v="2"/>
    <x v="1"/>
    <n v="41"/>
    <n v="2"/>
    <n v="131341.46"/>
    <n v="2"/>
    <x v="1"/>
    <x v="0"/>
    <n v="7034.94"/>
    <n v="0"/>
    <x v="0"/>
    <x v="0"/>
    <x v="2"/>
    <x v="1"/>
  </r>
  <r>
    <n v="15742809"/>
    <s v="Mironova"/>
    <n v="712"/>
    <x v="1"/>
    <x v="0"/>
    <n v="29"/>
    <n v="7"/>
    <n v="77919.78"/>
    <n v="1"/>
    <x v="0"/>
    <x v="1"/>
    <n v="122547.58"/>
    <n v="0"/>
    <x v="2"/>
    <x v="1"/>
    <x v="1"/>
    <x v="1"/>
  </r>
  <r>
    <n v="15637829"/>
    <s v="Sharpe"/>
    <n v="691"/>
    <x v="0"/>
    <x v="0"/>
    <n v="34"/>
    <n v="7"/>
    <n v="0"/>
    <n v="2"/>
    <x v="1"/>
    <x v="0"/>
    <n v="161559.12"/>
    <n v="0"/>
    <x v="0"/>
    <x v="0"/>
    <x v="0"/>
    <x v="1"/>
  </r>
  <r>
    <n v="15633194"/>
    <s v="Osborne"/>
    <n v="771"/>
    <x v="0"/>
    <x v="0"/>
    <n v="41"/>
    <n v="10"/>
    <n v="108309"/>
    <n v="4"/>
    <x v="0"/>
    <x v="0"/>
    <n v="137510.41"/>
    <n v="1"/>
    <x v="0"/>
    <x v="1"/>
    <x v="2"/>
    <x v="0"/>
  </r>
  <r>
    <n v="15611635"/>
    <s v="Chu"/>
    <n v="678"/>
    <x v="1"/>
    <x v="0"/>
    <n v="39"/>
    <n v="6"/>
    <n v="0"/>
    <n v="1"/>
    <x v="1"/>
    <x v="0"/>
    <n v="185366.56"/>
    <n v="0"/>
    <x v="0"/>
    <x v="0"/>
    <x v="0"/>
    <x v="1"/>
  </r>
  <r>
    <n v="15638774"/>
    <s v="Chong"/>
    <n v="719"/>
    <x v="1"/>
    <x v="0"/>
    <n v="40"/>
    <n v="9"/>
    <n v="0"/>
    <n v="2"/>
    <x v="0"/>
    <x v="1"/>
    <n v="182224.14"/>
    <n v="0"/>
    <x v="0"/>
    <x v="1"/>
    <x v="0"/>
    <x v="1"/>
  </r>
  <r>
    <n v="15722037"/>
    <s v="Alvarez"/>
    <n v="610"/>
    <x v="2"/>
    <x v="1"/>
    <n v="36"/>
    <n v="7"/>
    <n v="115462.02"/>
    <n v="1"/>
    <x v="1"/>
    <x v="0"/>
    <n v="42581.04"/>
    <n v="0"/>
    <x v="0"/>
    <x v="0"/>
    <x v="2"/>
    <x v="1"/>
  </r>
  <r>
    <n v="15672930"/>
    <s v="Palerma"/>
    <n v="722"/>
    <x v="1"/>
    <x v="1"/>
    <n v="37"/>
    <n v="9"/>
    <n v="0"/>
    <n v="2"/>
    <x v="0"/>
    <x v="1"/>
    <n v="31921.95"/>
    <n v="0"/>
    <x v="0"/>
    <x v="1"/>
    <x v="0"/>
    <x v="1"/>
  </r>
  <r>
    <n v="15668774"/>
    <s v="Chiemenam"/>
    <n v="758"/>
    <x v="2"/>
    <x v="0"/>
    <n v="23"/>
    <n v="5"/>
    <n v="122739.1"/>
    <n v="1"/>
    <x v="0"/>
    <x v="1"/>
    <n v="102460.84"/>
    <n v="1"/>
    <x v="2"/>
    <x v="1"/>
    <x v="2"/>
    <x v="0"/>
  </r>
  <r>
    <n v="15780966"/>
    <s v="Pritchard"/>
    <n v="709"/>
    <x v="0"/>
    <x v="0"/>
    <n v="32"/>
    <n v="2"/>
    <n v="0"/>
    <n v="2"/>
    <x v="1"/>
    <x v="1"/>
    <n v="109681.29"/>
    <n v="0"/>
    <x v="0"/>
    <x v="1"/>
    <x v="0"/>
    <x v="1"/>
  </r>
  <r>
    <n v="15659694"/>
    <s v="Wallis"/>
    <n v="634"/>
    <x v="2"/>
    <x v="0"/>
    <n v="53"/>
    <n v="3"/>
    <n v="113781.5"/>
    <n v="2"/>
    <x v="0"/>
    <x v="0"/>
    <n v="106345.05"/>
    <n v="1"/>
    <x v="1"/>
    <x v="0"/>
    <x v="2"/>
    <x v="0"/>
  </r>
  <r>
    <n v="15624424"/>
    <s v="Palerma"/>
    <n v="678"/>
    <x v="1"/>
    <x v="0"/>
    <n v="49"/>
    <n v="1"/>
    <n v="0"/>
    <n v="2"/>
    <x v="0"/>
    <x v="0"/>
    <n v="102472.9"/>
    <n v="0"/>
    <x v="0"/>
    <x v="0"/>
    <x v="0"/>
    <x v="1"/>
  </r>
  <r>
    <n v="15708713"/>
    <s v="Hill"/>
    <n v="633"/>
    <x v="0"/>
    <x v="1"/>
    <n v="35"/>
    <n v="3"/>
    <n v="0"/>
    <n v="2"/>
    <x v="0"/>
    <x v="0"/>
    <n v="36249.760000000002"/>
    <n v="0"/>
    <x v="0"/>
    <x v="0"/>
    <x v="0"/>
    <x v="1"/>
  </r>
  <r>
    <n v="15755405"/>
    <s v="Hudson"/>
    <n v="710"/>
    <x v="0"/>
    <x v="1"/>
    <n v="43"/>
    <n v="9"/>
    <n v="128284.45"/>
    <n v="1"/>
    <x v="0"/>
    <x v="1"/>
    <n v="32996.89"/>
    <n v="1"/>
    <x v="0"/>
    <x v="1"/>
    <x v="2"/>
    <x v="0"/>
  </r>
  <r>
    <n v="15647570"/>
    <s v="Chung"/>
    <n v="640"/>
    <x v="2"/>
    <x v="1"/>
    <n v="45"/>
    <n v="8"/>
    <n v="120591.19"/>
    <n v="1"/>
    <x v="1"/>
    <x v="1"/>
    <n v="195123.94"/>
    <n v="0"/>
    <x v="0"/>
    <x v="0"/>
    <x v="2"/>
    <x v="1"/>
  </r>
  <r>
    <n v="15684348"/>
    <s v="Zhdanova"/>
    <n v="656"/>
    <x v="0"/>
    <x v="1"/>
    <n v="63"/>
    <n v="8"/>
    <n v="0"/>
    <n v="2"/>
    <x v="1"/>
    <x v="0"/>
    <n v="57014.43"/>
    <n v="0"/>
    <x v="1"/>
    <x v="0"/>
    <x v="0"/>
    <x v="1"/>
  </r>
  <r>
    <n v="15702541"/>
    <s v="Fraser"/>
    <n v="551"/>
    <x v="0"/>
    <x v="0"/>
    <n v="59"/>
    <n v="2"/>
    <n v="166968.28"/>
    <n v="1"/>
    <x v="0"/>
    <x v="1"/>
    <n v="159483.76"/>
    <n v="1"/>
    <x v="1"/>
    <x v="0"/>
    <x v="2"/>
    <x v="0"/>
  </r>
  <r>
    <n v="15646942"/>
    <s v="Meng"/>
    <n v="786"/>
    <x v="1"/>
    <x v="0"/>
    <n v="39"/>
    <n v="7"/>
    <n v="0"/>
    <n v="2"/>
    <x v="1"/>
    <x v="1"/>
    <n v="100929.59"/>
    <n v="0"/>
    <x v="0"/>
    <x v="1"/>
    <x v="0"/>
    <x v="1"/>
  </r>
  <r>
    <n v="15748920"/>
    <s v="Cherkasova"/>
    <n v="561"/>
    <x v="0"/>
    <x v="0"/>
    <n v="49"/>
    <n v="8"/>
    <n v="0"/>
    <n v="2"/>
    <x v="0"/>
    <x v="0"/>
    <n v="12513.07"/>
    <n v="0"/>
    <x v="0"/>
    <x v="0"/>
    <x v="0"/>
    <x v="1"/>
  </r>
  <r>
    <n v="15694581"/>
    <s v="Rawlings"/>
    <n v="807"/>
    <x v="1"/>
    <x v="1"/>
    <n v="42"/>
    <n v="5"/>
    <n v="0"/>
    <n v="2"/>
    <x v="0"/>
    <x v="0"/>
    <n v="74900.899999999994"/>
    <n v="0"/>
    <x v="0"/>
    <x v="1"/>
    <x v="0"/>
    <x v="1"/>
  </r>
  <r>
    <n v="15643215"/>
    <s v="Jen"/>
    <n v="602"/>
    <x v="2"/>
    <x v="1"/>
    <n v="38"/>
    <n v="2"/>
    <n v="71667.97"/>
    <n v="2"/>
    <x v="1"/>
    <x v="1"/>
    <n v="137111.89000000001"/>
    <n v="0"/>
    <x v="0"/>
    <x v="0"/>
    <x v="1"/>
    <x v="1"/>
  </r>
  <r>
    <n v="15649060"/>
    <s v="Chien"/>
    <n v="727"/>
    <x v="2"/>
    <x v="0"/>
    <n v="31"/>
    <n v="3"/>
    <n v="82729.47"/>
    <n v="2"/>
    <x v="0"/>
    <x v="1"/>
    <n v="60212.51"/>
    <n v="0"/>
    <x v="0"/>
    <x v="1"/>
    <x v="1"/>
    <x v="1"/>
  </r>
  <r>
    <n v="15774258"/>
    <s v="Gorbunov"/>
    <n v="678"/>
    <x v="0"/>
    <x v="1"/>
    <n v="40"/>
    <n v="1"/>
    <n v="0"/>
    <n v="2"/>
    <x v="0"/>
    <x v="0"/>
    <n v="187343.4"/>
    <n v="0"/>
    <x v="0"/>
    <x v="0"/>
    <x v="0"/>
    <x v="1"/>
  </r>
  <r>
    <n v="15731553"/>
    <s v="Lucas"/>
    <n v="730"/>
    <x v="0"/>
    <x v="1"/>
    <n v="23"/>
    <n v="8"/>
    <n v="0"/>
    <n v="2"/>
    <x v="0"/>
    <x v="1"/>
    <n v="183284.53"/>
    <n v="0"/>
    <x v="2"/>
    <x v="1"/>
    <x v="0"/>
    <x v="1"/>
  </r>
  <r>
    <n v="15617029"/>
    <s v="Young"/>
    <n v="596"/>
    <x v="1"/>
    <x v="0"/>
    <n v="30"/>
    <n v="1"/>
    <n v="0"/>
    <n v="2"/>
    <x v="0"/>
    <x v="1"/>
    <n v="8125.39"/>
    <n v="0"/>
    <x v="0"/>
    <x v="0"/>
    <x v="0"/>
    <x v="1"/>
  </r>
  <r>
    <n v="15780716"/>
    <s v="Colombo"/>
    <n v="686"/>
    <x v="2"/>
    <x v="1"/>
    <n v="39"/>
    <n v="3"/>
    <n v="129626.19"/>
    <n v="2"/>
    <x v="0"/>
    <x v="0"/>
    <n v="103220.56"/>
    <n v="0"/>
    <x v="0"/>
    <x v="0"/>
    <x v="2"/>
    <x v="1"/>
  </r>
  <r>
    <n v="15577018"/>
    <s v="Tsao"/>
    <n v="684"/>
    <x v="2"/>
    <x v="0"/>
    <n v="26"/>
    <n v="2"/>
    <n v="114035.39"/>
    <n v="1"/>
    <x v="1"/>
    <x v="1"/>
    <n v="96885.19"/>
    <n v="0"/>
    <x v="2"/>
    <x v="0"/>
    <x v="2"/>
    <x v="1"/>
  </r>
  <r>
    <n v="15809515"/>
    <s v="Lewis"/>
    <n v="797"/>
    <x v="2"/>
    <x v="1"/>
    <n v="32"/>
    <n v="1"/>
    <n v="151922.94"/>
    <n v="1"/>
    <x v="0"/>
    <x v="1"/>
    <n v="8877.06"/>
    <n v="0"/>
    <x v="0"/>
    <x v="1"/>
    <x v="2"/>
    <x v="1"/>
  </r>
  <r>
    <n v="15789924"/>
    <s v="Hussain"/>
    <n v="658"/>
    <x v="0"/>
    <x v="0"/>
    <n v="39"/>
    <n v="4"/>
    <n v="0"/>
    <n v="1"/>
    <x v="0"/>
    <x v="0"/>
    <n v="147530.06"/>
    <n v="0"/>
    <x v="0"/>
    <x v="0"/>
    <x v="0"/>
    <x v="1"/>
  </r>
  <r>
    <n v="15725076"/>
    <s v="Anderson"/>
    <n v="653"/>
    <x v="1"/>
    <x v="0"/>
    <n v="27"/>
    <n v="6"/>
    <n v="107751.67999999999"/>
    <n v="2"/>
    <x v="0"/>
    <x v="0"/>
    <n v="33389.42"/>
    <n v="0"/>
    <x v="2"/>
    <x v="0"/>
    <x v="2"/>
    <x v="1"/>
  </r>
  <r>
    <n v="15672481"/>
    <s v="Ulyanov"/>
    <n v="641"/>
    <x v="0"/>
    <x v="1"/>
    <n v="37"/>
    <n v="6"/>
    <n v="0"/>
    <n v="2"/>
    <x v="0"/>
    <x v="1"/>
    <n v="45309.24"/>
    <n v="0"/>
    <x v="0"/>
    <x v="0"/>
    <x v="0"/>
    <x v="1"/>
  </r>
  <r>
    <n v="15574115"/>
    <s v="Shaw"/>
    <n v="656"/>
    <x v="1"/>
    <x v="0"/>
    <n v="41"/>
    <n v="6"/>
    <n v="101179.23"/>
    <n v="2"/>
    <x v="0"/>
    <x v="0"/>
    <n v="35230.61"/>
    <n v="0"/>
    <x v="0"/>
    <x v="0"/>
    <x v="2"/>
    <x v="1"/>
  </r>
  <r>
    <n v="15661830"/>
    <s v="Lucciano"/>
    <n v="750"/>
    <x v="1"/>
    <x v="0"/>
    <n v="36"/>
    <n v="6"/>
    <n v="0"/>
    <n v="2"/>
    <x v="0"/>
    <x v="0"/>
    <n v="59816.41"/>
    <n v="0"/>
    <x v="0"/>
    <x v="1"/>
    <x v="0"/>
    <x v="1"/>
  </r>
  <r>
    <n v="15665879"/>
    <s v="Gordon"/>
    <n v="768"/>
    <x v="0"/>
    <x v="0"/>
    <n v="40"/>
    <n v="8"/>
    <n v="0"/>
    <n v="2"/>
    <x v="1"/>
    <x v="0"/>
    <n v="69080.460000000006"/>
    <n v="0"/>
    <x v="0"/>
    <x v="1"/>
    <x v="0"/>
    <x v="1"/>
  </r>
  <r>
    <n v="15673820"/>
    <s v="Woodward"/>
    <n v="568"/>
    <x v="0"/>
    <x v="1"/>
    <n v="33"/>
    <n v="7"/>
    <n v="0"/>
    <n v="2"/>
    <x v="0"/>
    <x v="1"/>
    <n v="143450.60999999999"/>
    <n v="0"/>
    <x v="0"/>
    <x v="0"/>
    <x v="0"/>
    <x v="1"/>
  </r>
  <r>
    <n v="15747772"/>
    <s v="Cunningham"/>
    <n v="706"/>
    <x v="2"/>
    <x v="1"/>
    <n v="36"/>
    <n v="9"/>
    <n v="58571.18"/>
    <n v="2"/>
    <x v="0"/>
    <x v="1"/>
    <n v="40774.01"/>
    <n v="0"/>
    <x v="0"/>
    <x v="1"/>
    <x v="1"/>
    <x v="1"/>
  </r>
  <r>
    <n v="15666197"/>
    <s v="Boni"/>
    <n v="430"/>
    <x v="2"/>
    <x v="0"/>
    <n v="38"/>
    <n v="8"/>
    <n v="153058.64000000001"/>
    <n v="1"/>
    <x v="0"/>
    <x v="1"/>
    <n v="99377.27"/>
    <n v="0"/>
    <x v="0"/>
    <x v="2"/>
    <x v="2"/>
    <x v="1"/>
  </r>
  <r>
    <n v="15773639"/>
    <s v="Truscott"/>
    <n v="745"/>
    <x v="2"/>
    <x v="1"/>
    <n v="35"/>
    <n v="4"/>
    <n v="98270.34"/>
    <n v="1"/>
    <x v="0"/>
    <x v="1"/>
    <n v="133617.43"/>
    <n v="0"/>
    <x v="0"/>
    <x v="1"/>
    <x v="1"/>
    <x v="1"/>
  </r>
  <r>
    <n v="15581893"/>
    <s v="Ginikanwa"/>
    <n v="747"/>
    <x v="0"/>
    <x v="1"/>
    <n v="43"/>
    <n v="1"/>
    <n v="130788.71"/>
    <n v="1"/>
    <x v="1"/>
    <x v="0"/>
    <n v="101495"/>
    <n v="1"/>
    <x v="0"/>
    <x v="1"/>
    <x v="2"/>
    <x v="0"/>
  </r>
  <r>
    <n v="15672447"/>
    <s v="Bailey"/>
    <n v="657"/>
    <x v="2"/>
    <x v="1"/>
    <n v="40"/>
    <n v="7"/>
    <n v="99165.84"/>
    <n v="1"/>
    <x v="1"/>
    <x v="0"/>
    <n v="119333.95"/>
    <n v="1"/>
    <x v="0"/>
    <x v="0"/>
    <x v="1"/>
    <x v="0"/>
  </r>
  <r>
    <n v="15777830"/>
    <s v="Hutchinson"/>
    <n v="639"/>
    <x v="0"/>
    <x v="0"/>
    <n v="42"/>
    <n v="4"/>
    <n v="0"/>
    <n v="2"/>
    <x v="1"/>
    <x v="1"/>
    <n v="167682.37"/>
    <n v="0"/>
    <x v="0"/>
    <x v="0"/>
    <x v="0"/>
    <x v="1"/>
  </r>
  <r>
    <n v="15713890"/>
    <s v="Maclean"/>
    <n v="704"/>
    <x v="0"/>
    <x v="1"/>
    <n v="44"/>
    <n v="3"/>
    <n v="0"/>
    <n v="2"/>
    <x v="1"/>
    <x v="0"/>
    <n v="152884.85"/>
    <n v="0"/>
    <x v="0"/>
    <x v="1"/>
    <x v="0"/>
    <x v="1"/>
  </r>
  <r>
    <n v="15577598"/>
    <s v="Chiang"/>
    <n v="651"/>
    <x v="1"/>
    <x v="1"/>
    <n v="23"/>
    <n v="4"/>
    <n v="115636.05"/>
    <n v="2"/>
    <x v="0"/>
    <x v="1"/>
    <n v="70400.86"/>
    <n v="0"/>
    <x v="2"/>
    <x v="0"/>
    <x v="2"/>
    <x v="1"/>
  </r>
  <r>
    <n v="15786042"/>
    <s v="Willmore"/>
    <n v="706"/>
    <x v="2"/>
    <x v="0"/>
    <n v="44"/>
    <n v="2"/>
    <n v="185932.18"/>
    <n v="2"/>
    <x v="0"/>
    <x v="1"/>
    <n v="65413.41"/>
    <n v="0"/>
    <x v="0"/>
    <x v="1"/>
    <x v="2"/>
    <x v="1"/>
  </r>
  <r>
    <n v="15753462"/>
    <s v="Godson"/>
    <n v="632"/>
    <x v="2"/>
    <x v="1"/>
    <n v="30"/>
    <n v="2"/>
    <n v="72549"/>
    <n v="2"/>
    <x v="1"/>
    <x v="0"/>
    <n v="182728.8"/>
    <n v="0"/>
    <x v="0"/>
    <x v="0"/>
    <x v="1"/>
    <x v="1"/>
  </r>
  <r>
    <n v="15759690"/>
    <s v="Smith"/>
    <n v="751"/>
    <x v="0"/>
    <x v="1"/>
    <n v="42"/>
    <n v="4"/>
    <n v="0"/>
    <n v="2"/>
    <x v="0"/>
    <x v="0"/>
    <n v="81442.600000000006"/>
    <n v="0"/>
    <x v="0"/>
    <x v="1"/>
    <x v="0"/>
    <x v="1"/>
  </r>
  <r>
    <n v="15801414"/>
    <s v="Bitter"/>
    <n v="767"/>
    <x v="0"/>
    <x v="0"/>
    <n v="35"/>
    <n v="2"/>
    <n v="0"/>
    <n v="2"/>
    <x v="1"/>
    <x v="1"/>
    <n v="144251.38"/>
    <n v="0"/>
    <x v="0"/>
    <x v="1"/>
    <x v="0"/>
    <x v="1"/>
  </r>
  <r>
    <n v="15656141"/>
    <s v="Ts'ao"/>
    <n v="741"/>
    <x v="0"/>
    <x v="1"/>
    <n v="39"/>
    <n v="5"/>
    <n v="0"/>
    <n v="1"/>
    <x v="1"/>
    <x v="0"/>
    <n v="40207.06"/>
    <n v="0"/>
    <x v="0"/>
    <x v="1"/>
    <x v="0"/>
    <x v="1"/>
  </r>
  <r>
    <n v="15608701"/>
    <s v="Chialuka"/>
    <n v="651"/>
    <x v="2"/>
    <x v="1"/>
    <n v="29"/>
    <n v="3"/>
    <n v="121890.06"/>
    <n v="1"/>
    <x v="0"/>
    <x v="1"/>
    <n v="54530.51"/>
    <n v="1"/>
    <x v="2"/>
    <x v="0"/>
    <x v="2"/>
    <x v="0"/>
  </r>
  <r>
    <n v="15582892"/>
    <s v="Scott"/>
    <n v="601"/>
    <x v="0"/>
    <x v="1"/>
    <n v="46"/>
    <n v="2"/>
    <n v="99786.07"/>
    <n v="1"/>
    <x v="0"/>
    <x v="0"/>
    <n v="32683.88"/>
    <n v="1"/>
    <x v="0"/>
    <x v="0"/>
    <x v="1"/>
    <x v="0"/>
  </r>
  <r>
    <n v="15632967"/>
    <s v="Feng"/>
    <n v="520"/>
    <x v="0"/>
    <x v="1"/>
    <n v="34"/>
    <n v="3"/>
    <n v="0"/>
    <n v="2"/>
    <x v="0"/>
    <x v="0"/>
    <n v="104703.96"/>
    <n v="0"/>
    <x v="0"/>
    <x v="0"/>
    <x v="0"/>
    <x v="1"/>
  </r>
  <r>
    <n v="15587573"/>
    <s v="Castiglione"/>
    <n v="626"/>
    <x v="2"/>
    <x v="1"/>
    <n v="27"/>
    <n v="4"/>
    <n v="115084.53"/>
    <n v="2"/>
    <x v="1"/>
    <x v="0"/>
    <n v="26907.43"/>
    <n v="0"/>
    <x v="2"/>
    <x v="0"/>
    <x v="2"/>
    <x v="1"/>
  </r>
  <r>
    <n v="15654891"/>
    <s v="He"/>
    <n v="811"/>
    <x v="0"/>
    <x v="1"/>
    <n v="30"/>
    <n v="6"/>
    <n v="0"/>
    <n v="2"/>
    <x v="0"/>
    <x v="0"/>
    <n v="180591.32"/>
    <n v="0"/>
    <x v="0"/>
    <x v="1"/>
    <x v="0"/>
    <x v="1"/>
  </r>
  <r>
    <n v="15611365"/>
    <s v="Fanucci"/>
    <n v="730"/>
    <x v="0"/>
    <x v="0"/>
    <n v="32"/>
    <n v="9"/>
    <n v="127661.69"/>
    <n v="1"/>
    <x v="1"/>
    <x v="1"/>
    <n v="60905.51"/>
    <n v="0"/>
    <x v="0"/>
    <x v="1"/>
    <x v="2"/>
    <x v="1"/>
  </r>
  <r>
    <n v="15749103"/>
    <s v="Ginikanwa"/>
    <n v="604"/>
    <x v="2"/>
    <x v="0"/>
    <n v="47"/>
    <n v="4"/>
    <n v="118907.6"/>
    <n v="1"/>
    <x v="1"/>
    <x v="0"/>
    <n v="47777.15"/>
    <n v="1"/>
    <x v="0"/>
    <x v="0"/>
    <x v="2"/>
    <x v="0"/>
  </r>
  <r>
    <n v="15810203"/>
    <s v="Manning"/>
    <n v="499"/>
    <x v="2"/>
    <x v="0"/>
    <n v="44"/>
    <n v="6"/>
    <n v="77627.33"/>
    <n v="2"/>
    <x v="0"/>
    <x v="1"/>
    <n v="108222.68"/>
    <n v="0"/>
    <x v="0"/>
    <x v="2"/>
    <x v="1"/>
    <x v="1"/>
  </r>
  <r>
    <n v="15813660"/>
    <s v="Forlonge"/>
    <n v="754"/>
    <x v="1"/>
    <x v="1"/>
    <n v="40"/>
    <n v="2"/>
    <n v="160625.17000000001"/>
    <n v="1"/>
    <x v="1"/>
    <x v="0"/>
    <n v="3554.63"/>
    <n v="0"/>
    <x v="0"/>
    <x v="1"/>
    <x v="2"/>
    <x v="1"/>
  </r>
  <r>
    <n v="15605673"/>
    <s v="Liang"/>
    <n v="716"/>
    <x v="1"/>
    <x v="0"/>
    <n v="29"/>
    <n v="8"/>
    <n v="0"/>
    <n v="2"/>
    <x v="1"/>
    <x v="1"/>
    <n v="78616.92"/>
    <n v="0"/>
    <x v="2"/>
    <x v="1"/>
    <x v="0"/>
    <x v="1"/>
  </r>
  <r>
    <n v="15669282"/>
    <s v="Uchechukwu"/>
    <n v="636"/>
    <x v="0"/>
    <x v="0"/>
    <n v="20"/>
    <n v="10"/>
    <n v="124266.86"/>
    <n v="1"/>
    <x v="1"/>
    <x v="1"/>
    <n v="100566.81"/>
    <n v="0"/>
    <x v="2"/>
    <x v="0"/>
    <x v="2"/>
    <x v="1"/>
  </r>
  <r>
    <n v="15792726"/>
    <s v="Sung"/>
    <n v="470"/>
    <x v="0"/>
    <x v="0"/>
    <n v="25"/>
    <n v="8"/>
    <n v="127974.06"/>
    <n v="2"/>
    <x v="0"/>
    <x v="0"/>
    <n v="183259.35"/>
    <n v="0"/>
    <x v="2"/>
    <x v="2"/>
    <x v="2"/>
    <x v="1"/>
  </r>
  <r>
    <n v="15593241"/>
    <s v="Tochukwu"/>
    <n v="444"/>
    <x v="0"/>
    <x v="1"/>
    <n v="43"/>
    <n v="3"/>
    <n v="0"/>
    <n v="2"/>
    <x v="0"/>
    <x v="0"/>
    <n v="159131.21"/>
    <n v="0"/>
    <x v="0"/>
    <x v="2"/>
    <x v="0"/>
    <x v="1"/>
  </r>
  <r>
    <n v="15683053"/>
    <s v="Reyna"/>
    <n v="809"/>
    <x v="1"/>
    <x v="0"/>
    <n v="48"/>
    <n v="2"/>
    <n v="0"/>
    <n v="1"/>
    <x v="0"/>
    <x v="1"/>
    <n v="160976.85"/>
    <n v="1"/>
    <x v="0"/>
    <x v="1"/>
    <x v="0"/>
    <x v="0"/>
  </r>
  <r>
    <n v="15632736"/>
    <s v="Liang"/>
    <n v="850"/>
    <x v="2"/>
    <x v="0"/>
    <n v="30"/>
    <n v="3"/>
    <n v="104911.35"/>
    <n v="2"/>
    <x v="0"/>
    <x v="0"/>
    <n v="42933.26"/>
    <n v="0"/>
    <x v="0"/>
    <x v="1"/>
    <x v="2"/>
    <x v="1"/>
  </r>
  <r>
    <n v="15731865"/>
    <s v="Unwin"/>
    <n v="637"/>
    <x v="0"/>
    <x v="1"/>
    <n v="27"/>
    <n v="1"/>
    <n v="0"/>
    <n v="2"/>
    <x v="0"/>
    <x v="1"/>
    <n v="91291.199999999997"/>
    <n v="0"/>
    <x v="2"/>
    <x v="0"/>
    <x v="0"/>
    <x v="1"/>
  </r>
  <r>
    <n v="15760450"/>
    <s v="Rutherford"/>
    <n v="512"/>
    <x v="0"/>
    <x v="1"/>
    <n v="43"/>
    <n v="1"/>
    <n v="0"/>
    <n v="2"/>
    <x v="0"/>
    <x v="0"/>
    <n v="52471.360000000001"/>
    <n v="0"/>
    <x v="0"/>
    <x v="0"/>
    <x v="0"/>
    <x v="1"/>
  </r>
  <r>
    <n v="15787204"/>
    <s v="Howe"/>
    <n v="774"/>
    <x v="1"/>
    <x v="0"/>
    <n v="43"/>
    <n v="1"/>
    <n v="110646.54"/>
    <n v="1"/>
    <x v="1"/>
    <x v="1"/>
    <n v="108804.28"/>
    <n v="0"/>
    <x v="0"/>
    <x v="1"/>
    <x v="2"/>
    <x v="1"/>
  </r>
  <r>
    <n v="15650454"/>
    <s v="Tran"/>
    <n v="641"/>
    <x v="0"/>
    <x v="1"/>
    <n v="57"/>
    <n v="5"/>
    <n v="0"/>
    <n v="2"/>
    <x v="0"/>
    <x v="0"/>
    <n v="122449.18"/>
    <n v="0"/>
    <x v="1"/>
    <x v="0"/>
    <x v="0"/>
    <x v="1"/>
  </r>
  <r>
    <n v="15573730"/>
    <s v="Thompson"/>
    <n v="586"/>
    <x v="2"/>
    <x v="1"/>
    <n v="42"/>
    <n v="6"/>
    <n v="126704.49"/>
    <n v="2"/>
    <x v="0"/>
    <x v="1"/>
    <n v="41682.300000000003"/>
    <n v="0"/>
    <x v="0"/>
    <x v="0"/>
    <x v="2"/>
    <x v="1"/>
  </r>
  <r>
    <n v="15705050"/>
    <s v="Linger"/>
    <n v="611"/>
    <x v="0"/>
    <x v="1"/>
    <n v="30"/>
    <n v="9"/>
    <n v="0"/>
    <n v="2"/>
    <x v="0"/>
    <x v="0"/>
    <n v="148887.69"/>
    <n v="0"/>
    <x v="0"/>
    <x v="0"/>
    <x v="0"/>
    <x v="1"/>
  </r>
  <r>
    <n v="15791342"/>
    <s v="Johnston"/>
    <n v="660"/>
    <x v="1"/>
    <x v="1"/>
    <n v="31"/>
    <n v="1"/>
    <n v="84560.04"/>
    <n v="1"/>
    <x v="0"/>
    <x v="0"/>
    <n v="137784.25"/>
    <n v="0"/>
    <x v="0"/>
    <x v="0"/>
    <x v="1"/>
    <x v="1"/>
  </r>
  <r>
    <n v="15684316"/>
    <s v="Udokamma"/>
    <n v="532"/>
    <x v="0"/>
    <x v="1"/>
    <n v="43"/>
    <n v="9"/>
    <n v="0"/>
    <n v="2"/>
    <x v="1"/>
    <x v="1"/>
    <n v="190573.91"/>
    <n v="1"/>
    <x v="0"/>
    <x v="0"/>
    <x v="0"/>
    <x v="0"/>
  </r>
  <r>
    <n v="15700540"/>
    <s v="Barrera"/>
    <n v="557"/>
    <x v="2"/>
    <x v="0"/>
    <n v="38"/>
    <n v="2"/>
    <n v="129893.56"/>
    <n v="1"/>
    <x v="1"/>
    <x v="1"/>
    <n v="102076.03"/>
    <n v="0"/>
    <x v="0"/>
    <x v="0"/>
    <x v="2"/>
    <x v="1"/>
  </r>
  <r>
    <n v="15770631"/>
    <s v="Sutherland"/>
    <n v="730"/>
    <x v="1"/>
    <x v="1"/>
    <n v="25"/>
    <n v="5"/>
    <n v="167385.81"/>
    <n v="1"/>
    <x v="0"/>
    <x v="0"/>
    <n v="56307.51"/>
    <n v="0"/>
    <x v="2"/>
    <x v="1"/>
    <x v="2"/>
    <x v="1"/>
  </r>
  <r>
    <n v="15790594"/>
    <s v="Bednall"/>
    <n v="535"/>
    <x v="0"/>
    <x v="0"/>
    <n v="27"/>
    <n v="6"/>
    <n v="0"/>
    <n v="2"/>
    <x v="1"/>
    <x v="0"/>
    <n v="49775.58"/>
    <n v="0"/>
    <x v="2"/>
    <x v="0"/>
    <x v="0"/>
    <x v="1"/>
  </r>
  <r>
    <n v="15604020"/>
    <s v="Otoole"/>
    <n v="773"/>
    <x v="2"/>
    <x v="0"/>
    <n v="36"/>
    <n v="4"/>
    <n v="105858.71"/>
    <n v="1"/>
    <x v="1"/>
    <x v="0"/>
    <n v="4395.45"/>
    <n v="0"/>
    <x v="0"/>
    <x v="1"/>
    <x v="2"/>
    <x v="1"/>
  </r>
  <r>
    <n v="15637599"/>
    <s v="Cremonesi"/>
    <n v="510"/>
    <x v="2"/>
    <x v="0"/>
    <n v="44"/>
    <n v="4"/>
    <n v="123070.89"/>
    <n v="1"/>
    <x v="0"/>
    <x v="1"/>
    <n v="28461.29"/>
    <n v="1"/>
    <x v="0"/>
    <x v="0"/>
    <x v="2"/>
    <x v="0"/>
  </r>
  <r>
    <n v="15736578"/>
    <s v="Hamilton"/>
    <n v="539"/>
    <x v="0"/>
    <x v="1"/>
    <n v="39"/>
    <n v="1"/>
    <n v="0"/>
    <n v="1"/>
    <x v="0"/>
    <x v="0"/>
    <n v="28184.7"/>
    <n v="0"/>
    <x v="0"/>
    <x v="0"/>
    <x v="0"/>
    <x v="1"/>
  </r>
  <r>
    <n v="15666332"/>
    <s v="Donaldson"/>
    <n v="690"/>
    <x v="1"/>
    <x v="0"/>
    <n v="48"/>
    <n v="2"/>
    <n v="0"/>
    <n v="2"/>
    <x v="0"/>
    <x v="0"/>
    <n v="3149.1"/>
    <n v="0"/>
    <x v="0"/>
    <x v="0"/>
    <x v="0"/>
    <x v="1"/>
  </r>
  <r>
    <n v="15727291"/>
    <s v="McKay"/>
    <n v="821"/>
    <x v="0"/>
    <x v="0"/>
    <n v="40"/>
    <n v="1"/>
    <n v="0"/>
    <n v="2"/>
    <x v="0"/>
    <x v="1"/>
    <n v="194273.12"/>
    <n v="0"/>
    <x v="0"/>
    <x v="1"/>
    <x v="0"/>
    <x v="1"/>
  </r>
  <r>
    <n v="15785920"/>
    <s v="Black"/>
    <n v="687"/>
    <x v="2"/>
    <x v="1"/>
    <n v="35"/>
    <n v="1"/>
    <n v="125141.24"/>
    <n v="2"/>
    <x v="0"/>
    <x v="0"/>
    <n v="148537.07"/>
    <n v="0"/>
    <x v="0"/>
    <x v="0"/>
    <x v="2"/>
    <x v="1"/>
  </r>
  <r>
    <n v="15658987"/>
    <s v="Kane"/>
    <n v="557"/>
    <x v="0"/>
    <x v="0"/>
    <n v="46"/>
    <n v="4"/>
    <n v="96173.17"/>
    <n v="2"/>
    <x v="0"/>
    <x v="0"/>
    <n v="116378.31"/>
    <n v="0"/>
    <x v="0"/>
    <x v="0"/>
    <x v="1"/>
    <x v="1"/>
  </r>
  <r>
    <n v="15687719"/>
    <s v="She"/>
    <n v="532"/>
    <x v="1"/>
    <x v="0"/>
    <n v="37"/>
    <n v="5"/>
    <n v="0"/>
    <n v="2"/>
    <x v="1"/>
    <x v="0"/>
    <n v="6761.84"/>
    <n v="0"/>
    <x v="0"/>
    <x v="0"/>
    <x v="0"/>
    <x v="1"/>
  </r>
  <r>
    <n v="15799641"/>
    <s v="Bruno"/>
    <n v="540"/>
    <x v="1"/>
    <x v="1"/>
    <n v="39"/>
    <n v="2"/>
    <n v="0"/>
    <n v="2"/>
    <x v="0"/>
    <x v="1"/>
    <n v="81995.92"/>
    <n v="0"/>
    <x v="0"/>
    <x v="0"/>
    <x v="0"/>
    <x v="1"/>
  </r>
  <r>
    <n v="15758702"/>
    <s v="Watson"/>
    <n v="705"/>
    <x v="0"/>
    <x v="0"/>
    <n v="55"/>
    <n v="8"/>
    <n v="0"/>
    <n v="2"/>
    <x v="0"/>
    <x v="0"/>
    <n v="14392.68"/>
    <n v="0"/>
    <x v="1"/>
    <x v="1"/>
    <x v="0"/>
    <x v="1"/>
  </r>
  <r>
    <n v="15689526"/>
    <s v="Shih"/>
    <n v="542"/>
    <x v="2"/>
    <x v="0"/>
    <n v="35"/>
    <n v="9"/>
    <n v="127543.11"/>
    <n v="2"/>
    <x v="0"/>
    <x v="1"/>
    <n v="468.94"/>
    <n v="1"/>
    <x v="0"/>
    <x v="0"/>
    <x v="2"/>
    <x v="0"/>
  </r>
  <r>
    <n v="15586848"/>
    <s v="Rose"/>
    <n v="706"/>
    <x v="0"/>
    <x v="1"/>
    <n v="38"/>
    <n v="1"/>
    <n v="0"/>
    <n v="2"/>
    <x v="0"/>
    <x v="1"/>
    <n v="122379.54"/>
    <n v="0"/>
    <x v="0"/>
    <x v="1"/>
    <x v="0"/>
    <x v="1"/>
  </r>
  <r>
    <n v="15707637"/>
    <s v="Zikoranachukwudimma"/>
    <n v="765"/>
    <x v="0"/>
    <x v="0"/>
    <n v="56"/>
    <n v="1"/>
    <n v="0"/>
    <n v="1"/>
    <x v="0"/>
    <x v="1"/>
    <n v="13228.93"/>
    <n v="1"/>
    <x v="1"/>
    <x v="1"/>
    <x v="0"/>
    <x v="0"/>
  </r>
  <r>
    <n v="15719426"/>
    <s v="Cole"/>
    <n v="529"/>
    <x v="0"/>
    <x v="1"/>
    <n v="67"/>
    <n v="8"/>
    <n v="103101.56"/>
    <n v="2"/>
    <x v="0"/>
    <x v="0"/>
    <n v="154002.01999999999"/>
    <n v="1"/>
    <x v="1"/>
    <x v="0"/>
    <x v="2"/>
    <x v="0"/>
  </r>
  <r>
    <n v="15639265"/>
    <s v="Isaacs"/>
    <n v="714"/>
    <x v="0"/>
    <x v="1"/>
    <n v="54"/>
    <n v="7"/>
    <n v="126113.28"/>
    <n v="1"/>
    <x v="0"/>
    <x v="1"/>
    <n v="112777.38"/>
    <n v="0"/>
    <x v="1"/>
    <x v="1"/>
    <x v="2"/>
    <x v="1"/>
  </r>
  <r>
    <n v="15576124"/>
    <s v="Muravyova"/>
    <n v="582"/>
    <x v="0"/>
    <x v="1"/>
    <n v="41"/>
    <n v="1"/>
    <n v="40488.76"/>
    <n v="1"/>
    <x v="0"/>
    <x v="1"/>
    <n v="128528.83"/>
    <n v="0"/>
    <x v="0"/>
    <x v="0"/>
    <x v="3"/>
    <x v="1"/>
  </r>
  <r>
    <n v="15757829"/>
    <s v="Timperley"/>
    <n v="609"/>
    <x v="2"/>
    <x v="0"/>
    <n v="40"/>
    <n v="10"/>
    <n v="137389.76999999999"/>
    <n v="2"/>
    <x v="0"/>
    <x v="1"/>
    <n v="170122.22"/>
    <n v="0"/>
    <x v="0"/>
    <x v="0"/>
    <x v="2"/>
    <x v="1"/>
  </r>
  <r>
    <n v="15633227"/>
    <s v="Kenechukwu"/>
    <n v="518"/>
    <x v="0"/>
    <x v="0"/>
    <n v="28"/>
    <n v="9"/>
    <n v="85146.36"/>
    <n v="1"/>
    <x v="1"/>
    <x v="1"/>
    <n v="2803.89"/>
    <n v="0"/>
    <x v="2"/>
    <x v="0"/>
    <x v="1"/>
    <x v="1"/>
  </r>
  <r>
    <n v="15753092"/>
    <s v="He"/>
    <n v="791"/>
    <x v="2"/>
    <x v="1"/>
    <n v="35"/>
    <n v="5"/>
    <n v="129828.58"/>
    <n v="1"/>
    <x v="0"/>
    <x v="0"/>
    <n v="181918.26"/>
    <n v="1"/>
    <x v="0"/>
    <x v="1"/>
    <x v="2"/>
    <x v="0"/>
  </r>
  <r>
    <n v="15782939"/>
    <s v="Storey"/>
    <n v="747"/>
    <x v="0"/>
    <x v="1"/>
    <n v="42"/>
    <n v="4"/>
    <n v="80214.36"/>
    <n v="1"/>
    <x v="0"/>
    <x v="1"/>
    <n v="115241.96"/>
    <n v="1"/>
    <x v="0"/>
    <x v="1"/>
    <x v="1"/>
    <x v="0"/>
  </r>
  <r>
    <n v="15746338"/>
    <s v="Onyekachukwu"/>
    <n v="565"/>
    <x v="0"/>
    <x v="0"/>
    <n v="40"/>
    <n v="2"/>
    <n v="0"/>
    <n v="2"/>
    <x v="0"/>
    <x v="0"/>
    <n v="129956.13"/>
    <n v="0"/>
    <x v="0"/>
    <x v="0"/>
    <x v="0"/>
    <x v="1"/>
  </r>
  <r>
    <n v="15590676"/>
    <s v="Kharlamova"/>
    <n v="735"/>
    <x v="0"/>
    <x v="1"/>
    <n v="34"/>
    <n v="1"/>
    <n v="141796.43"/>
    <n v="1"/>
    <x v="0"/>
    <x v="1"/>
    <n v="45858.49"/>
    <n v="0"/>
    <x v="0"/>
    <x v="1"/>
    <x v="2"/>
    <x v="1"/>
  </r>
  <r>
    <n v="15599329"/>
    <s v="Christopher"/>
    <n v="697"/>
    <x v="0"/>
    <x v="0"/>
    <n v="49"/>
    <n v="7"/>
    <n v="195238.29"/>
    <n v="4"/>
    <x v="1"/>
    <x v="0"/>
    <n v="131083.56"/>
    <n v="1"/>
    <x v="0"/>
    <x v="0"/>
    <x v="2"/>
    <x v="0"/>
  </r>
  <r>
    <n v="15783097"/>
    <s v="Lombardo"/>
    <n v="813"/>
    <x v="2"/>
    <x v="1"/>
    <n v="27"/>
    <n v="6"/>
    <n v="111348.15"/>
    <n v="1"/>
    <x v="0"/>
    <x v="1"/>
    <n v="46422.46"/>
    <n v="0"/>
    <x v="2"/>
    <x v="1"/>
    <x v="2"/>
    <x v="1"/>
  </r>
  <r>
    <n v="15597885"/>
    <s v="Kerr"/>
    <n v="772"/>
    <x v="0"/>
    <x v="1"/>
    <n v="43"/>
    <n v="6"/>
    <n v="0"/>
    <n v="2"/>
    <x v="0"/>
    <x v="0"/>
    <n v="57675.88"/>
    <n v="0"/>
    <x v="0"/>
    <x v="1"/>
    <x v="0"/>
    <x v="1"/>
  </r>
  <r>
    <n v="15597467"/>
    <s v="Duncan"/>
    <n v="606"/>
    <x v="0"/>
    <x v="0"/>
    <n v="71"/>
    <n v="8"/>
    <n v="0"/>
    <n v="2"/>
    <x v="0"/>
    <x v="0"/>
    <n v="169741.96"/>
    <n v="0"/>
    <x v="1"/>
    <x v="0"/>
    <x v="0"/>
    <x v="1"/>
  </r>
  <r>
    <n v="15724764"/>
    <s v="Lawley"/>
    <n v="667"/>
    <x v="2"/>
    <x v="0"/>
    <n v="42"/>
    <n v="10"/>
    <n v="64404.26"/>
    <n v="2"/>
    <x v="1"/>
    <x v="1"/>
    <n v="26022.37"/>
    <n v="0"/>
    <x v="0"/>
    <x v="0"/>
    <x v="1"/>
    <x v="1"/>
  </r>
  <r>
    <n v="15778418"/>
    <s v="Burns"/>
    <n v="637"/>
    <x v="2"/>
    <x v="1"/>
    <n v="40"/>
    <n v="9"/>
    <n v="154309.67000000001"/>
    <n v="1"/>
    <x v="0"/>
    <x v="0"/>
    <n v="125334.16"/>
    <n v="1"/>
    <x v="0"/>
    <x v="0"/>
    <x v="2"/>
    <x v="0"/>
  </r>
  <r>
    <n v="15684769"/>
    <s v="Whitson"/>
    <n v="542"/>
    <x v="0"/>
    <x v="1"/>
    <n v="67"/>
    <n v="10"/>
    <n v="129431.36"/>
    <n v="1"/>
    <x v="1"/>
    <x v="0"/>
    <n v="21343.74"/>
    <n v="0"/>
    <x v="1"/>
    <x v="0"/>
    <x v="2"/>
    <x v="1"/>
  </r>
  <r>
    <n v="15756167"/>
    <s v="Doyne"/>
    <n v="762"/>
    <x v="1"/>
    <x v="0"/>
    <n v="43"/>
    <n v="5"/>
    <n v="134204.67000000001"/>
    <n v="1"/>
    <x v="0"/>
    <x v="0"/>
    <n v="139971.01"/>
    <n v="0"/>
    <x v="0"/>
    <x v="1"/>
    <x v="2"/>
    <x v="1"/>
  </r>
  <r>
    <n v="15632439"/>
    <s v="Pinto"/>
    <n v="698"/>
    <x v="0"/>
    <x v="0"/>
    <n v="39"/>
    <n v="4"/>
    <n v="0"/>
    <n v="2"/>
    <x v="1"/>
    <x v="0"/>
    <n v="47455.82"/>
    <n v="0"/>
    <x v="0"/>
    <x v="0"/>
    <x v="0"/>
    <x v="1"/>
  </r>
  <r>
    <n v="15755138"/>
    <s v="Chin"/>
    <n v="850"/>
    <x v="0"/>
    <x v="0"/>
    <n v="32"/>
    <n v="8"/>
    <n v="0"/>
    <n v="2"/>
    <x v="0"/>
    <x v="0"/>
    <n v="55593.8"/>
    <n v="0"/>
    <x v="0"/>
    <x v="1"/>
    <x v="0"/>
    <x v="1"/>
  </r>
  <r>
    <n v="15659092"/>
    <s v="Davide"/>
    <n v="621"/>
    <x v="0"/>
    <x v="0"/>
    <n v="50"/>
    <n v="5"/>
    <n v="0"/>
    <n v="2"/>
    <x v="0"/>
    <x v="1"/>
    <n v="191756.54"/>
    <n v="1"/>
    <x v="1"/>
    <x v="0"/>
    <x v="0"/>
    <x v="0"/>
  </r>
  <r>
    <n v="15742116"/>
    <s v="Torres"/>
    <n v="671"/>
    <x v="2"/>
    <x v="0"/>
    <n v="48"/>
    <n v="9"/>
    <n v="116711.06"/>
    <n v="2"/>
    <x v="1"/>
    <x v="1"/>
    <n v="76373.38"/>
    <n v="0"/>
    <x v="0"/>
    <x v="0"/>
    <x v="2"/>
    <x v="1"/>
  </r>
  <r>
    <n v="15801994"/>
    <s v="Buccho"/>
    <n v="775"/>
    <x v="0"/>
    <x v="1"/>
    <n v="31"/>
    <n v="9"/>
    <n v="0"/>
    <n v="2"/>
    <x v="0"/>
    <x v="1"/>
    <n v="169278.51"/>
    <n v="0"/>
    <x v="0"/>
    <x v="1"/>
    <x v="0"/>
    <x v="1"/>
  </r>
  <r>
    <n v="15647572"/>
    <s v="Greece"/>
    <n v="504"/>
    <x v="1"/>
    <x v="1"/>
    <n v="34"/>
    <n v="0"/>
    <n v="54980.81"/>
    <n v="1"/>
    <x v="0"/>
    <x v="0"/>
    <n v="136909.88"/>
    <n v="0"/>
    <x v="0"/>
    <x v="0"/>
    <x v="1"/>
    <x v="1"/>
  </r>
  <r>
    <n v="15644551"/>
    <s v="Wimble"/>
    <n v="751"/>
    <x v="1"/>
    <x v="0"/>
    <n v="37"/>
    <n v="3"/>
    <n v="99773.85"/>
    <n v="2"/>
    <x v="0"/>
    <x v="1"/>
    <n v="54865.919999999998"/>
    <n v="0"/>
    <x v="0"/>
    <x v="1"/>
    <x v="1"/>
    <x v="1"/>
  </r>
  <r>
    <n v="15709135"/>
    <s v="Pirozzi"/>
    <n v="691"/>
    <x v="2"/>
    <x v="1"/>
    <n v="30"/>
    <n v="7"/>
    <n v="101231.77"/>
    <n v="2"/>
    <x v="1"/>
    <x v="1"/>
    <n v="156529.44"/>
    <n v="0"/>
    <x v="0"/>
    <x v="0"/>
    <x v="2"/>
    <x v="1"/>
  </r>
  <r>
    <n v="15684469"/>
    <s v="Hsiung"/>
    <n v="841"/>
    <x v="2"/>
    <x v="1"/>
    <n v="32"/>
    <n v="2"/>
    <n v="117070.21"/>
    <n v="1"/>
    <x v="0"/>
    <x v="1"/>
    <n v="113482.2"/>
    <n v="0"/>
    <x v="0"/>
    <x v="1"/>
    <x v="2"/>
    <x v="1"/>
  </r>
  <r>
    <n v="15627637"/>
    <s v="Obioma"/>
    <n v="709"/>
    <x v="2"/>
    <x v="1"/>
    <n v="23"/>
    <n v="8"/>
    <n v="73314.039999999994"/>
    <n v="2"/>
    <x v="0"/>
    <x v="1"/>
    <n v="63446.47"/>
    <n v="0"/>
    <x v="2"/>
    <x v="1"/>
    <x v="1"/>
    <x v="1"/>
  </r>
  <r>
    <n v="15667093"/>
    <s v="Onio"/>
    <n v="673"/>
    <x v="0"/>
    <x v="1"/>
    <n v="37"/>
    <n v="2"/>
    <n v="0"/>
    <n v="1"/>
    <x v="0"/>
    <x v="0"/>
    <n v="13624.02"/>
    <n v="0"/>
    <x v="0"/>
    <x v="0"/>
    <x v="0"/>
    <x v="1"/>
  </r>
  <r>
    <n v="15690589"/>
    <s v="Udinesi"/>
    <n v="541"/>
    <x v="0"/>
    <x v="1"/>
    <n v="37"/>
    <n v="9"/>
    <n v="212314.03"/>
    <n v="1"/>
    <x v="1"/>
    <x v="0"/>
    <n v="148814.54"/>
    <n v="0"/>
    <x v="0"/>
    <x v="0"/>
    <x v="2"/>
    <x v="1"/>
  </r>
  <r>
    <n v="15595350"/>
    <s v="Fermin"/>
    <n v="661"/>
    <x v="0"/>
    <x v="0"/>
    <n v="31"/>
    <n v="3"/>
    <n v="136067.82"/>
    <n v="2"/>
    <x v="0"/>
    <x v="1"/>
    <n v="65567.91"/>
    <n v="0"/>
    <x v="0"/>
    <x v="0"/>
    <x v="2"/>
    <x v="1"/>
  </r>
  <r>
    <n v="15777586"/>
    <s v="Moss"/>
    <n v="784"/>
    <x v="1"/>
    <x v="0"/>
    <n v="42"/>
    <n v="2"/>
    <n v="109052.04"/>
    <n v="2"/>
    <x v="0"/>
    <x v="1"/>
    <n v="6409.55"/>
    <n v="0"/>
    <x v="0"/>
    <x v="1"/>
    <x v="2"/>
    <x v="1"/>
  </r>
  <r>
    <n v="15804064"/>
    <s v="Docherty"/>
    <n v="742"/>
    <x v="0"/>
    <x v="0"/>
    <n v="35"/>
    <n v="2"/>
    <n v="79126.17"/>
    <n v="1"/>
    <x v="0"/>
    <x v="0"/>
    <n v="126997.53"/>
    <n v="0"/>
    <x v="0"/>
    <x v="1"/>
    <x v="1"/>
    <x v="1"/>
  </r>
  <r>
    <n v="15717770"/>
    <s v="Marcelo"/>
    <n v="850"/>
    <x v="1"/>
    <x v="0"/>
    <n v="55"/>
    <n v="7"/>
    <n v="0"/>
    <n v="1"/>
    <x v="1"/>
    <x v="1"/>
    <n v="171762.87"/>
    <n v="1"/>
    <x v="1"/>
    <x v="1"/>
    <x v="0"/>
    <x v="0"/>
  </r>
  <r>
    <n v="15754443"/>
    <s v="Fadden"/>
    <n v="443"/>
    <x v="0"/>
    <x v="0"/>
    <n v="35"/>
    <n v="9"/>
    <n v="108308"/>
    <n v="1"/>
    <x v="0"/>
    <x v="1"/>
    <n v="129031.19"/>
    <n v="1"/>
    <x v="0"/>
    <x v="2"/>
    <x v="2"/>
    <x v="0"/>
  </r>
  <r>
    <n v="15776939"/>
    <s v="Zox"/>
    <n v="778"/>
    <x v="2"/>
    <x v="0"/>
    <n v="48"/>
    <n v="3"/>
    <n v="102290.56"/>
    <n v="2"/>
    <x v="0"/>
    <x v="1"/>
    <n v="182691.31"/>
    <n v="0"/>
    <x v="0"/>
    <x v="1"/>
    <x v="2"/>
    <x v="1"/>
  </r>
  <r>
    <n v="15713517"/>
    <s v="Otitodilinna"/>
    <n v="529"/>
    <x v="0"/>
    <x v="1"/>
    <n v="39"/>
    <n v="6"/>
    <n v="102025.08"/>
    <n v="2"/>
    <x v="0"/>
    <x v="1"/>
    <n v="12351.01"/>
    <n v="0"/>
    <x v="0"/>
    <x v="0"/>
    <x v="2"/>
    <x v="1"/>
  </r>
  <r>
    <n v="15683522"/>
    <s v="Kennedy"/>
    <n v="678"/>
    <x v="2"/>
    <x v="0"/>
    <n v="37"/>
    <n v="2"/>
    <n v="113383.07"/>
    <n v="1"/>
    <x v="0"/>
    <x v="0"/>
    <n v="135123.96"/>
    <n v="0"/>
    <x v="0"/>
    <x v="0"/>
    <x v="2"/>
    <x v="1"/>
  </r>
  <r>
    <n v="15673995"/>
    <s v="Tu"/>
    <n v="516"/>
    <x v="1"/>
    <x v="0"/>
    <n v="65"/>
    <n v="9"/>
    <n v="102541.1"/>
    <n v="1"/>
    <x v="0"/>
    <x v="1"/>
    <n v="181490.42"/>
    <n v="0"/>
    <x v="1"/>
    <x v="0"/>
    <x v="2"/>
    <x v="1"/>
  </r>
  <r>
    <n v="15771054"/>
    <s v="Barnes"/>
    <n v="469"/>
    <x v="1"/>
    <x v="1"/>
    <n v="35"/>
    <n v="5"/>
    <n v="0"/>
    <n v="2"/>
    <x v="0"/>
    <x v="1"/>
    <n v="186490.37"/>
    <n v="0"/>
    <x v="0"/>
    <x v="2"/>
    <x v="0"/>
    <x v="1"/>
  </r>
  <r>
    <n v="15578788"/>
    <s v="Bibi"/>
    <n v="786"/>
    <x v="1"/>
    <x v="1"/>
    <n v="40"/>
    <n v="6"/>
    <n v="0"/>
    <n v="2"/>
    <x v="1"/>
    <x v="1"/>
    <n v="41248.800000000003"/>
    <n v="0"/>
    <x v="0"/>
    <x v="1"/>
    <x v="0"/>
    <x v="1"/>
  </r>
  <r>
    <n v="15737408"/>
    <s v="L?"/>
    <n v="703"/>
    <x v="0"/>
    <x v="0"/>
    <n v="41"/>
    <n v="6"/>
    <n v="109941.51"/>
    <n v="1"/>
    <x v="0"/>
    <x v="1"/>
    <n v="116267.28"/>
    <n v="0"/>
    <x v="0"/>
    <x v="1"/>
    <x v="2"/>
    <x v="1"/>
  </r>
  <r>
    <n v="15750837"/>
    <s v="Landseer"/>
    <n v="579"/>
    <x v="2"/>
    <x v="1"/>
    <n v="41"/>
    <n v="0"/>
    <n v="141749.68"/>
    <n v="1"/>
    <x v="1"/>
    <x v="0"/>
    <n v="9201.5300000000007"/>
    <n v="0"/>
    <x v="0"/>
    <x v="0"/>
    <x v="2"/>
    <x v="1"/>
  </r>
  <r>
    <n v="15576022"/>
    <s v="Nwachinemelu"/>
    <n v="565"/>
    <x v="0"/>
    <x v="1"/>
    <n v="38"/>
    <n v="5"/>
    <n v="0"/>
    <n v="2"/>
    <x v="1"/>
    <x v="0"/>
    <n v="80630.320000000007"/>
    <n v="0"/>
    <x v="0"/>
    <x v="0"/>
    <x v="0"/>
    <x v="1"/>
  </r>
  <r>
    <n v="15635502"/>
    <s v="Ch'iu"/>
    <n v="443"/>
    <x v="0"/>
    <x v="1"/>
    <n v="44"/>
    <n v="2"/>
    <n v="0"/>
    <n v="1"/>
    <x v="0"/>
    <x v="1"/>
    <n v="159165.70000000001"/>
    <n v="0"/>
    <x v="0"/>
    <x v="2"/>
    <x v="0"/>
    <x v="1"/>
  </r>
  <r>
    <n v="15627298"/>
    <s v="Vinogradova"/>
    <n v="589"/>
    <x v="0"/>
    <x v="1"/>
    <n v="37"/>
    <n v="7"/>
    <n v="85146.48"/>
    <n v="2"/>
    <x v="0"/>
    <x v="1"/>
    <n v="86490.09"/>
    <n v="1"/>
    <x v="0"/>
    <x v="0"/>
    <x v="1"/>
    <x v="0"/>
  </r>
  <r>
    <n v="15811415"/>
    <s v="Jenks"/>
    <n v="691"/>
    <x v="0"/>
    <x v="0"/>
    <n v="44"/>
    <n v="6"/>
    <n v="134066.1"/>
    <n v="2"/>
    <x v="0"/>
    <x v="0"/>
    <n v="197572.41"/>
    <n v="0"/>
    <x v="0"/>
    <x v="0"/>
    <x v="2"/>
    <x v="1"/>
  </r>
  <r>
    <n v="15645059"/>
    <s v="Crace"/>
    <n v="711"/>
    <x v="0"/>
    <x v="0"/>
    <n v="28"/>
    <n v="8"/>
    <n v="0"/>
    <n v="2"/>
    <x v="1"/>
    <x v="1"/>
    <n v="105159.89"/>
    <n v="0"/>
    <x v="2"/>
    <x v="1"/>
    <x v="0"/>
    <x v="1"/>
  </r>
  <r>
    <n v="15689671"/>
    <s v="Packham"/>
    <n v="775"/>
    <x v="1"/>
    <x v="1"/>
    <n v="27"/>
    <n v="4"/>
    <n v="0"/>
    <n v="1"/>
    <x v="0"/>
    <x v="0"/>
    <n v="40807.26"/>
    <n v="0"/>
    <x v="2"/>
    <x v="1"/>
    <x v="0"/>
    <x v="1"/>
  </r>
  <r>
    <n v="15718667"/>
    <s v="T'ien"/>
    <n v="621"/>
    <x v="0"/>
    <x v="1"/>
    <n v="35"/>
    <n v="7"/>
    <n v="87619.29"/>
    <n v="1"/>
    <x v="0"/>
    <x v="1"/>
    <n v="143.34"/>
    <n v="0"/>
    <x v="0"/>
    <x v="0"/>
    <x v="1"/>
    <x v="1"/>
  </r>
  <r>
    <n v="15803202"/>
    <s v="Onyekachi"/>
    <n v="350"/>
    <x v="0"/>
    <x v="1"/>
    <n v="51"/>
    <n v="10"/>
    <n v="0"/>
    <n v="1"/>
    <x v="0"/>
    <x v="0"/>
    <n v="125823.79"/>
    <n v="1"/>
    <x v="1"/>
    <x v="2"/>
    <x v="0"/>
    <x v="0"/>
  </r>
  <r>
    <n v="15593683"/>
    <s v="Solomina"/>
    <n v="668"/>
    <x v="1"/>
    <x v="0"/>
    <n v="30"/>
    <n v="8"/>
    <n v="0"/>
    <n v="2"/>
    <x v="0"/>
    <x v="1"/>
    <n v="138465.70000000001"/>
    <n v="0"/>
    <x v="0"/>
    <x v="0"/>
    <x v="0"/>
    <x v="1"/>
  </r>
  <r>
    <n v="15703394"/>
    <s v="Hawes"/>
    <n v="633"/>
    <x v="1"/>
    <x v="1"/>
    <n v="27"/>
    <n v="3"/>
    <n v="0"/>
    <n v="2"/>
    <x v="0"/>
    <x v="1"/>
    <n v="44008.91"/>
    <n v="0"/>
    <x v="2"/>
    <x v="0"/>
    <x v="0"/>
    <x v="1"/>
  </r>
  <r>
    <n v="15570289"/>
    <s v="Benson"/>
    <n v="697"/>
    <x v="2"/>
    <x v="1"/>
    <n v="43"/>
    <n v="8"/>
    <n v="103409.16"/>
    <n v="1"/>
    <x v="0"/>
    <x v="1"/>
    <n v="66893.279999999999"/>
    <n v="1"/>
    <x v="0"/>
    <x v="0"/>
    <x v="2"/>
    <x v="0"/>
  </r>
  <r>
    <n v="15567437"/>
    <s v="Emenike"/>
    <n v="734"/>
    <x v="2"/>
    <x v="0"/>
    <n v="30"/>
    <n v="7"/>
    <n v="123040.38"/>
    <n v="1"/>
    <x v="0"/>
    <x v="0"/>
    <n v="76503.06"/>
    <n v="0"/>
    <x v="0"/>
    <x v="1"/>
    <x v="2"/>
    <x v="1"/>
  </r>
  <r>
    <n v="15711687"/>
    <s v="Nero"/>
    <n v="434"/>
    <x v="0"/>
    <x v="1"/>
    <n v="41"/>
    <n v="4"/>
    <n v="108128.52"/>
    <n v="1"/>
    <x v="1"/>
    <x v="0"/>
    <n v="56784.11"/>
    <n v="0"/>
    <x v="0"/>
    <x v="2"/>
    <x v="2"/>
    <x v="1"/>
  </r>
  <r>
    <n v="15656592"/>
    <s v="Toscano"/>
    <n v="646"/>
    <x v="2"/>
    <x v="1"/>
    <n v="48"/>
    <n v="8"/>
    <n v="169023.33"/>
    <n v="2"/>
    <x v="0"/>
    <x v="0"/>
    <n v="175657.55"/>
    <n v="0"/>
    <x v="0"/>
    <x v="0"/>
    <x v="2"/>
    <x v="1"/>
  </r>
  <r>
    <n v="15634373"/>
    <s v="Yang"/>
    <n v="764"/>
    <x v="0"/>
    <x v="1"/>
    <n v="30"/>
    <n v="5"/>
    <n v="0"/>
    <n v="2"/>
    <x v="1"/>
    <x v="0"/>
    <n v="105155.66"/>
    <n v="0"/>
    <x v="0"/>
    <x v="1"/>
    <x v="0"/>
    <x v="1"/>
  </r>
  <r>
    <n v="15769125"/>
    <s v="Palerma"/>
    <n v="727"/>
    <x v="1"/>
    <x v="0"/>
    <n v="41"/>
    <n v="10"/>
    <n v="0"/>
    <n v="2"/>
    <x v="1"/>
    <x v="0"/>
    <n v="47468.56"/>
    <n v="0"/>
    <x v="0"/>
    <x v="1"/>
    <x v="0"/>
    <x v="1"/>
  </r>
  <r>
    <n v="15711386"/>
    <s v="Trentini"/>
    <n v="724"/>
    <x v="0"/>
    <x v="0"/>
    <n v="29"/>
    <n v="6"/>
    <n v="0"/>
    <n v="2"/>
    <x v="1"/>
    <x v="0"/>
    <n v="64729.51"/>
    <n v="0"/>
    <x v="2"/>
    <x v="1"/>
    <x v="0"/>
    <x v="1"/>
  </r>
  <r>
    <n v="15714241"/>
    <s v="Haddon"/>
    <n v="749"/>
    <x v="1"/>
    <x v="1"/>
    <n v="42"/>
    <n v="9"/>
    <n v="222267.63"/>
    <n v="1"/>
    <x v="1"/>
    <x v="1"/>
    <n v="101108.85"/>
    <n v="1"/>
    <x v="0"/>
    <x v="1"/>
    <x v="2"/>
    <x v="0"/>
  </r>
  <r>
    <n v="15642530"/>
    <s v="Coates"/>
    <n v="706"/>
    <x v="2"/>
    <x v="0"/>
    <n v="47"/>
    <n v="10"/>
    <n v="144090.42000000001"/>
    <n v="1"/>
    <x v="0"/>
    <x v="1"/>
    <n v="140938.95000000001"/>
    <n v="1"/>
    <x v="0"/>
    <x v="1"/>
    <x v="2"/>
    <x v="0"/>
  </r>
  <r>
    <n v="15713599"/>
    <s v="Castiglione"/>
    <n v="728"/>
    <x v="0"/>
    <x v="1"/>
    <n v="30"/>
    <n v="10"/>
    <n v="114835.43"/>
    <n v="1"/>
    <x v="1"/>
    <x v="0"/>
    <n v="37662.49"/>
    <n v="0"/>
    <x v="0"/>
    <x v="1"/>
    <x v="2"/>
    <x v="1"/>
  </r>
  <r>
    <n v="15744770"/>
    <s v="Stone"/>
    <n v="636"/>
    <x v="0"/>
    <x v="1"/>
    <n v="44"/>
    <n v="2"/>
    <n v="0"/>
    <n v="2"/>
    <x v="1"/>
    <x v="1"/>
    <n v="86414.41"/>
    <n v="0"/>
    <x v="0"/>
    <x v="0"/>
    <x v="0"/>
    <x v="1"/>
  </r>
  <r>
    <n v="15780498"/>
    <s v="Maynard"/>
    <n v="634"/>
    <x v="0"/>
    <x v="1"/>
    <n v="34"/>
    <n v="3"/>
    <n v="145030.92000000001"/>
    <n v="1"/>
    <x v="0"/>
    <x v="0"/>
    <n v="41820.65"/>
    <n v="0"/>
    <x v="0"/>
    <x v="0"/>
    <x v="2"/>
    <x v="1"/>
  </r>
  <r>
    <n v="15624397"/>
    <s v="Moore"/>
    <n v="627"/>
    <x v="0"/>
    <x v="1"/>
    <n v="43"/>
    <n v="8"/>
    <n v="71240.3"/>
    <n v="1"/>
    <x v="1"/>
    <x v="0"/>
    <n v="127734.16"/>
    <n v="0"/>
    <x v="0"/>
    <x v="0"/>
    <x v="1"/>
    <x v="1"/>
  </r>
  <r>
    <n v="15615219"/>
    <s v="Obielumani"/>
    <n v="518"/>
    <x v="0"/>
    <x v="1"/>
    <n v="59"/>
    <n v="5"/>
    <n v="138772.15"/>
    <n v="1"/>
    <x v="1"/>
    <x v="0"/>
    <n v="123872"/>
    <n v="0"/>
    <x v="1"/>
    <x v="0"/>
    <x v="2"/>
    <x v="1"/>
  </r>
  <r>
    <n v="15570908"/>
    <s v="Harding"/>
    <n v="687"/>
    <x v="1"/>
    <x v="0"/>
    <n v="29"/>
    <n v="7"/>
    <n v="93617.07"/>
    <n v="1"/>
    <x v="1"/>
    <x v="0"/>
    <n v="113050.92"/>
    <n v="0"/>
    <x v="2"/>
    <x v="0"/>
    <x v="1"/>
    <x v="1"/>
  </r>
  <r>
    <n v="15762855"/>
    <s v="Hill"/>
    <n v="622"/>
    <x v="1"/>
    <x v="0"/>
    <n v="23"/>
    <n v="8"/>
    <n v="0"/>
    <n v="2"/>
    <x v="0"/>
    <x v="0"/>
    <n v="131389.39000000001"/>
    <n v="0"/>
    <x v="2"/>
    <x v="0"/>
    <x v="0"/>
    <x v="1"/>
  </r>
  <r>
    <n v="15661827"/>
    <s v="Brown"/>
    <n v="693"/>
    <x v="1"/>
    <x v="0"/>
    <n v="45"/>
    <n v="4"/>
    <n v="0"/>
    <n v="2"/>
    <x v="0"/>
    <x v="0"/>
    <n v="26589.56"/>
    <n v="0"/>
    <x v="0"/>
    <x v="0"/>
    <x v="0"/>
    <x v="1"/>
  </r>
  <r>
    <n v="15746035"/>
    <s v="Pagnotto"/>
    <n v="450"/>
    <x v="1"/>
    <x v="1"/>
    <n v="25"/>
    <n v="9"/>
    <n v="74237.2"/>
    <n v="2"/>
    <x v="1"/>
    <x v="0"/>
    <n v="195463.35"/>
    <n v="0"/>
    <x v="2"/>
    <x v="2"/>
    <x v="1"/>
    <x v="1"/>
  </r>
  <r>
    <n v="15691906"/>
    <s v="Esposito"/>
    <n v="664"/>
    <x v="2"/>
    <x v="0"/>
    <n v="49"/>
    <n v="5"/>
    <n v="127421.78"/>
    <n v="2"/>
    <x v="0"/>
    <x v="1"/>
    <n v="108876.75"/>
    <n v="1"/>
    <x v="0"/>
    <x v="0"/>
    <x v="2"/>
    <x v="0"/>
  </r>
  <r>
    <n v="15793424"/>
    <s v="Tan"/>
    <n v="663"/>
    <x v="1"/>
    <x v="0"/>
    <n v="28"/>
    <n v="8"/>
    <n v="61274.7"/>
    <n v="2"/>
    <x v="0"/>
    <x v="1"/>
    <n v="136054.45000000001"/>
    <n v="0"/>
    <x v="2"/>
    <x v="0"/>
    <x v="1"/>
    <x v="1"/>
  </r>
  <r>
    <n v="15577905"/>
    <s v="Hammond"/>
    <n v="660"/>
    <x v="0"/>
    <x v="1"/>
    <n v="34"/>
    <n v="8"/>
    <n v="106486.66"/>
    <n v="2"/>
    <x v="1"/>
    <x v="0"/>
    <n v="182262.66"/>
    <n v="0"/>
    <x v="0"/>
    <x v="0"/>
    <x v="2"/>
    <x v="1"/>
  </r>
  <r>
    <n v="15667216"/>
    <s v="Chung"/>
    <n v="579"/>
    <x v="0"/>
    <x v="0"/>
    <n v="29"/>
    <n v="10"/>
    <n v="73194.52"/>
    <n v="2"/>
    <x v="0"/>
    <x v="0"/>
    <n v="129209.09"/>
    <n v="0"/>
    <x v="2"/>
    <x v="0"/>
    <x v="1"/>
    <x v="1"/>
  </r>
  <r>
    <n v="15673971"/>
    <s v="Houghton"/>
    <n v="655"/>
    <x v="2"/>
    <x v="0"/>
    <n v="44"/>
    <n v="6"/>
    <n v="146498.76"/>
    <n v="1"/>
    <x v="0"/>
    <x v="1"/>
    <n v="64853.51"/>
    <n v="1"/>
    <x v="0"/>
    <x v="0"/>
    <x v="2"/>
    <x v="0"/>
  </r>
  <r>
    <n v="15701238"/>
    <s v="Chia"/>
    <n v="683"/>
    <x v="0"/>
    <x v="1"/>
    <n v="47"/>
    <n v="1"/>
    <n v="0"/>
    <n v="2"/>
    <x v="0"/>
    <x v="1"/>
    <n v="148989.15"/>
    <n v="0"/>
    <x v="0"/>
    <x v="0"/>
    <x v="0"/>
    <x v="1"/>
  </r>
  <r>
    <n v="15644849"/>
    <s v="Zikoranachidimma"/>
    <n v="655"/>
    <x v="0"/>
    <x v="0"/>
    <n v="32"/>
    <n v="2"/>
    <n v="0"/>
    <n v="1"/>
    <x v="0"/>
    <x v="0"/>
    <n v="71047.509999999995"/>
    <n v="0"/>
    <x v="0"/>
    <x v="0"/>
    <x v="0"/>
    <x v="1"/>
  </r>
  <r>
    <n v="15635531"/>
    <s v="Boag"/>
    <n v="575"/>
    <x v="1"/>
    <x v="0"/>
    <n v="30"/>
    <n v="8"/>
    <n v="0"/>
    <n v="2"/>
    <x v="0"/>
    <x v="1"/>
    <n v="185341.63"/>
    <n v="0"/>
    <x v="0"/>
    <x v="0"/>
    <x v="0"/>
    <x v="1"/>
  </r>
  <r>
    <n v="15632263"/>
    <s v="Pagnotto"/>
    <n v="574"/>
    <x v="1"/>
    <x v="1"/>
    <n v="30"/>
    <n v="5"/>
    <n v="120355"/>
    <n v="1"/>
    <x v="0"/>
    <x v="1"/>
    <n v="137793.35"/>
    <n v="0"/>
    <x v="0"/>
    <x v="0"/>
    <x v="2"/>
    <x v="1"/>
  </r>
  <r>
    <n v="15720110"/>
    <s v="Oluchukwu"/>
    <n v="795"/>
    <x v="0"/>
    <x v="1"/>
    <n v="32"/>
    <n v="2"/>
    <n v="117265.21"/>
    <n v="1"/>
    <x v="0"/>
    <x v="0"/>
    <n v="198317.23"/>
    <n v="0"/>
    <x v="0"/>
    <x v="1"/>
    <x v="2"/>
    <x v="1"/>
  </r>
  <r>
    <n v="15619045"/>
    <s v="Baxter"/>
    <n v="776"/>
    <x v="0"/>
    <x v="0"/>
    <n v="43"/>
    <n v="4"/>
    <n v="0"/>
    <n v="2"/>
    <x v="1"/>
    <x v="0"/>
    <n v="162137.5"/>
    <n v="0"/>
    <x v="0"/>
    <x v="1"/>
    <x v="0"/>
    <x v="1"/>
  </r>
  <r>
    <n v="15697510"/>
    <s v="Tien"/>
    <n v="707"/>
    <x v="1"/>
    <x v="0"/>
    <n v="52"/>
    <n v="7"/>
    <n v="0"/>
    <n v="1"/>
    <x v="0"/>
    <x v="1"/>
    <n v="109688.82"/>
    <n v="1"/>
    <x v="1"/>
    <x v="1"/>
    <x v="0"/>
    <x v="0"/>
  </r>
  <r>
    <n v="15784923"/>
    <s v="Chimezie"/>
    <n v="705"/>
    <x v="2"/>
    <x v="0"/>
    <n v="37"/>
    <n v="3"/>
    <n v="109974.22"/>
    <n v="1"/>
    <x v="0"/>
    <x v="0"/>
    <n v="36320.870000000003"/>
    <n v="1"/>
    <x v="0"/>
    <x v="1"/>
    <x v="2"/>
    <x v="0"/>
  </r>
  <r>
    <n v="15567383"/>
    <s v="Slone"/>
    <n v="678"/>
    <x v="2"/>
    <x v="0"/>
    <n v="44"/>
    <n v="2"/>
    <n v="98009.13"/>
    <n v="2"/>
    <x v="1"/>
    <x v="0"/>
    <n v="31384.86"/>
    <n v="0"/>
    <x v="0"/>
    <x v="0"/>
    <x v="1"/>
    <x v="1"/>
  </r>
  <r>
    <n v="15732621"/>
    <s v="Martin"/>
    <n v="663"/>
    <x v="0"/>
    <x v="1"/>
    <n v="34"/>
    <n v="10"/>
    <n v="0"/>
    <n v="1"/>
    <x v="0"/>
    <x v="0"/>
    <n v="114083.73"/>
    <n v="0"/>
    <x v="0"/>
    <x v="0"/>
    <x v="0"/>
    <x v="1"/>
  </r>
  <r>
    <n v="15757981"/>
    <s v="Loggia"/>
    <n v="748"/>
    <x v="0"/>
    <x v="1"/>
    <n v="66"/>
    <n v="8"/>
    <n v="0"/>
    <n v="1"/>
    <x v="0"/>
    <x v="0"/>
    <n v="163331.65"/>
    <n v="0"/>
    <x v="1"/>
    <x v="1"/>
    <x v="0"/>
    <x v="1"/>
  </r>
  <r>
    <n v="15727819"/>
    <s v="Hartley"/>
    <n v="677"/>
    <x v="1"/>
    <x v="0"/>
    <n v="34"/>
    <n v="10"/>
    <n v="171671.9"/>
    <n v="1"/>
    <x v="0"/>
    <x v="0"/>
    <n v="50777.77"/>
    <n v="0"/>
    <x v="0"/>
    <x v="0"/>
    <x v="2"/>
    <x v="1"/>
  </r>
  <r>
    <n v="15738088"/>
    <s v="Parkin"/>
    <n v="634"/>
    <x v="1"/>
    <x v="1"/>
    <n v="63"/>
    <n v="10"/>
    <n v="0"/>
    <n v="2"/>
    <x v="0"/>
    <x v="1"/>
    <n v="30772.86"/>
    <n v="1"/>
    <x v="1"/>
    <x v="0"/>
    <x v="0"/>
    <x v="0"/>
  </r>
  <r>
    <n v="15765173"/>
    <s v="Lin"/>
    <n v="350"/>
    <x v="0"/>
    <x v="0"/>
    <n v="60"/>
    <n v="3"/>
    <n v="0"/>
    <n v="1"/>
    <x v="1"/>
    <x v="1"/>
    <n v="113796.15"/>
    <n v="1"/>
    <x v="1"/>
    <x v="2"/>
    <x v="0"/>
    <x v="0"/>
  </r>
  <r>
    <n v="15665159"/>
    <s v="Brooks"/>
    <n v="727"/>
    <x v="0"/>
    <x v="1"/>
    <n v="61"/>
    <n v="0"/>
    <n v="128213.96"/>
    <n v="2"/>
    <x v="0"/>
    <x v="0"/>
    <n v="188729.08"/>
    <n v="1"/>
    <x v="1"/>
    <x v="1"/>
    <x v="2"/>
    <x v="0"/>
  </r>
  <r>
    <n v="15618203"/>
    <s v="Tien"/>
    <n v="773"/>
    <x v="2"/>
    <x v="1"/>
    <n v="51"/>
    <n v="8"/>
    <n v="116197.65"/>
    <n v="2"/>
    <x v="0"/>
    <x v="0"/>
    <n v="86701.4"/>
    <n v="0"/>
    <x v="1"/>
    <x v="1"/>
    <x v="2"/>
    <x v="1"/>
  </r>
  <r>
    <n v="15791452"/>
    <s v="Dann"/>
    <n v="675"/>
    <x v="0"/>
    <x v="1"/>
    <n v="39"/>
    <n v="1"/>
    <n v="0"/>
    <n v="2"/>
    <x v="0"/>
    <x v="1"/>
    <n v="153129.22"/>
    <n v="0"/>
    <x v="0"/>
    <x v="0"/>
    <x v="0"/>
    <x v="1"/>
  </r>
  <r>
    <n v="15638159"/>
    <s v="Trentino"/>
    <n v="649"/>
    <x v="1"/>
    <x v="0"/>
    <n v="36"/>
    <n v="6"/>
    <n v="86607.39"/>
    <n v="1"/>
    <x v="1"/>
    <x v="1"/>
    <n v="19825.09"/>
    <n v="0"/>
    <x v="0"/>
    <x v="0"/>
    <x v="1"/>
    <x v="1"/>
  </r>
  <r>
    <n v="15585466"/>
    <s v="Russo"/>
    <n v="552"/>
    <x v="0"/>
    <x v="1"/>
    <n v="29"/>
    <n v="10"/>
    <n v="0"/>
    <n v="2"/>
    <x v="0"/>
    <x v="1"/>
    <n v="12186.83"/>
    <n v="0"/>
    <x v="2"/>
    <x v="0"/>
    <x v="0"/>
    <x v="1"/>
  </r>
  <r>
    <n v="15677310"/>
    <s v="Christie"/>
    <n v="761"/>
    <x v="2"/>
    <x v="1"/>
    <n v="62"/>
    <n v="5"/>
    <n v="98854.34"/>
    <n v="1"/>
    <x v="1"/>
    <x v="1"/>
    <n v="86920.97"/>
    <n v="1"/>
    <x v="1"/>
    <x v="1"/>
    <x v="1"/>
    <x v="0"/>
  </r>
  <r>
    <n v="15646262"/>
    <s v="Ross"/>
    <n v="622"/>
    <x v="0"/>
    <x v="1"/>
    <n v="31"/>
    <n v="7"/>
    <n v="0"/>
    <n v="1"/>
    <x v="0"/>
    <x v="1"/>
    <n v="35408.769999999997"/>
    <n v="0"/>
    <x v="0"/>
    <x v="0"/>
    <x v="0"/>
    <x v="1"/>
  </r>
  <r>
    <n v="15656901"/>
    <s v="Nnonso"/>
    <n v="615"/>
    <x v="0"/>
    <x v="1"/>
    <n v="59"/>
    <n v="8"/>
    <n v="0"/>
    <n v="2"/>
    <x v="0"/>
    <x v="0"/>
    <n v="165576.54999999999"/>
    <n v="0"/>
    <x v="1"/>
    <x v="0"/>
    <x v="0"/>
    <x v="1"/>
  </r>
  <r>
    <n v="15621093"/>
    <s v="Teng"/>
    <n v="681"/>
    <x v="2"/>
    <x v="1"/>
    <n v="31"/>
    <n v="4"/>
    <n v="97338.19"/>
    <n v="2"/>
    <x v="1"/>
    <x v="1"/>
    <n v="48226.76"/>
    <n v="0"/>
    <x v="0"/>
    <x v="0"/>
    <x v="1"/>
    <x v="1"/>
  </r>
  <r>
    <n v="15592123"/>
    <s v="Buccho"/>
    <n v="768"/>
    <x v="0"/>
    <x v="1"/>
    <n v="30"/>
    <n v="6"/>
    <n v="0"/>
    <n v="2"/>
    <x v="0"/>
    <x v="0"/>
    <n v="199454.37"/>
    <n v="0"/>
    <x v="0"/>
    <x v="1"/>
    <x v="0"/>
    <x v="1"/>
  </r>
  <r>
    <n v="15589200"/>
    <s v="Madukaife"/>
    <n v="617"/>
    <x v="1"/>
    <x v="1"/>
    <n v="34"/>
    <n v="9"/>
    <n v="0"/>
    <n v="2"/>
    <x v="0"/>
    <x v="1"/>
    <n v="118749.58"/>
    <n v="0"/>
    <x v="0"/>
    <x v="0"/>
    <x v="0"/>
    <x v="1"/>
  </r>
  <r>
    <n v="15602934"/>
    <s v="Dunn"/>
    <n v="452"/>
    <x v="0"/>
    <x v="0"/>
    <n v="33"/>
    <n v="6"/>
    <n v="131698.57"/>
    <n v="2"/>
    <x v="0"/>
    <x v="1"/>
    <n v="151623.91"/>
    <n v="0"/>
    <x v="0"/>
    <x v="2"/>
    <x v="2"/>
    <x v="1"/>
  </r>
  <r>
    <n v="15812720"/>
    <s v="Hooker"/>
    <n v="807"/>
    <x v="2"/>
    <x v="1"/>
    <n v="37"/>
    <n v="10"/>
    <n v="130110.45"/>
    <n v="2"/>
    <x v="1"/>
    <x v="0"/>
    <n v="172097.95"/>
    <n v="0"/>
    <x v="0"/>
    <x v="1"/>
    <x v="2"/>
    <x v="1"/>
  </r>
  <r>
    <n v="15695383"/>
    <s v="Griffin"/>
    <n v="567"/>
    <x v="1"/>
    <x v="1"/>
    <n v="44"/>
    <n v="9"/>
    <n v="0"/>
    <n v="2"/>
    <x v="0"/>
    <x v="1"/>
    <n v="87677.15"/>
    <n v="0"/>
    <x v="0"/>
    <x v="0"/>
    <x v="0"/>
    <x v="1"/>
  </r>
  <r>
    <n v="15723064"/>
    <s v="Kistler"/>
    <n v="603"/>
    <x v="1"/>
    <x v="1"/>
    <n v="24"/>
    <n v="1"/>
    <n v="165149.13"/>
    <n v="2"/>
    <x v="0"/>
    <x v="1"/>
    <n v="21858.28"/>
    <n v="0"/>
    <x v="2"/>
    <x v="0"/>
    <x v="2"/>
    <x v="1"/>
  </r>
  <r>
    <n v="15761606"/>
    <s v="Law"/>
    <n v="617"/>
    <x v="1"/>
    <x v="0"/>
    <n v="37"/>
    <n v="9"/>
    <n v="101707.8"/>
    <n v="1"/>
    <x v="0"/>
    <x v="1"/>
    <n v="123866.28"/>
    <n v="0"/>
    <x v="0"/>
    <x v="0"/>
    <x v="2"/>
    <x v="1"/>
  </r>
  <r>
    <n v="15650322"/>
    <s v="Grigoryeva"/>
    <n v="701"/>
    <x v="0"/>
    <x v="0"/>
    <n v="34"/>
    <n v="3"/>
    <n v="105588.66"/>
    <n v="1"/>
    <x v="1"/>
    <x v="0"/>
    <n v="74694.41"/>
    <n v="0"/>
    <x v="0"/>
    <x v="1"/>
    <x v="2"/>
    <x v="1"/>
  </r>
  <r>
    <n v="15669782"/>
    <s v="Chu"/>
    <n v="820"/>
    <x v="2"/>
    <x v="1"/>
    <n v="39"/>
    <n v="9"/>
    <n v="111336.89"/>
    <n v="1"/>
    <x v="0"/>
    <x v="1"/>
    <n v="16770.310000000001"/>
    <n v="1"/>
    <x v="0"/>
    <x v="1"/>
    <x v="2"/>
    <x v="0"/>
  </r>
  <r>
    <n v="15751628"/>
    <s v="Onyemachukwu"/>
    <n v="438"/>
    <x v="0"/>
    <x v="1"/>
    <n v="60"/>
    <n v="7"/>
    <n v="78391.17"/>
    <n v="1"/>
    <x v="1"/>
    <x v="0"/>
    <n v="49424.6"/>
    <n v="0"/>
    <x v="1"/>
    <x v="2"/>
    <x v="1"/>
    <x v="1"/>
  </r>
  <r>
    <n v="15809057"/>
    <s v="Lu"/>
    <n v="600"/>
    <x v="1"/>
    <x v="0"/>
    <n v="27"/>
    <n v="6"/>
    <n v="0"/>
    <n v="2"/>
    <x v="0"/>
    <x v="0"/>
    <n v="172031.22"/>
    <n v="0"/>
    <x v="2"/>
    <x v="0"/>
    <x v="0"/>
    <x v="1"/>
  </r>
  <r>
    <n v="15617052"/>
    <s v="Watson"/>
    <n v="782"/>
    <x v="0"/>
    <x v="1"/>
    <n v="34"/>
    <n v="9"/>
    <n v="0"/>
    <n v="1"/>
    <x v="0"/>
    <x v="1"/>
    <n v="183021.06"/>
    <n v="1"/>
    <x v="0"/>
    <x v="1"/>
    <x v="0"/>
    <x v="0"/>
  </r>
  <r>
    <n v="15590810"/>
    <s v="Fallaci"/>
    <n v="638"/>
    <x v="2"/>
    <x v="0"/>
    <n v="41"/>
    <n v="9"/>
    <n v="144326.09"/>
    <n v="1"/>
    <x v="0"/>
    <x v="1"/>
    <n v="73979.850000000006"/>
    <n v="1"/>
    <x v="0"/>
    <x v="0"/>
    <x v="2"/>
    <x v="0"/>
  </r>
  <r>
    <n v="15801293"/>
    <s v="Ni"/>
    <n v="850"/>
    <x v="2"/>
    <x v="1"/>
    <n v="27"/>
    <n v="1"/>
    <n v="101278.25"/>
    <n v="2"/>
    <x v="0"/>
    <x v="0"/>
    <n v="26265.18"/>
    <n v="0"/>
    <x v="2"/>
    <x v="1"/>
    <x v="2"/>
    <x v="1"/>
  </r>
  <r>
    <n v="15770968"/>
    <s v="Leason"/>
    <n v="741"/>
    <x v="2"/>
    <x v="0"/>
    <n v="19"/>
    <n v="8"/>
    <n v="108711.57"/>
    <n v="2"/>
    <x v="0"/>
    <x v="1"/>
    <n v="24857.25"/>
    <n v="0"/>
    <x v="2"/>
    <x v="1"/>
    <x v="2"/>
    <x v="1"/>
  </r>
  <r>
    <n v="15572356"/>
    <s v="Tsai"/>
    <n v="689"/>
    <x v="1"/>
    <x v="1"/>
    <n v="73"/>
    <n v="1"/>
    <n v="108555.07"/>
    <n v="1"/>
    <x v="1"/>
    <x v="0"/>
    <n v="167969.15"/>
    <n v="0"/>
    <x v="1"/>
    <x v="0"/>
    <x v="2"/>
    <x v="1"/>
  </r>
  <r>
    <n v="15603247"/>
    <s v="Bruner"/>
    <n v="743"/>
    <x v="2"/>
    <x v="0"/>
    <n v="35"/>
    <n v="1"/>
    <n v="146781.24"/>
    <n v="1"/>
    <x v="0"/>
    <x v="1"/>
    <n v="189307.7"/>
    <n v="0"/>
    <x v="0"/>
    <x v="1"/>
    <x v="2"/>
    <x v="1"/>
  </r>
  <r>
    <n v="15619116"/>
    <s v="Wallace"/>
    <n v="493"/>
    <x v="0"/>
    <x v="0"/>
    <n v="36"/>
    <n v="2"/>
    <n v="0"/>
    <n v="2"/>
    <x v="1"/>
    <x v="0"/>
    <n v="99770.3"/>
    <n v="0"/>
    <x v="0"/>
    <x v="2"/>
    <x v="0"/>
    <x v="1"/>
  </r>
  <r>
    <n v="15691792"/>
    <s v="Young"/>
    <n v="416"/>
    <x v="1"/>
    <x v="1"/>
    <n v="35"/>
    <n v="8"/>
    <n v="0"/>
    <n v="1"/>
    <x v="1"/>
    <x v="1"/>
    <n v="119712.78"/>
    <n v="0"/>
    <x v="0"/>
    <x v="2"/>
    <x v="0"/>
    <x v="1"/>
  </r>
  <r>
    <n v="15783276"/>
    <s v="Forbes"/>
    <n v="725"/>
    <x v="0"/>
    <x v="0"/>
    <n v="25"/>
    <n v="9"/>
    <n v="0"/>
    <n v="2"/>
    <x v="0"/>
    <x v="0"/>
    <n v="168607.74"/>
    <n v="0"/>
    <x v="2"/>
    <x v="1"/>
    <x v="0"/>
    <x v="1"/>
  </r>
  <r>
    <n v="15766137"/>
    <s v="Muir"/>
    <n v="497"/>
    <x v="0"/>
    <x v="1"/>
    <n v="34"/>
    <n v="2"/>
    <n v="0"/>
    <n v="2"/>
    <x v="0"/>
    <x v="0"/>
    <n v="83087.13"/>
    <n v="0"/>
    <x v="0"/>
    <x v="2"/>
    <x v="0"/>
    <x v="1"/>
  </r>
  <r>
    <n v="15574554"/>
    <s v="Pugh"/>
    <n v="537"/>
    <x v="2"/>
    <x v="1"/>
    <n v="66"/>
    <n v="8"/>
    <n v="103291.25"/>
    <n v="2"/>
    <x v="0"/>
    <x v="0"/>
    <n v="130664.79"/>
    <n v="0"/>
    <x v="1"/>
    <x v="0"/>
    <x v="2"/>
    <x v="1"/>
  </r>
  <r>
    <n v="15578671"/>
    <s v="Webb"/>
    <n v="706"/>
    <x v="1"/>
    <x v="0"/>
    <n v="29"/>
    <n v="1"/>
    <n v="209490.21"/>
    <n v="1"/>
    <x v="0"/>
    <x v="0"/>
    <n v="133267.69"/>
    <n v="1"/>
    <x v="2"/>
    <x v="1"/>
    <x v="2"/>
    <x v="0"/>
  </r>
  <r>
    <n v="15716608"/>
    <s v="Walker"/>
    <n v="651"/>
    <x v="1"/>
    <x v="1"/>
    <n v="38"/>
    <n v="2"/>
    <n v="0"/>
    <n v="3"/>
    <x v="0"/>
    <x v="1"/>
    <n v="67029.820000000007"/>
    <n v="1"/>
    <x v="0"/>
    <x v="0"/>
    <x v="0"/>
    <x v="0"/>
  </r>
  <r>
    <n v="15690670"/>
    <s v="Cox"/>
    <n v="720"/>
    <x v="0"/>
    <x v="1"/>
    <n v="33"/>
    <n v="2"/>
    <n v="0"/>
    <n v="2"/>
    <x v="1"/>
    <x v="0"/>
    <n v="141031.07999999999"/>
    <n v="0"/>
    <x v="0"/>
    <x v="1"/>
    <x v="0"/>
    <x v="1"/>
  </r>
  <r>
    <n v="15630466"/>
    <s v="Maclean"/>
    <n v="797"/>
    <x v="0"/>
    <x v="1"/>
    <n v="45"/>
    <n v="8"/>
    <n v="0"/>
    <n v="1"/>
    <x v="1"/>
    <x v="1"/>
    <n v="125110.02"/>
    <n v="0"/>
    <x v="0"/>
    <x v="1"/>
    <x v="0"/>
    <x v="1"/>
  </r>
  <r>
    <n v="15630349"/>
    <s v="Hollis"/>
    <n v="543"/>
    <x v="1"/>
    <x v="1"/>
    <n v="23"/>
    <n v="5"/>
    <n v="0"/>
    <n v="2"/>
    <x v="0"/>
    <x v="1"/>
    <n v="117832.39"/>
    <n v="0"/>
    <x v="2"/>
    <x v="0"/>
    <x v="0"/>
    <x v="1"/>
  </r>
  <r>
    <n v="15803801"/>
    <s v="Jamieson"/>
    <n v="454"/>
    <x v="0"/>
    <x v="1"/>
    <n v="34"/>
    <n v="4"/>
    <n v="0"/>
    <n v="2"/>
    <x v="0"/>
    <x v="1"/>
    <n v="198817.72"/>
    <n v="0"/>
    <x v="0"/>
    <x v="2"/>
    <x v="0"/>
    <x v="1"/>
  </r>
  <r>
    <n v="15647890"/>
    <s v="Su"/>
    <n v="691"/>
    <x v="0"/>
    <x v="1"/>
    <n v="37"/>
    <n v="9"/>
    <n v="149405.18"/>
    <n v="1"/>
    <x v="0"/>
    <x v="0"/>
    <n v="146411.6"/>
    <n v="0"/>
    <x v="0"/>
    <x v="0"/>
    <x v="2"/>
    <x v="1"/>
  </r>
  <r>
    <n v="15606115"/>
    <s v="P'eng"/>
    <n v="510"/>
    <x v="0"/>
    <x v="0"/>
    <n v="52"/>
    <n v="6"/>
    <n v="191665.21"/>
    <n v="1"/>
    <x v="0"/>
    <x v="0"/>
    <n v="131312.56"/>
    <n v="1"/>
    <x v="1"/>
    <x v="0"/>
    <x v="2"/>
    <x v="0"/>
  </r>
  <r>
    <n v="15714642"/>
    <s v="Hawkins"/>
    <n v="792"/>
    <x v="1"/>
    <x v="0"/>
    <n v="40"/>
    <n v="7"/>
    <n v="0"/>
    <n v="1"/>
    <x v="0"/>
    <x v="1"/>
    <n v="141652.20000000001"/>
    <n v="0"/>
    <x v="0"/>
    <x v="1"/>
    <x v="0"/>
    <x v="1"/>
  </r>
  <r>
    <n v="15741181"/>
    <s v="Ndubuagha"/>
    <n v="721"/>
    <x v="0"/>
    <x v="1"/>
    <n v="41"/>
    <n v="6"/>
    <n v="135071.12"/>
    <n v="1"/>
    <x v="0"/>
    <x v="0"/>
    <n v="64477.25"/>
    <n v="0"/>
    <x v="0"/>
    <x v="1"/>
    <x v="2"/>
    <x v="1"/>
  </r>
  <r>
    <n v="15773973"/>
    <s v="Hill"/>
    <n v="765"/>
    <x v="0"/>
    <x v="1"/>
    <n v="41"/>
    <n v="2"/>
    <n v="0"/>
    <n v="2"/>
    <x v="1"/>
    <x v="0"/>
    <n v="191215.61"/>
    <n v="0"/>
    <x v="0"/>
    <x v="1"/>
    <x v="0"/>
    <x v="1"/>
  </r>
  <r>
    <n v="15758546"/>
    <s v="Norton"/>
    <n v="850"/>
    <x v="1"/>
    <x v="1"/>
    <n v="39"/>
    <n v="8"/>
    <n v="0"/>
    <n v="2"/>
    <x v="0"/>
    <x v="0"/>
    <n v="37090.44"/>
    <n v="0"/>
    <x v="0"/>
    <x v="1"/>
    <x v="0"/>
    <x v="1"/>
  </r>
  <r>
    <n v="15598940"/>
    <s v="Achebe"/>
    <n v="681"/>
    <x v="2"/>
    <x v="1"/>
    <n v="38"/>
    <n v="6"/>
    <n v="181804.34"/>
    <n v="2"/>
    <x v="0"/>
    <x v="0"/>
    <n v="57517.71"/>
    <n v="0"/>
    <x v="0"/>
    <x v="0"/>
    <x v="2"/>
    <x v="1"/>
  </r>
  <r>
    <n v="15669783"/>
    <s v="Simpson"/>
    <n v="586"/>
    <x v="0"/>
    <x v="0"/>
    <n v="60"/>
    <n v="3"/>
    <n v="47020.65"/>
    <n v="2"/>
    <x v="1"/>
    <x v="0"/>
    <n v="63241.21"/>
    <n v="1"/>
    <x v="1"/>
    <x v="0"/>
    <x v="3"/>
    <x v="0"/>
  </r>
  <r>
    <n v="15624993"/>
    <s v="Chiang"/>
    <n v="753"/>
    <x v="0"/>
    <x v="0"/>
    <n v="36"/>
    <n v="7"/>
    <n v="128518.98"/>
    <n v="1"/>
    <x v="0"/>
    <x v="0"/>
    <n v="44567.83"/>
    <n v="1"/>
    <x v="0"/>
    <x v="1"/>
    <x v="2"/>
    <x v="0"/>
  </r>
  <r>
    <n v="15760568"/>
    <s v="Dalrymple"/>
    <n v="593"/>
    <x v="2"/>
    <x v="0"/>
    <n v="38"/>
    <n v="5"/>
    <n v="142658.04"/>
    <n v="2"/>
    <x v="1"/>
    <x v="0"/>
    <n v="135337.10999999999"/>
    <n v="0"/>
    <x v="0"/>
    <x v="0"/>
    <x v="2"/>
    <x v="1"/>
  </r>
  <r>
    <n v="15699047"/>
    <s v="Chukwuemeka"/>
    <n v="674"/>
    <x v="0"/>
    <x v="0"/>
    <n v="21"/>
    <n v="9"/>
    <n v="120150.39"/>
    <n v="2"/>
    <x v="0"/>
    <x v="0"/>
    <n v="33964.03"/>
    <n v="0"/>
    <x v="2"/>
    <x v="0"/>
    <x v="2"/>
    <x v="1"/>
  </r>
  <r>
    <n v="15616168"/>
    <s v="Ojiofor"/>
    <n v="610"/>
    <x v="0"/>
    <x v="0"/>
    <n v="35"/>
    <n v="7"/>
    <n v="81905.95"/>
    <n v="1"/>
    <x v="0"/>
    <x v="0"/>
    <n v="61623.19"/>
    <n v="0"/>
    <x v="0"/>
    <x v="0"/>
    <x v="1"/>
    <x v="1"/>
  </r>
  <r>
    <n v="15773146"/>
    <s v="Rubeo"/>
    <n v="652"/>
    <x v="0"/>
    <x v="1"/>
    <n v="26"/>
    <n v="3"/>
    <n v="137998.20000000001"/>
    <n v="2"/>
    <x v="1"/>
    <x v="0"/>
    <n v="168989.77"/>
    <n v="0"/>
    <x v="2"/>
    <x v="0"/>
    <x v="2"/>
    <x v="1"/>
  </r>
  <r>
    <n v="15770375"/>
    <s v="Fanucci"/>
    <n v="850"/>
    <x v="2"/>
    <x v="0"/>
    <n v="26"/>
    <n v="8"/>
    <n v="123126.29"/>
    <n v="1"/>
    <x v="0"/>
    <x v="1"/>
    <n v="74425.41"/>
    <n v="0"/>
    <x v="2"/>
    <x v="1"/>
    <x v="2"/>
    <x v="1"/>
  </r>
  <r>
    <n v="15589725"/>
    <s v="Zubarev"/>
    <n v="740"/>
    <x v="0"/>
    <x v="0"/>
    <n v="51"/>
    <n v="4"/>
    <n v="0"/>
    <n v="2"/>
    <x v="0"/>
    <x v="0"/>
    <n v="178929.84"/>
    <n v="0"/>
    <x v="1"/>
    <x v="1"/>
    <x v="0"/>
    <x v="1"/>
  </r>
  <r>
    <n v="15710034"/>
    <s v="T'ao"/>
    <n v="637"/>
    <x v="2"/>
    <x v="1"/>
    <n v="43"/>
    <n v="1"/>
    <n v="135645.29"/>
    <n v="2"/>
    <x v="1"/>
    <x v="0"/>
    <n v="101382.86"/>
    <n v="1"/>
    <x v="0"/>
    <x v="0"/>
    <x v="2"/>
    <x v="0"/>
  </r>
  <r>
    <n v="15800806"/>
    <s v="Pai"/>
    <n v="685"/>
    <x v="1"/>
    <x v="1"/>
    <n v="31"/>
    <n v="7"/>
    <n v="122449.31"/>
    <n v="2"/>
    <x v="0"/>
    <x v="0"/>
    <n v="180769.55"/>
    <n v="0"/>
    <x v="0"/>
    <x v="0"/>
    <x v="2"/>
    <x v="1"/>
  </r>
  <r>
    <n v="15570485"/>
    <s v="Udegbunam"/>
    <n v="558"/>
    <x v="1"/>
    <x v="1"/>
    <n v="40"/>
    <n v="4"/>
    <n v="161766.87"/>
    <n v="1"/>
    <x v="1"/>
    <x v="1"/>
    <n v="92378.54"/>
    <n v="0"/>
    <x v="0"/>
    <x v="0"/>
    <x v="2"/>
    <x v="1"/>
  </r>
  <r>
    <n v="15575391"/>
    <s v="Claypool"/>
    <n v="677"/>
    <x v="0"/>
    <x v="0"/>
    <n v="37"/>
    <n v="3"/>
    <n v="0"/>
    <n v="2"/>
    <x v="0"/>
    <x v="0"/>
    <n v="38252.25"/>
    <n v="0"/>
    <x v="0"/>
    <x v="0"/>
    <x v="0"/>
    <x v="1"/>
  </r>
  <r>
    <n v="15790750"/>
    <s v="Manfrin"/>
    <n v="592"/>
    <x v="2"/>
    <x v="1"/>
    <n v="36"/>
    <n v="10"/>
    <n v="123187.51"/>
    <n v="1"/>
    <x v="1"/>
    <x v="0"/>
    <n v="146111.35"/>
    <n v="0"/>
    <x v="0"/>
    <x v="0"/>
    <x v="2"/>
    <x v="1"/>
  </r>
  <r>
    <n v="15714832"/>
    <s v="Baker"/>
    <n v="652"/>
    <x v="2"/>
    <x v="1"/>
    <n v="36"/>
    <n v="9"/>
    <n v="150956.71"/>
    <n v="1"/>
    <x v="1"/>
    <x v="1"/>
    <n v="72350.17"/>
    <n v="0"/>
    <x v="0"/>
    <x v="0"/>
    <x v="2"/>
    <x v="1"/>
  </r>
  <r>
    <n v="15619953"/>
    <s v="Efremov"/>
    <n v="662"/>
    <x v="1"/>
    <x v="0"/>
    <n v="42"/>
    <n v="6"/>
    <n v="105021.28"/>
    <n v="1"/>
    <x v="0"/>
    <x v="1"/>
    <n v="48242.38"/>
    <n v="0"/>
    <x v="0"/>
    <x v="0"/>
    <x v="2"/>
    <x v="1"/>
  </r>
  <r>
    <n v="15673929"/>
    <s v="Chin"/>
    <n v="543"/>
    <x v="0"/>
    <x v="1"/>
    <n v="64"/>
    <n v="4"/>
    <n v="0"/>
    <n v="2"/>
    <x v="0"/>
    <x v="0"/>
    <n v="148305.82"/>
    <n v="0"/>
    <x v="1"/>
    <x v="0"/>
    <x v="0"/>
    <x v="1"/>
  </r>
  <r>
    <n v="15578835"/>
    <s v="Brookes"/>
    <n v="675"/>
    <x v="1"/>
    <x v="0"/>
    <n v="50"/>
    <n v="1"/>
    <n v="133204.91"/>
    <n v="1"/>
    <x v="1"/>
    <x v="0"/>
    <n v="8270.06"/>
    <n v="0"/>
    <x v="1"/>
    <x v="0"/>
    <x v="2"/>
    <x v="1"/>
  </r>
  <r>
    <n v="15752388"/>
    <s v="Doyle"/>
    <n v="643"/>
    <x v="1"/>
    <x v="0"/>
    <n v="35"/>
    <n v="6"/>
    <n v="0"/>
    <n v="2"/>
    <x v="0"/>
    <x v="0"/>
    <n v="41549.64"/>
    <n v="0"/>
    <x v="0"/>
    <x v="0"/>
    <x v="0"/>
    <x v="1"/>
  </r>
  <r>
    <n v="15797081"/>
    <s v="Ajuluchukwu"/>
    <n v="611"/>
    <x v="2"/>
    <x v="0"/>
    <n v="49"/>
    <n v="9"/>
    <n v="115488.52"/>
    <n v="2"/>
    <x v="0"/>
    <x v="0"/>
    <n v="138656.81"/>
    <n v="1"/>
    <x v="0"/>
    <x v="0"/>
    <x v="2"/>
    <x v="0"/>
  </r>
  <r>
    <n v="15570194"/>
    <s v="Ikemefuna"/>
    <n v="412"/>
    <x v="0"/>
    <x v="1"/>
    <n v="29"/>
    <n v="5"/>
    <n v="0"/>
    <n v="2"/>
    <x v="1"/>
    <x v="1"/>
    <n v="12510.53"/>
    <n v="0"/>
    <x v="2"/>
    <x v="2"/>
    <x v="0"/>
    <x v="1"/>
  </r>
  <r>
    <n v="15580149"/>
    <s v="Fowler"/>
    <n v="638"/>
    <x v="1"/>
    <x v="1"/>
    <n v="41"/>
    <n v="7"/>
    <n v="0"/>
    <n v="2"/>
    <x v="0"/>
    <x v="1"/>
    <n v="43889.41"/>
    <n v="0"/>
    <x v="0"/>
    <x v="0"/>
    <x v="0"/>
    <x v="1"/>
  </r>
  <r>
    <n v="15777708"/>
    <s v="Liao"/>
    <n v="824"/>
    <x v="1"/>
    <x v="0"/>
    <n v="38"/>
    <n v="3"/>
    <n v="0"/>
    <n v="2"/>
    <x v="0"/>
    <x v="1"/>
    <n v="192800.25"/>
    <n v="0"/>
    <x v="0"/>
    <x v="1"/>
    <x v="0"/>
    <x v="1"/>
  </r>
  <r>
    <n v="15769955"/>
    <s v="Onuora"/>
    <n v="683"/>
    <x v="0"/>
    <x v="0"/>
    <n v="40"/>
    <n v="1"/>
    <n v="0"/>
    <n v="2"/>
    <x v="1"/>
    <x v="1"/>
    <n v="75762"/>
    <n v="0"/>
    <x v="0"/>
    <x v="0"/>
    <x v="0"/>
    <x v="1"/>
  </r>
  <r>
    <n v="15810444"/>
    <s v="Aksenov"/>
    <n v="562"/>
    <x v="2"/>
    <x v="0"/>
    <n v="39"/>
    <n v="6"/>
    <n v="130565.02"/>
    <n v="1"/>
    <x v="0"/>
    <x v="1"/>
    <n v="9854.7199999999993"/>
    <n v="1"/>
    <x v="0"/>
    <x v="0"/>
    <x v="2"/>
    <x v="0"/>
  </r>
  <r>
    <n v="15645593"/>
    <s v="Trevisani"/>
    <n v="599"/>
    <x v="0"/>
    <x v="0"/>
    <n v="41"/>
    <n v="2"/>
    <n v="91328.71"/>
    <n v="1"/>
    <x v="0"/>
    <x v="1"/>
    <n v="115724.78"/>
    <n v="0"/>
    <x v="0"/>
    <x v="0"/>
    <x v="1"/>
    <x v="1"/>
  </r>
  <r>
    <n v="15765345"/>
    <s v="Wood"/>
    <n v="753"/>
    <x v="0"/>
    <x v="1"/>
    <n v="35"/>
    <n v="4"/>
    <n v="0"/>
    <n v="2"/>
    <x v="0"/>
    <x v="0"/>
    <n v="106303.4"/>
    <n v="0"/>
    <x v="0"/>
    <x v="1"/>
    <x v="0"/>
    <x v="1"/>
  </r>
  <r>
    <n v="15760873"/>
    <s v="Lombardo"/>
    <n v="594"/>
    <x v="0"/>
    <x v="1"/>
    <n v="50"/>
    <n v="7"/>
    <n v="81310.34"/>
    <n v="1"/>
    <x v="0"/>
    <x v="0"/>
    <n v="183868.01"/>
    <n v="0"/>
    <x v="1"/>
    <x v="0"/>
    <x v="1"/>
    <x v="1"/>
  </r>
  <r>
    <n v="15794178"/>
    <s v="Walpole"/>
    <n v="657"/>
    <x v="0"/>
    <x v="1"/>
    <n v="34"/>
    <n v="3"/>
    <n v="107136.6"/>
    <n v="1"/>
    <x v="0"/>
    <x v="1"/>
    <n v="153895.46"/>
    <n v="0"/>
    <x v="0"/>
    <x v="0"/>
    <x v="2"/>
    <x v="1"/>
  </r>
  <r>
    <n v="15589361"/>
    <s v="Chikwendu"/>
    <n v="716"/>
    <x v="1"/>
    <x v="1"/>
    <n v="34"/>
    <n v="9"/>
    <n v="0"/>
    <n v="1"/>
    <x v="0"/>
    <x v="0"/>
    <n v="66695.710000000006"/>
    <n v="0"/>
    <x v="0"/>
    <x v="1"/>
    <x v="0"/>
    <x v="1"/>
  </r>
  <r>
    <n v="15662483"/>
    <s v="Ko"/>
    <n v="850"/>
    <x v="0"/>
    <x v="1"/>
    <n v="43"/>
    <n v="7"/>
    <n v="0"/>
    <n v="2"/>
    <x v="0"/>
    <x v="0"/>
    <n v="173851.11"/>
    <n v="0"/>
    <x v="0"/>
    <x v="1"/>
    <x v="0"/>
    <x v="1"/>
  </r>
  <r>
    <n v="15809736"/>
    <s v="Steigrad"/>
    <n v="664"/>
    <x v="0"/>
    <x v="1"/>
    <n v="46"/>
    <n v="2"/>
    <n v="0"/>
    <n v="1"/>
    <x v="0"/>
    <x v="0"/>
    <n v="177423.02"/>
    <n v="1"/>
    <x v="0"/>
    <x v="0"/>
    <x v="0"/>
    <x v="0"/>
  </r>
  <r>
    <n v="15731148"/>
    <s v="Isayeva"/>
    <n v="558"/>
    <x v="0"/>
    <x v="1"/>
    <n v="33"/>
    <n v="0"/>
    <n v="108477.49"/>
    <n v="1"/>
    <x v="0"/>
    <x v="0"/>
    <n v="109096.71"/>
    <n v="1"/>
    <x v="0"/>
    <x v="0"/>
    <x v="2"/>
    <x v="0"/>
  </r>
  <r>
    <n v="15774328"/>
    <s v="Boni"/>
    <n v="606"/>
    <x v="2"/>
    <x v="1"/>
    <n v="40"/>
    <n v="1"/>
    <n v="144757.97"/>
    <n v="2"/>
    <x v="0"/>
    <x v="0"/>
    <n v="166656.18"/>
    <n v="0"/>
    <x v="0"/>
    <x v="0"/>
    <x v="2"/>
    <x v="1"/>
  </r>
  <r>
    <n v="15646969"/>
    <s v="Anayolisa"/>
    <n v="776"/>
    <x v="1"/>
    <x v="1"/>
    <n v="33"/>
    <n v="2"/>
    <n v="0"/>
    <n v="2"/>
    <x v="0"/>
    <x v="0"/>
    <n v="176921"/>
    <n v="0"/>
    <x v="0"/>
    <x v="1"/>
    <x v="0"/>
    <x v="1"/>
  </r>
  <r>
    <n v="15718769"/>
    <s v="Fallaci"/>
    <n v="557"/>
    <x v="1"/>
    <x v="1"/>
    <n v="36"/>
    <n v="1"/>
    <n v="113110.26"/>
    <n v="1"/>
    <x v="0"/>
    <x v="1"/>
    <n v="98413.1"/>
    <n v="0"/>
    <x v="0"/>
    <x v="0"/>
    <x v="2"/>
    <x v="1"/>
  </r>
  <r>
    <n v="15610226"/>
    <s v="Fenton"/>
    <n v="614"/>
    <x v="0"/>
    <x v="0"/>
    <n v="27"/>
    <n v="9"/>
    <n v="106414.57"/>
    <n v="2"/>
    <x v="1"/>
    <x v="1"/>
    <n v="77500.81"/>
    <n v="0"/>
    <x v="2"/>
    <x v="0"/>
    <x v="2"/>
    <x v="1"/>
  </r>
  <r>
    <n v="15616270"/>
    <s v="Chao"/>
    <n v="620"/>
    <x v="1"/>
    <x v="1"/>
    <n v="42"/>
    <n v="4"/>
    <n v="106920.91"/>
    <n v="1"/>
    <x v="1"/>
    <x v="0"/>
    <n v="119747.08"/>
    <n v="0"/>
    <x v="0"/>
    <x v="0"/>
    <x v="2"/>
    <x v="1"/>
  </r>
  <r>
    <n v="15790717"/>
    <s v="Osinachi"/>
    <n v="695"/>
    <x v="1"/>
    <x v="1"/>
    <n v="35"/>
    <n v="7"/>
    <n v="0"/>
    <n v="2"/>
    <x v="0"/>
    <x v="1"/>
    <n v="160387.98000000001"/>
    <n v="0"/>
    <x v="0"/>
    <x v="0"/>
    <x v="0"/>
    <x v="1"/>
  </r>
  <r>
    <n v="15635703"/>
    <s v="Chu"/>
    <n v="729"/>
    <x v="2"/>
    <x v="0"/>
    <n v="39"/>
    <n v="1"/>
    <n v="131513.26"/>
    <n v="1"/>
    <x v="0"/>
    <x v="0"/>
    <n v="193715"/>
    <n v="0"/>
    <x v="0"/>
    <x v="1"/>
    <x v="2"/>
    <x v="1"/>
  </r>
  <r>
    <n v="15616365"/>
    <s v="Obiuto"/>
    <n v="571"/>
    <x v="0"/>
    <x v="0"/>
    <n v="53"/>
    <n v="2"/>
    <n v="0"/>
    <n v="2"/>
    <x v="0"/>
    <x v="1"/>
    <n v="28045.77"/>
    <n v="0"/>
    <x v="1"/>
    <x v="0"/>
    <x v="0"/>
    <x v="1"/>
  </r>
  <r>
    <n v="15630244"/>
    <s v="Chu"/>
    <n v="457"/>
    <x v="0"/>
    <x v="1"/>
    <n v="40"/>
    <n v="10"/>
    <n v="134320.23000000001"/>
    <n v="2"/>
    <x v="0"/>
    <x v="1"/>
    <n v="150757.35"/>
    <n v="0"/>
    <x v="0"/>
    <x v="2"/>
    <x v="2"/>
    <x v="1"/>
  </r>
  <r>
    <n v="15734714"/>
    <s v="Nash"/>
    <n v="559"/>
    <x v="0"/>
    <x v="0"/>
    <n v="29"/>
    <n v="3"/>
    <n v="79715.360000000001"/>
    <n v="1"/>
    <x v="0"/>
    <x v="1"/>
    <n v="82252.28"/>
    <n v="0"/>
    <x v="2"/>
    <x v="0"/>
    <x v="1"/>
    <x v="1"/>
  </r>
  <r>
    <n v="15721433"/>
    <s v="Hixson"/>
    <n v="664"/>
    <x v="0"/>
    <x v="0"/>
    <n v="38"/>
    <n v="4"/>
    <n v="74306.19"/>
    <n v="2"/>
    <x v="0"/>
    <x v="1"/>
    <n v="154395.56"/>
    <n v="0"/>
    <x v="0"/>
    <x v="0"/>
    <x v="1"/>
    <x v="1"/>
  </r>
  <r>
    <n v="15590201"/>
    <s v="Fiorentini"/>
    <n v="500"/>
    <x v="1"/>
    <x v="0"/>
    <n v="50"/>
    <n v="5"/>
    <n v="0"/>
    <n v="4"/>
    <x v="0"/>
    <x v="0"/>
    <n v="83866.350000000006"/>
    <n v="1"/>
    <x v="1"/>
    <x v="0"/>
    <x v="0"/>
    <x v="0"/>
  </r>
  <r>
    <n v="15590828"/>
    <s v="Chidimma"/>
    <n v="782"/>
    <x v="2"/>
    <x v="1"/>
    <n v="42"/>
    <n v="7"/>
    <n v="126428.38"/>
    <n v="1"/>
    <x v="0"/>
    <x v="1"/>
    <n v="39830.1"/>
    <n v="0"/>
    <x v="0"/>
    <x v="1"/>
    <x v="2"/>
    <x v="1"/>
  </r>
  <r>
    <n v="15752097"/>
    <s v="Chiazagomekpere"/>
    <n v="708"/>
    <x v="1"/>
    <x v="1"/>
    <n v="38"/>
    <n v="8"/>
    <n v="99640.89"/>
    <n v="1"/>
    <x v="0"/>
    <x v="1"/>
    <n v="12429.22"/>
    <n v="0"/>
    <x v="0"/>
    <x v="1"/>
    <x v="1"/>
    <x v="1"/>
  </r>
  <r>
    <n v="15800031"/>
    <s v="Laura"/>
    <n v="681"/>
    <x v="0"/>
    <x v="1"/>
    <n v="43"/>
    <n v="3"/>
    <n v="66338.679999999993"/>
    <n v="1"/>
    <x v="0"/>
    <x v="0"/>
    <n v="18772.5"/>
    <n v="1"/>
    <x v="0"/>
    <x v="0"/>
    <x v="1"/>
    <x v="0"/>
  </r>
  <r>
    <n v="15630857"/>
    <s v="Wu"/>
    <n v="674"/>
    <x v="1"/>
    <x v="0"/>
    <n v="39"/>
    <n v="6"/>
    <n v="0"/>
    <n v="2"/>
    <x v="0"/>
    <x v="0"/>
    <n v="9574.83"/>
    <n v="0"/>
    <x v="0"/>
    <x v="0"/>
    <x v="0"/>
    <x v="1"/>
  </r>
  <r>
    <n v="15689953"/>
    <s v="Toscani"/>
    <n v="697"/>
    <x v="1"/>
    <x v="1"/>
    <n v="43"/>
    <n v="10"/>
    <n v="128226.37"/>
    <n v="1"/>
    <x v="1"/>
    <x v="1"/>
    <n v="188486.94"/>
    <n v="0"/>
    <x v="0"/>
    <x v="0"/>
    <x v="2"/>
    <x v="1"/>
  </r>
  <r>
    <n v="15759733"/>
    <s v="McMillan"/>
    <n v="774"/>
    <x v="0"/>
    <x v="0"/>
    <n v="26"/>
    <n v="5"/>
    <n v="0"/>
    <n v="2"/>
    <x v="0"/>
    <x v="0"/>
    <n v="64716.08"/>
    <n v="0"/>
    <x v="2"/>
    <x v="1"/>
    <x v="0"/>
    <x v="1"/>
  </r>
  <r>
    <n v="15810826"/>
    <s v="Chiekwugo"/>
    <n v="624"/>
    <x v="0"/>
    <x v="1"/>
    <n v="36"/>
    <n v="6"/>
    <n v="0"/>
    <n v="2"/>
    <x v="1"/>
    <x v="1"/>
    <n v="84749.96"/>
    <n v="0"/>
    <x v="0"/>
    <x v="0"/>
    <x v="0"/>
    <x v="1"/>
  </r>
  <r>
    <n v="15668009"/>
    <s v="Hendley"/>
    <n v="747"/>
    <x v="1"/>
    <x v="1"/>
    <n v="37"/>
    <n v="1"/>
    <n v="0"/>
    <n v="2"/>
    <x v="1"/>
    <x v="0"/>
    <n v="180551.76"/>
    <n v="0"/>
    <x v="0"/>
    <x v="1"/>
    <x v="0"/>
    <x v="1"/>
  </r>
  <r>
    <n v="15743456"/>
    <s v="Birnie"/>
    <n v="715"/>
    <x v="0"/>
    <x v="0"/>
    <n v="32"/>
    <n v="10"/>
    <n v="0"/>
    <n v="2"/>
    <x v="0"/>
    <x v="1"/>
    <n v="60907.49"/>
    <n v="0"/>
    <x v="0"/>
    <x v="1"/>
    <x v="0"/>
    <x v="1"/>
  </r>
  <r>
    <n v="15725762"/>
    <s v="Kemp"/>
    <n v="808"/>
    <x v="0"/>
    <x v="1"/>
    <n v="24"/>
    <n v="4"/>
    <n v="122168.65"/>
    <n v="1"/>
    <x v="0"/>
    <x v="1"/>
    <n v="174107.04"/>
    <n v="0"/>
    <x v="2"/>
    <x v="1"/>
    <x v="2"/>
    <x v="1"/>
  </r>
  <r>
    <n v="15761713"/>
    <s v="Johnstone"/>
    <n v="678"/>
    <x v="0"/>
    <x v="0"/>
    <n v="43"/>
    <n v="7"/>
    <n v="178074.33"/>
    <n v="1"/>
    <x v="1"/>
    <x v="1"/>
    <n v="110405.9"/>
    <n v="0"/>
    <x v="0"/>
    <x v="0"/>
    <x v="2"/>
    <x v="1"/>
  </r>
  <r>
    <n v="15769246"/>
    <s v="Lo Duca"/>
    <n v="813"/>
    <x v="2"/>
    <x v="1"/>
    <n v="59"/>
    <n v="2"/>
    <n v="135078.41"/>
    <n v="1"/>
    <x v="0"/>
    <x v="1"/>
    <n v="187636.06"/>
    <n v="1"/>
    <x v="1"/>
    <x v="1"/>
    <x v="2"/>
    <x v="0"/>
  </r>
  <r>
    <n v="15781129"/>
    <s v="Montgomery"/>
    <n v="687"/>
    <x v="1"/>
    <x v="1"/>
    <n v="38"/>
    <n v="8"/>
    <n v="69434.399999999994"/>
    <n v="2"/>
    <x v="0"/>
    <x v="0"/>
    <n v="66580.13"/>
    <n v="1"/>
    <x v="0"/>
    <x v="0"/>
    <x v="1"/>
    <x v="0"/>
  </r>
  <r>
    <n v="15599124"/>
    <s v="Miller"/>
    <n v="832"/>
    <x v="0"/>
    <x v="0"/>
    <n v="29"/>
    <n v="5"/>
    <n v="0"/>
    <n v="2"/>
    <x v="0"/>
    <x v="1"/>
    <n v="178779.51999999999"/>
    <n v="0"/>
    <x v="2"/>
    <x v="1"/>
    <x v="0"/>
    <x v="1"/>
  </r>
  <r>
    <n v="15639004"/>
    <s v="Chiemezie"/>
    <n v="668"/>
    <x v="0"/>
    <x v="1"/>
    <n v="72"/>
    <n v="2"/>
    <n v="0"/>
    <n v="2"/>
    <x v="0"/>
    <x v="0"/>
    <n v="70783.61"/>
    <n v="0"/>
    <x v="1"/>
    <x v="0"/>
    <x v="0"/>
    <x v="1"/>
  </r>
  <r>
    <n v="15810995"/>
    <s v="Wright"/>
    <n v="526"/>
    <x v="2"/>
    <x v="1"/>
    <n v="34"/>
    <n v="3"/>
    <n v="122726.56"/>
    <n v="1"/>
    <x v="0"/>
    <x v="0"/>
    <n v="46772.36"/>
    <n v="0"/>
    <x v="0"/>
    <x v="0"/>
    <x v="2"/>
    <x v="1"/>
  </r>
  <r>
    <n v="15653773"/>
    <s v="Shaw"/>
    <n v="457"/>
    <x v="0"/>
    <x v="0"/>
    <n v="38"/>
    <n v="7"/>
    <n v="164496.99"/>
    <n v="1"/>
    <x v="0"/>
    <x v="0"/>
    <n v="163327.26999999999"/>
    <n v="0"/>
    <x v="0"/>
    <x v="2"/>
    <x v="2"/>
    <x v="1"/>
  </r>
  <r>
    <n v="15708357"/>
    <s v="Chapman"/>
    <n v="649"/>
    <x v="1"/>
    <x v="0"/>
    <n v="38"/>
    <n v="8"/>
    <n v="0"/>
    <n v="1"/>
    <x v="0"/>
    <x v="1"/>
    <n v="103760.53"/>
    <n v="0"/>
    <x v="0"/>
    <x v="0"/>
    <x v="0"/>
    <x v="1"/>
  </r>
  <r>
    <n v="15733597"/>
    <s v="Y?an"/>
    <n v="669"/>
    <x v="0"/>
    <x v="0"/>
    <n v="41"/>
    <n v="0"/>
    <n v="150219.41"/>
    <n v="2"/>
    <x v="1"/>
    <x v="1"/>
    <n v="107839.03"/>
    <n v="0"/>
    <x v="0"/>
    <x v="0"/>
    <x v="2"/>
    <x v="1"/>
  </r>
  <r>
    <n v="15789560"/>
    <s v="Clark"/>
    <n v="668"/>
    <x v="0"/>
    <x v="1"/>
    <n v="42"/>
    <n v="8"/>
    <n v="187534.79"/>
    <n v="1"/>
    <x v="0"/>
    <x v="0"/>
    <n v="32900.410000000003"/>
    <n v="1"/>
    <x v="0"/>
    <x v="0"/>
    <x v="2"/>
    <x v="0"/>
  </r>
  <r>
    <n v="15699524"/>
    <s v="Howells"/>
    <n v="466"/>
    <x v="0"/>
    <x v="0"/>
    <n v="30"/>
    <n v="3"/>
    <n v="0"/>
    <n v="1"/>
    <x v="0"/>
    <x v="1"/>
    <n v="193984.6"/>
    <n v="0"/>
    <x v="0"/>
    <x v="2"/>
    <x v="0"/>
    <x v="1"/>
  </r>
  <r>
    <n v="15626475"/>
    <s v="Gamble"/>
    <n v="685"/>
    <x v="0"/>
    <x v="1"/>
    <n v="30"/>
    <n v="2"/>
    <n v="0"/>
    <n v="2"/>
    <x v="0"/>
    <x v="0"/>
    <n v="140889.32"/>
    <n v="0"/>
    <x v="0"/>
    <x v="0"/>
    <x v="0"/>
    <x v="1"/>
  </r>
  <r>
    <n v="15810839"/>
    <s v="Rogers"/>
    <n v="610"/>
    <x v="0"/>
    <x v="1"/>
    <n v="34"/>
    <n v="0"/>
    <n v="103108.17"/>
    <n v="1"/>
    <x v="1"/>
    <x v="1"/>
    <n v="125646.82"/>
    <n v="0"/>
    <x v="0"/>
    <x v="0"/>
    <x v="2"/>
    <x v="1"/>
  </r>
  <r>
    <n v="15684318"/>
    <s v="McMillan"/>
    <n v="582"/>
    <x v="2"/>
    <x v="0"/>
    <n v="50"/>
    <n v="6"/>
    <n v="96486.57"/>
    <n v="2"/>
    <x v="0"/>
    <x v="0"/>
    <n v="20344.02"/>
    <n v="0"/>
    <x v="1"/>
    <x v="0"/>
    <x v="1"/>
    <x v="1"/>
  </r>
  <r>
    <n v="15768120"/>
    <s v="Brown"/>
    <n v="702"/>
    <x v="2"/>
    <x v="1"/>
    <n v="36"/>
    <n v="9"/>
    <n v="90560.48"/>
    <n v="2"/>
    <x v="0"/>
    <x v="1"/>
    <n v="174268.87"/>
    <n v="0"/>
    <x v="0"/>
    <x v="1"/>
    <x v="1"/>
    <x v="1"/>
  </r>
  <r>
    <n v="15712807"/>
    <s v="Robertson"/>
    <n v="556"/>
    <x v="1"/>
    <x v="1"/>
    <n v="46"/>
    <n v="3"/>
    <n v="131764.96"/>
    <n v="1"/>
    <x v="0"/>
    <x v="0"/>
    <n v="108500.66"/>
    <n v="1"/>
    <x v="0"/>
    <x v="0"/>
    <x v="2"/>
    <x v="0"/>
  </r>
  <r>
    <n v="15696371"/>
    <s v="Thomas"/>
    <n v="812"/>
    <x v="1"/>
    <x v="0"/>
    <n v="24"/>
    <n v="1"/>
    <n v="92476.88"/>
    <n v="1"/>
    <x v="1"/>
    <x v="1"/>
    <n v="83247.14"/>
    <n v="0"/>
    <x v="2"/>
    <x v="1"/>
    <x v="1"/>
    <x v="1"/>
  </r>
  <r>
    <n v="15675794"/>
    <s v="Hsing"/>
    <n v="645"/>
    <x v="2"/>
    <x v="1"/>
    <n v="47"/>
    <n v="9"/>
    <n v="152076.93"/>
    <n v="1"/>
    <x v="0"/>
    <x v="1"/>
    <n v="121840.2"/>
    <n v="1"/>
    <x v="0"/>
    <x v="0"/>
    <x v="2"/>
    <x v="0"/>
  </r>
  <r>
    <n v="15774277"/>
    <s v="Chiu"/>
    <n v="809"/>
    <x v="0"/>
    <x v="1"/>
    <n v="43"/>
    <n v="2"/>
    <n v="0"/>
    <n v="2"/>
    <x v="0"/>
    <x v="0"/>
    <n v="132908.07"/>
    <n v="0"/>
    <x v="0"/>
    <x v="1"/>
    <x v="0"/>
    <x v="1"/>
  </r>
  <r>
    <n v="15603764"/>
    <s v="Chang"/>
    <n v="560"/>
    <x v="0"/>
    <x v="1"/>
    <n v="49"/>
    <n v="4"/>
    <n v="0"/>
    <n v="1"/>
    <x v="0"/>
    <x v="0"/>
    <n v="100075.1"/>
    <n v="1"/>
    <x v="0"/>
    <x v="0"/>
    <x v="0"/>
    <x v="0"/>
  </r>
  <r>
    <n v="15618647"/>
    <s v="Kornilova"/>
    <n v="744"/>
    <x v="0"/>
    <x v="1"/>
    <n v="29"/>
    <n v="1"/>
    <n v="43504.42"/>
    <n v="1"/>
    <x v="0"/>
    <x v="0"/>
    <n v="119327.75"/>
    <n v="0"/>
    <x v="2"/>
    <x v="1"/>
    <x v="3"/>
    <x v="1"/>
  </r>
  <r>
    <n v="15614643"/>
    <s v="Chifo"/>
    <n v="731"/>
    <x v="1"/>
    <x v="0"/>
    <n v="39"/>
    <n v="2"/>
    <n v="0"/>
    <n v="2"/>
    <x v="0"/>
    <x v="1"/>
    <n v="136737.13"/>
    <n v="0"/>
    <x v="0"/>
    <x v="1"/>
    <x v="0"/>
    <x v="1"/>
  </r>
  <r>
    <n v="15707696"/>
    <s v="Lu"/>
    <n v="471"/>
    <x v="1"/>
    <x v="0"/>
    <n v="28"/>
    <n v="5"/>
    <n v="0"/>
    <n v="2"/>
    <x v="0"/>
    <x v="0"/>
    <n v="22356.97"/>
    <n v="0"/>
    <x v="2"/>
    <x v="2"/>
    <x v="0"/>
    <x v="1"/>
  </r>
  <r>
    <n v="15749583"/>
    <s v="Bellucci"/>
    <n v="686"/>
    <x v="2"/>
    <x v="0"/>
    <n v="38"/>
    <n v="2"/>
    <n v="93569.86"/>
    <n v="3"/>
    <x v="1"/>
    <x v="1"/>
    <n v="10137.34"/>
    <n v="1"/>
    <x v="0"/>
    <x v="0"/>
    <x v="1"/>
    <x v="0"/>
  </r>
  <r>
    <n v="15815125"/>
    <s v="Michael"/>
    <n v="668"/>
    <x v="1"/>
    <x v="1"/>
    <n v="45"/>
    <n v="4"/>
    <n v="102486.21"/>
    <n v="2"/>
    <x v="0"/>
    <x v="0"/>
    <n v="158379.25"/>
    <n v="0"/>
    <x v="0"/>
    <x v="0"/>
    <x v="2"/>
    <x v="1"/>
  </r>
  <r>
    <n v="15779620"/>
    <s v="Sinclair"/>
    <n v="575"/>
    <x v="0"/>
    <x v="1"/>
    <n v="36"/>
    <n v="1"/>
    <n v="0"/>
    <n v="1"/>
    <x v="1"/>
    <x v="0"/>
    <n v="94570.559999999998"/>
    <n v="0"/>
    <x v="0"/>
    <x v="0"/>
    <x v="0"/>
    <x v="1"/>
  </r>
  <r>
    <n v="15768233"/>
    <s v="Chukwuebuka"/>
    <n v="435"/>
    <x v="2"/>
    <x v="1"/>
    <n v="37"/>
    <n v="8"/>
    <n v="114346.3"/>
    <n v="1"/>
    <x v="1"/>
    <x v="0"/>
    <n v="980.93"/>
    <n v="1"/>
    <x v="0"/>
    <x v="2"/>
    <x v="2"/>
    <x v="0"/>
  </r>
  <r>
    <n v="15637788"/>
    <s v="Schmidt"/>
    <n v="743"/>
    <x v="0"/>
    <x v="1"/>
    <n v="23"/>
    <n v="3"/>
    <n v="110203.77"/>
    <n v="1"/>
    <x v="0"/>
    <x v="1"/>
    <n v="95583.45"/>
    <n v="0"/>
    <x v="2"/>
    <x v="1"/>
    <x v="2"/>
    <x v="1"/>
  </r>
  <r>
    <n v="15777046"/>
    <s v="Parry"/>
    <n v="580"/>
    <x v="0"/>
    <x v="0"/>
    <n v="39"/>
    <n v="9"/>
    <n v="128362.59"/>
    <n v="1"/>
    <x v="0"/>
    <x v="1"/>
    <n v="86044.98"/>
    <n v="0"/>
    <x v="0"/>
    <x v="0"/>
    <x v="2"/>
    <x v="1"/>
  </r>
  <r>
    <n v="15788723"/>
    <s v="McIntyre"/>
    <n v="599"/>
    <x v="2"/>
    <x v="0"/>
    <n v="49"/>
    <n v="10"/>
    <n v="143888.22"/>
    <n v="2"/>
    <x v="0"/>
    <x v="0"/>
    <n v="166236.38"/>
    <n v="1"/>
    <x v="0"/>
    <x v="0"/>
    <x v="2"/>
    <x v="0"/>
  </r>
  <r>
    <n v="15790489"/>
    <s v="Lo Duca"/>
    <n v="534"/>
    <x v="1"/>
    <x v="1"/>
    <n v="34"/>
    <n v="5"/>
    <n v="170600.78"/>
    <n v="1"/>
    <x v="1"/>
    <x v="0"/>
    <n v="5240.53"/>
    <n v="0"/>
    <x v="0"/>
    <x v="0"/>
    <x v="2"/>
    <x v="1"/>
  </r>
  <r>
    <n v="15739476"/>
    <s v="Ferrari"/>
    <n v="680"/>
    <x v="0"/>
    <x v="0"/>
    <n v="32"/>
    <n v="5"/>
    <n v="0"/>
    <n v="1"/>
    <x v="0"/>
    <x v="0"/>
    <n v="150684.23000000001"/>
    <n v="0"/>
    <x v="0"/>
    <x v="0"/>
    <x v="0"/>
    <x v="1"/>
  </r>
  <r>
    <n v="15612670"/>
    <s v="Berry"/>
    <n v="631"/>
    <x v="1"/>
    <x v="0"/>
    <n v="46"/>
    <n v="10"/>
    <n v="0"/>
    <n v="2"/>
    <x v="0"/>
    <x v="0"/>
    <n v="129508.96"/>
    <n v="0"/>
    <x v="0"/>
    <x v="0"/>
    <x v="0"/>
    <x v="1"/>
  </r>
  <r>
    <n v="15631222"/>
    <s v="Cattaneo"/>
    <n v="485"/>
    <x v="0"/>
    <x v="0"/>
    <n v="39"/>
    <n v="2"/>
    <n v="75339.64"/>
    <n v="1"/>
    <x v="0"/>
    <x v="0"/>
    <n v="70665.16"/>
    <n v="0"/>
    <x v="0"/>
    <x v="2"/>
    <x v="1"/>
    <x v="1"/>
  </r>
  <r>
    <n v="15658972"/>
    <s v="Foster"/>
    <n v="699"/>
    <x v="0"/>
    <x v="0"/>
    <n v="40"/>
    <n v="8"/>
    <n v="122038.34"/>
    <n v="1"/>
    <x v="0"/>
    <x v="1"/>
    <n v="102085.35"/>
    <n v="0"/>
    <x v="0"/>
    <x v="0"/>
    <x v="2"/>
    <x v="1"/>
  </r>
  <r>
    <n v="15724691"/>
    <s v="Gordon"/>
    <n v="712"/>
    <x v="0"/>
    <x v="1"/>
    <n v="34"/>
    <n v="1"/>
    <n v="0"/>
    <n v="2"/>
    <x v="0"/>
    <x v="0"/>
    <n v="195052.12"/>
    <n v="0"/>
    <x v="0"/>
    <x v="1"/>
    <x v="0"/>
    <x v="1"/>
  </r>
  <r>
    <n v="15740442"/>
    <s v="May"/>
    <n v="603"/>
    <x v="0"/>
    <x v="1"/>
    <n v="51"/>
    <n v="8"/>
    <n v="186825.57"/>
    <n v="1"/>
    <x v="0"/>
    <x v="1"/>
    <n v="93739.71"/>
    <n v="1"/>
    <x v="1"/>
    <x v="0"/>
    <x v="2"/>
    <x v="0"/>
  </r>
  <r>
    <n v="15760427"/>
    <s v="Cameron"/>
    <n v="850"/>
    <x v="0"/>
    <x v="1"/>
    <n v="40"/>
    <n v="6"/>
    <n v="124788.18"/>
    <n v="1"/>
    <x v="0"/>
    <x v="1"/>
    <n v="65612.12"/>
    <n v="0"/>
    <x v="0"/>
    <x v="1"/>
    <x v="2"/>
    <x v="1"/>
  </r>
  <r>
    <n v="15677939"/>
    <s v="Ch'eng"/>
    <n v="584"/>
    <x v="0"/>
    <x v="0"/>
    <n v="41"/>
    <n v="3"/>
    <n v="0"/>
    <n v="2"/>
    <x v="0"/>
    <x v="0"/>
    <n v="160095.48000000001"/>
    <n v="0"/>
    <x v="0"/>
    <x v="0"/>
    <x v="0"/>
    <x v="1"/>
  </r>
  <r>
    <n v="15611599"/>
    <s v="Curtis"/>
    <n v="604"/>
    <x v="0"/>
    <x v="0"/>
    <n v="71"/>
    <n v="2"/>
    <n v="0"/>
    <n v="2"/>
    <x v="0"/>
    <x v="0"/>
    <n v="49506.82"/>
    <n v="0"/>
    <x v="1"/>
    <x v="0"/>
    <x v="0"/>
    <x v="1"/>
  </r>
  <r>
    <n v="15633474"/>
    <s v="Whitehead"/>
    <n v="586"/>
    <x v="0"/>
    <x v="1"/>
    <n v="51"/>
    <n v="2"/>
    <n v="138553.57"/>
    <n v="1"/>
    <x v="0"/>
    <x v="0"/>
    <n v="92406.22"/>
    <n v="0"/>
    <x v="1"/>
    <x v="0"/>
    <x v="2"/>
    <x v="1"/>
  </r>
  <r>
    <n v="15671973"/>
    <s v="Chukwuemeka"/>
    <n v="467"/>
    <x v="1"/>
    <x v="1"/>
    <n v="39"/>
    <n v="5"/>
    <n v="0"/>
    <n v="2"/>
    <x v="0"/>
    <x v="0"/>
    <n v="7415.96"/>
    <n v="0"/>
    <x v="0"/>
    <x v="2"/>
    <x v="0"/>
    <x v="1"/>
  </r>
  <r>
    <n v="15790019"/>
    <s v="Onwughara"/>
    <n v="520"/>
    <x v="0"/>
    <x v="1"/>
    <n v="35"/>
    <n v="9"/>
    <n v="105387.89"/>
    <n v="1"/>
    <x v="0"/>
    <x v="0"/>
    <n v="25059.06"/>
    <n v="0"/>
    <x v="0"/>
    <x v="0"/>
    <x v="2"/>
    <x v="1"/>
  </r>
  <r>
    <n v="15737735"/>
    <s v="Grant"/>
    <n v="683"/>
    <x v="1"/>
    <x v="1"/>
    <n v="40"/>
    <n v="4"/>
    <n v="95053.1"/>
    <n v="1"/>
    <x v="0"/>
    <x v="0"/>
    <n v="116816.54"/>
    <n v="1"/>
    <x v="0"/>
    <x v="0"/>
    <x v="1"/>
    <x v="0"/>
  </r>
  <r>
    <n v="15661745"/>
    <s v="Browne"/>
    <n v="557"/>
    <x v="0"/>
    <x v="1"/>
    <n v="36"/>
    <n v="3"/>
    <n v="0"/>
    <n v="1"/>
    <x v="1"/>
    <x v="0"/>
    <n v="144078.01999999999"/>
    <n v="0"/>
    <x v="0"/>
    <x v="0"/>
    <x v="0"/>
    <x v="1"/>
  </r>
  <r>
    <n v="15797065"/>
    <s v="Goloubev"/>
    <n v="613"/>
    <x v="1"/>
    <x v="0"/>
    <n v="32"/>
    <n v="0"/>
    <n v="0"/>
    <n v="2"/>
    <x v="1"/>
    <x v="0"/>
    <n v="126675.62"/>
    <n v="0"/>
    <x v="0"/>
    <x v="0"/>
    <x v="0"/>
    <x v="1"/>
  </r>
  <r>
    <n v="15710671"/>
    <s v="Gordon"/>
    <n v="786"/>
    <x v="0"/>
    <x v="1"/>
    <n v="34"/>
    <n v="3"/>
    <n v="137361.96"/>
    <n v="1"/>
    <x v="1"/>
    <x v="1"/>
    <n v="183682.09"/>
    <n v="0"/>
    <x v="0"/>
    <x v="1"/>
    <x v="2"/>
    <x v="1"/>
  </r>
  <r>
    <n v="15656522"/>
    <s v="Sutherland"/>
    <n v="593"/>
    <x v="1"/>
    <x v="1"/>
    <n v="32"/>
    <n v="10"/>
    <n v="158537.42000000001"/>
    <n v="1"/>
    <x v="0"/>
    <x v="1"/>
    <n v="166850.57"/>
    <n v="0"/>
    <x v="0"/>
    <x v="0"/>
    <x v="2"/>
    <x v="1"/>
  </r>
  <r>
    <n v="15705085"/>
    <s v="Quesada"/>
    <n v="670"/>
    <x v="1"/>
    <x v="0"/>
    <n v="29"/>
    <n v="9"/>
    <n v="0"/>
    <n v="2"/>
    <x v="0"/>
    <x v="1"/>
    <n v="27359.19"/>
    <n v="0"/>
    <x v="2"/>
    <x v="0"/>
    <x v="0"/>
    <x v="1"/>
  </r>
  <r>
    <n v="15744873"/>
    <s v="Wright"/>
    <n v="657"/>
    <x v="2"/>
    <x v="0"/>
    <n v="48"/>
    <n v="5"/>
    <n v="143595.87"/>
    <n v="1"/>
    <x v="1"/>
    <x v="1"/>
    <n v="101314.65"/>
    <n v="1"/>
    <x v="0"/>
    <x v="0"/>
    <x v="2"/>
    <x v="0"/>
  </r>
  <r>
    <n v="15781914"/>
    <s v="Simmons"/>
    <n v="718"/>
    <x v="2"/>
    <x v="1"/>
    <n v="32"/>
    <n v="9"/>
    <n v="169947.41"/>
    <n v="2"/>
    <x v="0"/>
    <x v="0"/>
    <n v="27979.16"/>
    <n v="0"/>
    <x v="0"/>
    <x v="1"/>
    <x v="2"/>
    <x v="1"/>
  </r>
  <r>
    <n v="15637354"/>
    <s v="Yobachukwu"/>
    <n v="623"/>
    <x v="0"/>
    <x v="0"/>
    <n v="24"/>
    <n v="7"/>
    <n v="148167.82999999999"/>
    <n v="2"/>
    <x v="0"/>
    <x v="0"/>
    <n v="109470.34"/>
    <n v="0"/>
    <x v="2"/>
    <x v="0"/>
    <x v="2"/>
    <x v="1"/>
  </r>
  <r>
    <n v="15717307"/>
    <s v="Read"/>
    <n v="496"/>
    <x v="0"/>
    <x v="1"/>
    <n v="31"/>
    <n v="5"/>
    <n v="0"/>
    <n v="2"/>
    <x v="0"/>
    <x v="1"/>
    <n v="93713.13"/>
    <n v="0"/>
    <x v="0"/>
    <x v="2"/>
    <x v="0"/>
    <x v="1"/>
  </r>
  <r>
    <n v="15746695"/>
    <s v="Wunder"/>
    <n v="429"/>
    <x v="0"/>
    <x v="0"/>
    <n v="39"/>
    <n v="6"/>
    <n v="48023.83"/>
    <n v="1"/>
    <x v="0"/>
    <x v="1"/>
    <n v="74870.990000000005"/>
    <n v="0"/>
    <x v="0"/>
    <x v="2"/>
    <x v="3"/>
    <x v="1"/>
  </r>
  <r>
    <n v="15804962"/>
    <s v="Nnaife"/>
    <n v="606"/>
    <x v="0"/>
    <x v="1"/>
    <n v="36"/>
    <n v="1"/>
    <n v="155655.46"/>
    <n v="1"/>
    <x v="0"/>
    <x v="0"/>
    <n v="192387.51"/>
    <n v="1"/>
    <x v="0"/>
    <x v="0"/>
    <x v="2"/>
    <x v="0"/>
  </r>
  <r>
    <n v="15665378"/>
    <s v="Shen"/>
    <n v="499"/>
    <x v="0"/>
    <x v="0"/>
    <n v="46"/>
    <n v="6"/>
    <n v="0"/>
    <n v="2"/>
    <x v="0"/>
    <x v="1"/>
    <n v="73457.55"/>
    <n v="0"/>
    <x v="0"/>
    <x v="2"/>
    <x v="0"/>
    <x v="1"/>
  </r>
  <r>
    <n v="15757865"/>
    <s v="Powell"/>
    <n v="642"/>
    <x v="0"/>
    <x v="1"/>
    <n v="62"/>
    <n v="7"/>
    <n v="0"/>
    <n v="2"/>
    <x v="0"/>
    <x v="0"/>
    <n v="61120.75"/>
    <n v="0"/>
    <x v="1"/>
    <x v="0"/>
    <x v="0"/>
    <x v="1"/>
  </r>
  <r>
    <n v="15578787"/>
    <s v="Goddard"/>
    <n v="641"/>
    <x v="0"/>
    <x v="0"/>
    <n v="52"/>
    <n v="4"/>
    <n v="0"/>
    <n v="1"/>
    <x v="0"/>
    <x v="1"/>
    <n v="90964.54"/>
    <n v="1"/>
    <x v="1"/>
    <x v="0"/>
    <x v="0"/>
    <x v="0"/>
  </r>
  <r>
    <n v="15794323"/>
    <s v="Buckley"/>
    <n v="673"/>
    <x v="0"/>
    <x v="1"/>
    <n v="32"/>
    <n v="8"/>
    <n v="121240.76"/>
    <n v="1"/>
    <x v="0"/>
    <x v="1"/>
    <n v="116969.73"/>
    <n v="0"/>
    <x v="0"/>
    <x v="0"/>
    <x v="2"/>
    <x v="1"/>
  </r>
  <r>
    <n v="15697546"/>
    <s v="McIntyre"/>
    <n v="570"/>
    <x v="0"/>
    <x v="0"/>
    <n v="36"/>
    <n v="3"/>
    <n v="0"/>
    <n v="2"/>
    <x v="0"/>
    <x v="1"/>
    <n v="92118.75"/>
    <n v="0"/>
    <x v="0"/>
    <x v="0"/>
    <x v="0"/>
    <x v="1"/>
  </r>
  <r>
    <n v="15629519"/>
    <s v="Yen"/>
    <n v="472"/>
    <x v="0"/>
    <x v="0"/>
    <n v="37"/>
    <n v="1"/>
    <n v="0"/>
    <n v="2"/>
    <x v="0"/>
    <x v="0"/>
    <n v="48357.9"/>
    <n v="0"/>
    <x v="0"/>
    <x v="2"/>
    <x v="0"/>
    <x v="1"/>
  </r>
  <r>
    <n v="15624703"/>
    <s v="Okonkwo"/>
    <n v="550"/>
    <x v="2"/>
    <x v="1"/>
    <n v="35"/>
    <n v="9"/>
    <n v="129847.75"/>
    <n v="2"/>
    <x v="0"/>
    <x v="1"/>
    <n v="197325.4"/>
    <n v="0"/>
    <x v="0"/>
    <x v="0"/>
    <x v="2"/>
    <x v="1"/>
  </r>
  <r>
    <n v="15570002"/>
    <s v="Burlingame"/>
    <n v="625"/>
    <x v="2"/>
    <x v="0"/>
    <n v="55"/>
    <n v="8"/>
    <n v="118772.71"/>
    <n v="4"/>
    <x v="1"/>
    <x v="1"/>
    <n v="135853.62"/>
    <n v="1"/>
    <x v="1"/>
    <x v="0"/>
    <x v="2"/>
    <x v="0"/>
  </r>
  <r>
    <n v="15808566"/>
    <s v="Hs?"/>
    <n v="516"/>
    <x v="0"/>
    <x v="1"/>
    <n v="46"/>
    <n v="2"/>
    <n v="0"/>
    <n v="2"/>
    <x v="0"/>
    <x v="0"/>
    <n v="169122.54"/>
    <n v="0"/>
    <x v="0"/>
    <x v="0"/>
    <x v="0"/>
    <x v="1"/>
  </r>
  <r>
    <n v="15805463"/>
    <s v="Board"/>
    <n v="682"/>
    <x v="2"/>
    <x v="1"/>
    <n v="32"/>
    <n v="2"/>
    <n v="105163.88"/>
    <n v="2"/>
    <x v="0"/>
    <x v="0"/>
    <n v="164170.46"/>
    <n v="0"/>
    <x v="0"/>
    <x v="0"/>
    <x v="2"/>
    <x v="1"/>
  </r>
  <r>
    <n v="15709136"/>
    <s v="Adams"/>
    <n v="620"/>
    <x v="0"/>
    <x v="1"/>
    <n v="28"/>
    <n v="8"/>
    <n v="0"/>
    <n v="2"/>
    <x v="0"/>
    <x v="0"/>
    <n v="199909.32"/>
    <n v="0"/>
    <x v="2"/>
    <x v="0"/>
    <x v="0"/>
    <x v="1"/>
  </r>
  <r>
    <n v="15801605"/>
    <s v="Rizzo"/>
    <n v="626"/>
    <x v="0"/>
    <x v="0"/>
    <n v="39"/>
    <n v="0"/>
    <n v="0"/>
    <n v="2"/>
    <x v="0"/>
    <x v="0"/>
    <n v="83295.09"/>
    <n v="0"/>
    <x v="0"/>
    <x v="0"/>
    <x v="0"/>
    <x v="1"/>
  </r>
  <r>
    <n v="15567855"/>
    <s v="Chukwufumnanya"/>
    <n v="623"/>
    <x v="0"/>
    <x v="0"/>
    <n v="29"/>
    <n v="1"/>
    <n v="0"/>
    <n v="2"/>
    <x v="1"/>
    <x v="1"/>
    <n v="39382.06"/>
    <n v="0"/>
    <x v="2"/>
    <x v="0"/>
    <x v="0"/>
    <x v="1"/>
  </r>
  <r>
    <n v="15675141"/>
    <s v="Fraser"/>
    <n v="569"/>
    <x v="0"/>
    <x v="0"/>
    <n v="35"/>
    <n v="4"/>
    <n v="93934.63"/>
    <n v="1"/>
    <x v="0"/>
    <x v="1"/>
    <n v="184748.23"/>
    <n v="0"/>
    <x v="0"/>
    <x v="0"/>
    <x v="1"/>
    <x v="1"/>
  </r>
  <r>
    <n v="15665759"/>
    <s v="Russell"/>
    <n v="724"/>
    <x v="0"/>
    <x v="0"/>
    <n v="69"/>
    <n v="5"/>
    <n v="117866.92"/>
    <n v="1"/>
    <x v="0"/>
    <x v="0"/>
    <n v="62280.91"/>
    <n v="0"/>
    <x v="1"/>
    <x v="1"/>
    <x v="2"/>
    <x v="1"/>
  </r>
  <r>
    <n v="15761487"/>
    <s v="Yefimova"/>
    <n v="678"/>
    <x v="0"/>
    <x v="0"/>
    <n v="55"/>
    <n v="5"/>
    <n v="0"/>
    <n v="1"/>
    <x v="1"/>
    <x v="0"/>
    <n v="196794.11"/>
    <n v="1"/>
    <x v="1"/>
    <x v="0"/>
    <x v="0"/>
    <x v="0"/>
  </r>
  <r>
    <n v="15700394"/>
    <s v="Palermo"/>
    <n v="713"/>
    <x v="1"/>
    <x v="0"/>
    <n v="26"/>
    <n v="4"/>
    <n v="122857.46"/>
    <n v="2"/>
    <x v="0"/>
    <x v="1"/>
    <n v="144682.17000000001"/>
    <n v="1"/>
    <x v="2"/>
    <x v="1"/>
    <x v="2"/>
    <x v="0"/>
  </r>
  <r>
    <n v="15631162"/>
    <s v="Bergamaschi"/>
    <n v="631"/>
    <x v="0"/>
    <x v="1"/>
    <n v="32"/>
    <n v="10"/>
    <n v="0"/>
    <n v="2"/>
    <x v="1"/>
    <x v="0"/>
    <n v="196342.66"/>
    <n v="0"/>
    <x v="0"/>
    <x v="0"/>
    <x v="0"/>
    <x v="1"/>
  </r>
  <r>
    <n v="15630641"/>
    <s v="Shao"/>
    <n v="846"/>
    <x v="0"/>
    <x v="0"/>
    <n v="37"/>
    <n v="6"/>
    <n v="127103.97"/>
    <n v="1"/>
    <x v="0"/>
    <x v="0"/>
    <n v="41516.44"/>
    <n v="0"/>
    <x v="0"/>
    <x v="1"/>
    <x v="2"/>
    <x v="1"/>
  </r>
  <r>
    <n v="15585066"/>
    <s v="Chimaraoke"/>
    <n v="660"/>
    <x v="0"/>
    <x v="0"/>
    <n v="43"/>
    <n v="1"/>
    <n v="0"/>
    <n v="1"/>
    <x v="1"/>
    <x v="0"/>
    <n v="112026.1"/>
    <n v="1"/>
    <x v="0"/>
    <x v="0"/>
    <x v="0"/>
    <x v="0"/>
  </r>
  <r>
    <n v="15722991"/>
    <s v="McGregor"/>
    <n v="567"/>
    <x v="0"/>
    <x v="1"/>
    <n v="54"/>
    <n v="9"/>
    <n v="96402.96"/>
    <n v="1"/>
    <x v="1"/>
    <x v="1"/>
    <n v="52035.29"/>
    <n v="1"/>
    <x v="1"/>
    <x v="0"/>
    <x v="1"/>
    <x v="0"/>
  </r>
  <r>
    <n v="15737404"/>
    <s v="Kesteven"/>
    <n v="731"/>
    <x v="0"/>
    <x v="1"/>
    <n v="31"/>
    <n v="1"/>
    <n v="132512.26"/>
    <n v="1"/>
    <x v="0"/>
    <x v="0"/>
    <n v="185466.85"/>
    <n v="0"/>
    <x v="0"/>
    <x v="1"/>
    <x v="2"/>
    <x v="1"/>
  </r>
  <r>
    <n v="15722409"/>
    <s v="Ritchie"/>
    <n v="693"/>
    <x v="1"/>
    <x v="1"/>
    <n v="47"/>
    <n v="8"/>
    <n v="107604.66"/>
    <n v="1"/>
    <x v="0"/>
    <x v="0"/>
    <n v="80149.27"/>
    <n v="0"/>
    <x v="0"/>
    <x v="0"/>
    <x v="2"/>
    <x v="1"/>
  </r>
  <r>
    <n v="15806420"/>
    <s v="Jenks"/>
    <n v="772"/>
    <x v="0"/>
    <x v="1"/>
    <n v="34"/>
    <n v="9"/>
    <n v="0"/>
    <n v="2"/>
    <x v="0"/>
    <x v="1"/>
    <n v="170980.86"/>
    <n v="0"/>
    <x v="0"/>
    <x v="1"/>
    <x v="0"/>
    <x v="1"/>
  </r>
  <r>
    <n v="15658148"/>
    <s v="Udokamma"/>
    <n v="657"/>
    <x v="0"/>
    <x v="1"/>
    <n v="38"/>
    <n v="7"/>
    <n v="0"/>
    <n v="2"/>
    <x v="0"/>
    <x v="1"/>
    <n v="185827.74"/>
    <n v="0"/>
    <x v="0"/>
    <x v="0"/>
    <x v="0"/>
    <x v="1"/>
  </r>
  <r>
    <n v="15810660"/>
    <s v="Boyle"/>
    <n v="774"/>
    <x v="2"/>
    <x v="1"/>
    <n v="34"/>
    <n v="4"/>
    <n v="120875.23"/>
    <n v="2"/>
    <x v="1"/>
    <x v="0"/>
    <n v="113407.26"/>
    <n v="0"/>
    <x v="0"/>
    <x v="1"/>
    <x v="2"/>
    <x v="1"/>
  </r>
  <r>
    <n v="15709780"/>
    <s v="Azuka"/>
    <n v="667"/>
    <x v="0"/>
    <x v="0"/>
    <n v="37"/>
    <n v="9"/>
    <n v="71786.899999999994"/>
    <n v="2"/>
    <x v="0"/>
    <x v="0"/>
    <n v="67734.789999999994"/>
    <n v="0"/>
    <x v="0"/>
    <x v="0"/>
    <x v="1"/>
    <x v="1"/>
  </r>
  <r>
    <n v="15727350"/>
    <s v="Pai"/>
    <n v="516"/>
    <x v="0"/>
    <x v="0"/>
    <n v="37"/>
    <n v="8"/>
    <n v="113143.12"/>
    <n v="1"/>
    <x v="1"/>
    <x v="1"/>
    <n v="3363.36"/>
    <n v="0"/>
    <x v="0"/>
    <x v="0"/>
    <x v="2"/>
    <x v="1"/>
  </r>
  <r>
    <n v="15752312"/>
    <s v="Howells"/>
    <n v="551"/>
    <x v="1"/>
    <x v="1"/>
    <n v="49"/>
    <n v="1"/>
    <n v="150777.72"/>
    <n v="2"/>
    <x v="0"/>
    <x v="0"/>
    <n v="135757.26999999999"/>
    <n v="0"/>
    <x v="0"/>
    <x v="0"/>
    <x v="2"/>
    <x v="1"/>
  </r>
  <r>
    <n v="15616745"/>
    <s v="Hs?"/>
    <n v="542"/>
    <x v="1"/>
    <x v="1"/>
    <n v="35"/>
    <n v="2"/>
    <n v="174894.53"/>
    <n v="1"/>
    <x v="0"/>
    <x v="0"/>
    <n v="22314.55"/>
    <n v="0"/>
    <x v="0"/>
    <x v="0"/>
    <x v="2"/>
    <x v="1"/>
  </r>
  <r>
    <n v="15572294"/>
    <s v="Kelly"/>
    <n v="623"/>
    <x v="0"/>
    <x v="1"/>
    <n v="28"/>
    <n v="7"/>
    <n v="0"/>
    <n v="1"/>
    <x v="1"/>
    <x v="1"/>
    <n v="129526.57"/>
    <n v="0"/>
    <x v="2"/>
    <x v="0"/>
    <x v="0"/>
    <x v="1"/>
  </r>
  <r>
    <n v="15674110"/>
    <s v="Walton"/>
    <n v="701"/>
    <x v="0"/>
    <x v="0"/>
    <n v="43"/>
    <n v="2"/>
    <n v="160416.56"/>
    <n v="1"/>
    <x v="1"/>
    <x v="0"/>
    <n v="37266.43"/>
    <n v="0"/>
    <x v="0"/>
    <x v="1"/>
    <x v="2"/>
    <x v="1"/>
  </r>
  <r>
    <n v="15662501"/>
    <s v="Ebelechukwu"/>
    <n v="583"/>
    <x v="0"/>
    <x v="1"/>
    <n v="48"/>
    <n v="3"/>
    <n v="91246.53"/>
    <n v="1"/>
    <x v="0"/>
    <x v="1"/>
    <n v="60017.46"/>
    <n v="1"/>
    <x v="0"/>
    <x v="0"/>
    <x v="1"/>
    <x v="0"/>
  </r>
  <r>
    <n v="15649239"/>
    <s v="Vasilieva"/>
    <n v="731"/>
    <x v="1"/>
    <x v="1"/>
    <n v="46"/>
    <n v="10"/>
    <n v="0"/>
    <n v="2"/>
    <x v="0"/>
    <x v="1"/>
    <n v="153015.42000000001"/>
    <n v="0"/>
    <x v="0"/>
    <x v="1"/>
    <x v="0"/>
    <x v="1"/>
  </r>
  <r>
    <n v="15700424"/>
    <s v="Hsiao"/>
    <n v="461"/>
    <x v="0"/>
    <x v="0"/>
    <n v="35"/>
    <n v="5"/>
    <n v="0"/>
    <n v="1"/>
    <x v="0"/>
    <x v="0"/>
    <n v="54209.02"/>
    <n v="0"/>
    <x v="0"/>
    <x v="2"/>
    <x v="0"/>
    <x v="1"/>
  </r>
  <r>
    <n v="15636388"/>
    <s v="Abrego"/>
    <n v="702"/>
    <x v="2"/>
    <x v="0"/>
    <n v="23"/>
    <n v="7"/>
    <n v="98775.23"/>
    <n v="1"/>
    <x v="0"/>
    <x v="1"/>
    <n v="114603.96"/>
    <n v="0"/>
    <x v="2"/>
    <x v="1"/>
    <x v="1"/>
    <x v="1"/>
  </r>
  <r>
    <n v="15713975"/>
    <s v="Gibson"/>
    <n v="565"/>
    <x v="2"/>
    <x v="0"/>
    <n v="47"/>
    <n v="10"/>
    <n v="139756.12"/>
    <n v="1"/>
    <x v="0"/>
    <x v="1"/>
    <n v="165849.49"/>
    <n v="1"/>
    <x v="0"/>
    <x v="0"/>
    <x v="2"/>
    <x v="0"/>
  </r>
  <r>
    <n v="15592925"/>
    <s v="Giordano"/>
    <n v="711"/>
    <x v="1"/>
    <x v="1"/>
    <n v="42"/>
    <n v="3"/>
    <n v="177626.77"/>
    <n v="3"/>
    <x v="1"/>
    <x v="0"/>
    <n v="16392.72"/>
    <n v="1"/>
    <x v="0"/>
    <x v="1"/>
    <x v="2"/>
    <x v="0"/>
  </r>
  <r>
    <n v="15581626"/>
    <s v="Mancini"/>
    <n v="664"/>
    <x v="0"/>
    <x v="1"/>
    <n v="54"/>
    <n v="8"/>
    <n v="0"/>
    <n v="1"/>
    <x v="0"/>
    <x v="0"/>
    <n v="162719.69"/>
    <n v="1"/>
    <x v="1"/>
    <x v="0"/>
    <x v="0"/>
    <x v="0"/>
  </r>
  <r>
    <n v="15641319"/>
    <s v="Afanasyeva"/>
    <n v="518"/>
    <x v="1"/>
    <x v="1"/>
    <n v="50"/>
    <n v="4"/>
    <n v="0"/>
    <n v="1"/>
    <x v="1"/>
    <x v="1"/>
    <n v="107112.25"/>
    <n v="1"/>
    <x v="1"/>
    <x v="0"/>
    <x v="0"/>
    <x v="0"/>
  </r>
  <r>
    <n v="15723481"/>
    <s v="Wright"/>
    <n v="728"/>
    <x v="1"/>
    <x v="1"/>
    <n v="42"/>
    <n v="8"/>
    <n v="0"/>
    <n v="2"/>
    <x v="1"/>
    <x v="0"/>
    <n v="41823.22"/>
    <n v="0"/>
    <x v="0"/>
    <x v="1"/>
    <x v="0"/>
    <x v="1"/>
  </r>
  <r>
    <n v="15787825"/>
    <s v="Okwudiliolisa"/>
    <n v="585"/>
    <x v="2"/>
    <x v="1"/>
    <n v="37"/>
    <n v="6"/>
    <n v="152496.82"/>
    <n v="1"/>
    <x v="0"/>
    <x v="0"/>
    <n v="99907.29"/>
    <n v="0"/>
    <x v="0"/>
    <x v="0"/>
    <x v="2"/>
    <x v="1"/>
  </r>
  <r>
    <n v="15710726"/>
    <s v="Hughes"/>
    <n v="573"/>
    <x v="0"/>
    <x v="1"/>
    <n v="52"/>
    <n v="8"/>
    <n v="0"/>
    <n v="2"/>
    <x v="1"/>
    <x v="0"/>
    <n v="178229.04"/>
    <n v="0"/>
    <x v="1"/>
    <x v="0"/>
    <x v="0"/>
    <x v="1"/>
  </r>
  <r>
    <n v="15627195"/>
    <s v="Parrott"/>
    <n v="568"/>
    <x v="2"/>
    <x v="1"/>
    <n v="26"/>
    <n v="1"/>
    <n v="112930.28"/>
    <n v="2"/>
    <x v="0"/>
    <x v="1"/>
    <n v="22095.73"/>
    <n v="0"/>
    <x v="2"/>
    <x v="0"/>
    <x v="2"/>
    <x v="1"/>
  </r>
  <r>
    <n v="15657957"/>
    <s v="Hughes"/>
    <n v="602"/>
    <x v="2"/>
    <x v="0"/>
    <n v="26"/>
    <n v="8"/>
    <n v="113674.2"/>
    <n v="1"/>
    <x v="0"/>
    <x v="1"/>
    <n v="197861.16"/>
    <n v="1"/>
    <x v="2"/>
    <x v="0"/>
    <x v="2"/>
    <x v="0"/>
  </r>
  <r>
    <n v="15676117"/>
    <s v="Zinachukwudi"/>
    <n v="603"/>
    <x v="0"/>
    <x v="1"/>
    <n v="44"/>
    <n v="9"/>
    <n v="0"/>
    <n v="1"/>
    <x v="0"/>
    <x v="1"/>
    <n v="138328.24"/>
    <n v="0"/>
    <x v="0"/>
    <x v="0"/>
    <x v="0"/>
    <x v="1"/>
  </r>
  <r>
    <n v="15607874"/>
    <s v="Keane"/>
    <n v="687"/>
    <x v="0"/>
    <x v="1"/>
    <n v="38"/>
    <n v="0"/>
    <n v="144450.57999999999"/>
    <n v="1"/>
    <x v="1"/>
    <x v="0"/>
    <n v="137276.82999999999"/>
    <n v="0"/>
    <x v="0"/>
    <x v="0"/>
    <x v="2"/>
    <x v="1"/>
  </r>
  <r>
    <n v="15796993"/>
    <s v="McCollum"/>
    <n v="741"/>
    <x v="0"/>
    <x v="1"/>
    <n v="52"/>
    <n v="1"/>
    <n v="171236.3"/>
    <n v="2"/>
    <x v="1"/>
    <x v="1"/>
    <n v="21834.400000000001"/>
    <n v="1"/>
    <x v="1"/>
    <x v="1"/>
    <x v="2"/>
    <x v="0"/>
  </r>
  <r>
    <n v="15649858"/>
    <s v="Simpson"/>
    <n v="469"/>
    <x v="1"/>
    <x v="1"/>
    <n v="37"/>
    <n v="9"/>
    <n v="96776.49"/>
    <n v="1"/>
    <x v="0"/>
    <x v="0"/>
    <n v="119890.86"/>
    <n v="0"/>
    <x v="0"/>
    <x v="2"/>
    <x v="1"/>
    <x v="1"/>
  </r>
  <r>
    <n v="15811032"/>
    <s v="Gambrell"/>
    <n v="477"/>
    <x v="2"/>
    <x v="0"/>
    <n v="58"/>
    <n v="8"/>
    <n v="145984.92000000001"/>
    <n v="1"/>
    <x v="0"/>
    <x v="0"/>
    <n v="24564.7"/>
    <n v="0"/>
    <x v="1"/>
    <x v="2"/>
    <x v="2"/>
    <x v="1"/>
  </r>
  <r>
    <n v="15679963"/>
    <s v="Moretti"/>
    <n v="737"/>
    <x v="2"/>
    <x v="1"/>
    <n v="43"/>
    <n v="8"/>
    <n v="96353.8"/>
    <n v="1"/>
    <x v="1"/>
    <x v="1"/>
    <n v="10209.799999999999"/>
    <n v="0"/>
    <x v="0"/>
    <x v="1"/>
    <x v="1"/>
    <x v="1"/>
  </r>
  <r>
    <n v="15579131"/>
    <s v="Ricci"/>
    <n v="835"/>
    <x v="0"/>
    <x v="1"/>
    <n v="25"/>
    <n v="7"/>
    <n v="0"/>
    <n v="2"/>
    <x v="0"/>
    <x v="0"/>
    <n v="83449.649999999994"/>
    <n v="0"/>
    <x v="2"/>
    <x v="1"/>
    <x v="0"/>
    <x v="1"/>
  </r>
  <r>
    <n v="15572428"/>
    <s v="Rieke"/>
    <n v="717"/>
    <x v="2"/>
    <x v="0"/>
    <n v="33"/>
    <n v="0"/>
    <n v="115777.23"/>
    <n v="1"/>
    <x v="0"/>
    <x v="0"/>
    <n v="81508.100000000006"/>
    <n v="0"/>
    <x v="0"/>
    <x v="1"/>
    <x v="2"/>
    <x v="1"/>
  </r>
  <r>
    <n v="15622461"/>
    <s v="Ndubuagha"/>
    <n v="562"/>
    <x v="0"/>
    <x v="0"/>
    <n v="51"/>
    <n v="7"/>
    <n v="122822"/>
    <n v="2"/>
    <x v="1"/>
    <x v="1"/>
    <n v="32626.21"/>
    <n v="0"/>
    <x v="1"/>
    <x v="0"/>
    <x v="2"/>
    <x v="1"/>
  </r>
  <r>
    <n v="15636105"/>
    <s v="Chung"/>
    <n v="758"/>
    <x v="1"/>
    <x v="1"/>
    <n v="61"/>
    <n v="2"/>
    <n v="0"/>
    <n v="2"/>
    <x v="0"/>
    <x v="0"/>
    <n v="43982.41"/>
    <n v="0"/>
    <x v="1"/>
    <x v="1"/>
    <x v="0"/>
    <x v="1"/>
  </r>
  <r>
    <n v="15583849"/>
    <s v="Ts'ai"/>
    <n v="408"/>
    <x v="0"/>
    <x v="1"/>
    <n v="40"/>
    <n v="3"/>
    <n v="0"/>
    <n v="2"/>
    <x v="1"/>
    <x v="1"/>
    <n v="124874.23"/>
    <n v="0"/>
    <x v="0"/>
    <x v="2"/>
    <x v="0"/>
    <x v="1"/>
  </r>
  <r>
    <n v="15718780"/>
    <s v="Cox"/>
    <n v="650"/>
    <x v="1"/>
    <x v="0"/>
    <n v="32"/>
    <n v="4"/>
    <n v="79450.09"/>
    <n v="1"/>
    <x v="0"/>
    <x v="0"/>
    <n v="118324.75"/>
    <n v="0"/>
    <x v="0"/>
    <x v="0"/>
    <x v="1"/>
    <x v="1"/>
  </r>
  <r>
    <n v="15739271"/>
    <s v="Lei"/>
    <n v="582"/>
    <x v="2"/>
    <x v="1"/>
    <n v="33"/>
    <n v="2"/>
    <n v="122394"/>
    <n v="1"/>
    <x v="0"/>
    <x v="0"/>
    <n v="22113.93"/>
    <n v="0"/>
    <x v="0"/>
    <x v="0"/>
    <x v="2"/>
    <x v="1"/>
  </r>
  <r>
    <n v="15697129"/>
    <s v="Ulyanova"/>
    <n v="706"/>
    <x v="1"/>
    <x v="0"/>
    <n v="43"/>
    <n v="1"/>
    <n v="0"/>
    <n v="2"/>
    <x v="0"/>
    <x v="1"/>
    <n v="31962.77"/>
    <n v="0"/>
    <x v="0"/>
    <x v="1"/>
    <x v="0"/>
    <x v="1"/>
  </r>
  <r>
    <n v="15763415"/>
    <s v="Gray"/>
    <n v="567"/>
    <x v="2"/>
    <x v="1"/>
    <n v="41"/>
    <n v="0"/>
    <n v="134378.89000000001"/>
    <n v="1"/>
    <x v="0"/>
    <x v="0"/>
    <n v="105746.94"/>
    <n v="0"/>
    <x v="0"/>
    <x v="0"/>
    <x v="2"/>
    <x v="1"/>
  </r>
  <r>
    <n v="15796617"/>
    <s v="McGregor"/>
    <n v="720"/>
    <x v="0"/>
    <x v="1"/>
    <n v="29"/>
    <n v="2"/>
    <n v="0"/>
    <n v="2"/>
    <x v="0"/>
    <x v="1"/>
    <n v="39925.519999999997"/>
    <n v="0"/>
    <x v="2"/>
    <x v="1"/>
    <x v="0"/>
    <x v="1"/>
  </r>
  <r>
    <n v="15626628"/>
    <s v="Tretiakova"/>
    <n v="631"/>
    <x v="1"/>
    <x v="0"/>
    <n v="31"/>
    <n v="2"/>
    <n v="88161.85"/>
    <n v="2"/>
    <x v="0"/>
    <x v="1"/>
    <n v="127630.88"/>
    <n v="0"/>
    <x v="0"/>
    <x v="0"/>
    <x v="1"/>
    <x v="1"/>
  </r>
  <r>
    <n v="15765857"/>
    <s v="Genovesi"/>
    <n v="623"/>
    <x v="1"/>
    <x v="1"/>
    <n v="41"/>
    <n v="2"/>
    <n v="142412.13"/>
    <n v="1"/>
    <x v="0"/>
    <x v="1"/>
    <n v="28778.98"/>
    <n v="0"/>
    <x v="0"/>
    <x v="0"/>
    <x v="2"/>
    <x v="1"/>
  </r>
  <r>
    <n v="15742511"/>
    <s v="Gordon"/>
    <n v="514"/>
    <x v="0"/>
    <x v="1"/>
    <n v="35"/>
    <n v="3"/>
    <n v="121030.9"/>
    <n v="1"/>
    <x v="0"/>
    <x v="1"/>
    <n v="10008.68"/>
    <n v="0"/>
    <x v="0"/>
    <x v="0"/>
    <x v="2"/>
    <x v="1"/>
  </r>
  <r>
    <n v="15786433"/>
    <s v="Aitken"/>
    <n v="650"/>
    <x v="2"/>
    <x v="0"/>
    <n v="35"/>
    <n v="3"/>
    <n v="165982.43"/>
    <n v="2"/>
    <x v="0"/>
    <x v="0"/>
    <n v="24482.16"/>
    <n v="0"/>
    <x v="0"/>
    <x v="0"/>
    <x v="2"/>
    <x v="1"/>
  </r>
  <r>
    <n v="15685805"/>
    <s v="Ginikanwa"/>
    <n v="673"/>
    <x v="1"/>
    <x v="0"/>
    <n v="35"/>
    <n v="6"/>
    <n v="0"/>
    <n v="2"/>
    <x v="0"/>
    <x v="1"/>
    <n v="98618.79"/>
    <n v="0"/>
    <x v="0"/>
    <x v="0"/>
    <x v="0"/>
    <x v="1"/>
  </r>
  <r>
    <n v="15627971"/>
    <s v="Coates"/>
    <n v="504"/>
    <x v="0"/>
    <x v="0"/>
    <n v="32"/>
    <n v="8"/>
    <n v="206663.75"/>
    <n v="1"/>
    <x v="1"/>
    <x v="1"/>
    <n v="16281.94"/>
    <n v="0"/>
    <x v="0"/>
    <x v="0"/>
    <x v="2"/>
    <x v="1"/>
  </r>
  <r>
    <n v="15783025"/>
    <s v="Piazza"/>
    <n v="723"/>
    <x v="2"/>
    <x v="1"/>
    <n v="37"/>
    <n v="3"/>
    <n v="94661.53"/>
    <n v="2"/>
    <x v="0"/>
    <x v="1"/>
    <n v="121239.65"/>
    <n v="0"/>
    <x v="0"/>
    <x v="1"/>
    <x v="1"/>
    <x v="1"/>
  </r>
  <r>
    <n v="15726289"/>
    <s v="Cawood"/>
    <n v="645"/>
    <x v="0"/>
    <x v="1"/>
    <n v="25"/>
    <n v="0"/>
    <n v="174400.36"/>
    <n v="1"/>
    <x v="0"/>
    <x v="1"/>
    <n v="42669.37"/>
    <n v="0"/>
    <x v="2"/>
    <x v="0"/>
    <x v="2"/>
    <x v="1"/>
  </r>
  <r>
    <n v="15802118"/>
    <s v="Ignatieff"/>
    <n v="664"/>
    <x v="1"/>
    <x v="1"/>
    <n v="41"/>
    <n v="7"/>
    <n v="123428.69"/>
    <n v="1"/>
    <x v="0"/>
    <x v="0"/>
    <n v="164924.10999999999"/>
    <n v="0"/>
    <x v="0"/>
    <x v="0"/>
    <x v="2"/>
    <x v="1"/>
  </r>
  <r>
    <n v="15607990"/>
    <s v="Gallo"/>
    <n v="760"/>
    <x v="1"/>
    <x v="1"/>
    <n v="43"/>
    <n v="6"/>
    <n v="175735.5"/>
    <n v="1"/>
    <x v="0"/>
    <x v="0"/>
    <n v="157337.29"/>
    <n v="0"/>
    <x v="0"/>
    <x v="1"/>
    <x v="2"/>
    <x v="1"/>
  </r>
  <r>
    <n v="15695932"/>
    <s v="Yelverton"/>
    <n v="766"/>
    <x v="1"/>
    <x v="1"/>
    <n v="36"/>
    <n v="5"/>
    <n v="78381.13"/>
    <n v="1"/>
    <x v="1"/>
    <x v="0"/>
    <n v="153831.6"/>
    <n v="0"/>
    <x v="0"/>
    <x v="1"/>
    <x v="1"/>
    <x v="1"/>
  </r>
  <r>
    <n v="15812279"/>
    <s v="William"/>
    <n v="634"/>
    <x v="0"/>
    <x v="1"/>
    <n v="37"/>
    <n v="5"/>
    <n v="115345.86"/>
    <n v="2"/>
    <x v="1"/>
    <x v="1"/>
    <n v="168781.8"/>
    <n v="0"/>
    <x v="0"/>
    <x v="0"/>
    <x v="2"/>
    <x v="1"/>
  </r>
  <r>
    <n v="15687558"/>
    <s v="Mault"/>
    <n v="640"/>
    <x v="2"/>
    <x v="0"/>
    <n v="31"/>
    <n v="10"/>
    <n v="118613.34"/>
    <n v="1"/>
    <x v="0"/>
    <x v="1"/>
    <n v="168469.65"/>
    <n v="0"/>
    <x v="0"/>
    <x v="0"/>
    <x v="2"/>
    <x v="1"/>
  </r>
  <r>
    <n v="15729065"/>
    <s v="Mackay"/>
    <n v="784"/>
    <x v="2"/>
    <x v="1"/>
    <n v="28"/>
    <n v="2"/>
    <n v="109960.06"/>
    <n v="2"/>
    <x v="0"/>
    <x v="0"/>
    <n v="170829.87"/>
    <n v="0"/>
    <x v="2"/>
    <x v="1"/>
    <x v="2"/>
    <x v="1"/>
  </r>
  <r>
    <n v="15698902"/>
    <s v="McIntyre"/>
    <n v="547"/>
    <x v="2"/>
    <x v="0"/>
    <n v="42"/>
    <n v="1"/>
    <n v="142703.4"/>
    <n v="1"/>
    <x v="0"/>
    <x v="1"/>
    <n v="86207.49"/>
    <n v="1"/>
    <x v="0"/>
    <x v="0"/>
    <x v="2"/>
    <x v="0"/>
  </r>
  <r>
    <n v="15570192"/>
    <s v="Henry"/>
    <n v="608"/>
    <x v="2"/>
    <x v="0"/>
    <n v="40"/>
    <n v="8"/>
    <n v="121729.42"/>
    <n v="1"/>
    <x v="1"/>
    <x v="1"/>
    <n v="61164.45"/>
    <n v="0"/>
    <x v="0"/>
    <x v="0"/>
    <x v="2"/>
    <x v="1"/>
  </r>
  <r>
    <n v="15809265"/>
    <s v="Kao"/>
    <n v="547"/>
    <x v="0"/>
    <x v="0"/>
    <n v="35"/>
    <n v="4"/>
    <n v="0"/>
    <n v="1"/>
    <x v="0"/>
    <x v="0"/>
    <n v="133287.73000000001"/>
    <n v="0"/>
    <x v="0"/>
    <x v="0"/>
    <x v="0"/>
    <x v="1"/>
  </r>
  <r>
    <n v="15745201"/>
    <s v="Frewin"/>
    <n v="612"/>
    <x v="0"/>
    <x v="0"/>
    <n v="43"/>
    <n v="4"/>
    <n v="139496.35"/>
    <n v="2"/>
    <x v="0"/>
    <x v="0"/>
    <n v="77128.23"/>
    <n v="0"/>
    <x v="0"/>
    <x v="0"/>
    <x v="2"/>
    <x v="1"/>
  </r>
  <r>
    <n v="15580623"/>
    <s v="Yefremova"/>
    <n v="573"/>
    <x v="1"/>
    <x v="1"/>
    <n v="28"/>
    <n v="8"/>
    <n v="0"/>
    <n v="2"/>
    <x v="1"/>
    <x v="1"/>
    <n v="77660.03"/>
    <n v="0"/>
    <x v="2"/>
    <x v="0"/>
    <x v="0"/>
    <x v="1"/>
  </r>
  <r>
    <n v="15578156"/>
    <s v="Anenechukwu"/>
    <n v="615"/>
    <x v="1"/>
    <x v="1"/>
    <n v="32"/>
    <n v="5"/>
    <n v="138521.82999999999"/>
    <n v="1"/>
    <x v="0"/>
    <x v="0"/>
    <n v="56897.1"/>
    <n v="0"/>
    <x v="0"/>
    <x v="0"/>
    <x v="2"/>
    <x v="1"/>
  </r>
  <r>
    <n v="15631063"/>
    <s v="Trentino"/>
    <n v="710"/>
    <x v="0"/>
    <x v="0"/>
    <n v="33"/>
    <n v="2"/>
    <n v="0"/>
    <n v="2"/>
    <x v="0"/>
    <x v="1"/>
    <n v="72945.320000000007"/>
    <n v="0"/>
    <x v="0"/>
    <x v="1"/>
    <x v="0"/>
    <x v="1"/>
  </r>
  <r>
    <n v="15692577"/>
    <s v="Tomlinson"/>
    <n v="674"/>
    <x v="2"/>
    <x v="0"/>
    <n v="38"/>
    <n v="10"/>
    <n v="83727.679999999993"/>
    <n v="1"/>
    <x v="0"/>
    <x v="1"/>
    <n v="45418.12"/>
    <n v="0"/>
    <x v="0"/>
    <x v="0"/>
    <x v="1"/>
    <x v="1"/>
  </r>
  <r>
    <n v="15810910"/>
    <s v="Royston"/>
    <n v="702"/>
    <x v="1"/>
    <x v="0"/>
    <n v="38"/>
    <n v="9"/>
    <n v="0"/>
    <n v="2"/>
    <x v="0"/>
    <x v="0"/>
    <n v="158527.45000000001"/>
    <n v="0"/>
    <x v="0"/>
    <x v="1"/>
    <x v="0"/>
    <x v="1"/>
  </r>
  <r>
    <n v="15723217"/>
    <s v="Cremonesi"/>
    <n v="616"/>
    <x v="0"/>
    <x v="1"/>
    <n v="37"/>
    <n v="9"/>
    <n v="0"/>
    <n v="1"/>
    <x v="0"/>
    <x v="1"/>
    <n v="111312.96000000001"/>
    <n v="0"/>
    <x v="0"/>
    <x v="0"/>
    <x v="0"/>
    <x v="1"/>
  </r>
  <r>
    <n v="15733111"/>
    <s v="Yeh"/>
    <n v="688"/>
    <x v="1"/>
    <x v="1"/>
    <n v="32"/>
    <n v="6"/>
    <n v="124179.3"/>
    <n v="1"/>
    <x v="0"/>
    <x v="0"/>
    <n v="138759.15"/>
    <n v="0"/>
    <x v="0"/>
    <x v="0"/>
    <x v="2"/>
    <x v="1"/>
  </r>
  <r>
    <n v="15610727"/>
    <s v="Ch'in"/>
    <n v="605"/>
    <x v="0"/>
    <x v="1"/>
    <n v="36"/>
    <n v="7"/>
    <n v="128829.25"/>
    <n v="1"/>
    <x v="0"/>
    <x v="1"/>
    <n v="190588.59"/>
    <n v="0"/>
    <x v="0"/>
    <x v="0"/>
    <x v="2"/>
    <x v="1"/>
  </r>
  <r>
    <n v="15792720"/>
    <s v="Martinez"/>
    <n v="676"/>
    <x v="0"/>
    <x v="1"/>
    <n v="33"/>
    <n v="6"/>
    <n v="171490.78"/>
    <n v="1"/>
    <x v="1"/>
    <x v="1"/>
    <n v="79099.64"/>
    <n v="0"/>
    <x v="0"/>
    <x v="0"/>
    <x v="2"/>
    <x v="1"/>
  </r>
  <r>
    <n v="15723153"/>
    <s v="Wearing"/>
    <n v="708"/>
    <x v="1"/>
    <x v="1"/>
    <n v="33"/>
    <n v="3"/>
    <n v="0"/>
    <n v="2"/>
    <x v="0"/>
    <x v="1"/>
    <n v="138613.21"/>
    <n v="0"/>
    <x v="0"/>
    <x v="1"/>
    <x v="0"/>
    <x v="1"/>
  </r>
  <r>
    <n v="15802823"/>
    <s v="Maclean"/>
    <n v="745"/>
    <x v="1"/>
    <x v="0"/>
    <n v="38"/>
    <n v="7"/>
    <n v="0"/>
    <n v="2"/>
    <x v="0"/>
    <x v="0"/>
    <n v="194230.82"/>
    <n v="0"/>
    <x v="0"/>
    <x v="1"/>
    <x v="0"/>
    <x v="1"/>
  </r>
  <r>
    <n v="15756118"/>
    <s v="T'ao"/>
    <n v="661"/>
    <x v="1"/>
    <x v="1"/>
    <n v="20"/>
    <n v="8"/>
    <n v="0"/>
    <n v="1"/>
    <x v="0"/>
    <x v="1"/>
    <n v="110252.53"/>
    <n v="0"/>
    <x v="2"/>
    <x v="0"/>
    <x v="0"/>
    <x v="1"/>
  </r>
  <r>
    <n v="15684934"/>
    <s v="Rose"/>
    <n v="726"/>
    <x v="0"/>
    <x v="1"/>
    <n v="31"/>
    <n v="9"/>
    <n v="0"/>
    <n v="2"/>
    <x v="0"/>
    <x v="0"/>
    <n v="106117.3"/>
    <n v="0"/>
    <x v="0"/>
    <x v="1"/>
    <x v="0"/>
    <x v="1"/>
  </r>
  <r>
    <n v="15776936"/>
    <s v="Whitworth"/>
    <n v="475"/>
    <x v="0"/>
    <x v="1"/>
    <n v="40"/>
    <n v="7"/>
    <n v="160818.07999999999"/>
    <n v="1"/>
    <x v="1"/>
    <x v="0"/>
    <n v="169642.13"/>
    <n v="1"/>
    <x v="0"/>
    <x v="2"/>
    <x v="2"/>
    <x v="0"/>
  </r>
  <r>
    <n v="15729087"/>
    <s v="Suttor"/>
    <n v="751"/>
    <x v="2"/>
    <x v="1"/>
    <n v="54"/>
    <n v="9"/>
    <n v="156367.6"/>
    <n v="2"/>
    <x v="1"/>
    <x v="0"/>
    <n v="116179.92"/>
    <n v="0"/>
    <x v="1"/>
    <x v="1"/>
    <x v="2"/>
    <x v="1"/>
  </r>
  <r>
    <n v="15786463"/>
    <s v="Hsing"/>
    <n v="645"/>
    <x v="2"/>
    <x v="0"/>
    <n v="59"/>
    <n v="8"/>
    <n v="121669.93"/>
    <n v="2"/>
    <x v="1"/>
    <x v="1"/>
    <n v="91.75"/>
    <n v="1"/>
    <x v="1"/>
    <x v="0"/>
    <x v="2"/>
    <x v="0"/>
  </r>
  <r>
    <n v="15717498"/>
    <s v="Boni"/>
    <n v="775"/>
    <x v="0"/>
    <x v="1"/>
    <n v="42"/>
    <n v="6"/>
    <n v="133970.22"/>
    <n v="2"/>
    <x v="1"/>
    <x v="0"/>
    <n v="187839.9"/>
    <n v="0"/>
    <x v="0"/>
    <x v="1"/>
    <x v="2"/>
    <x v="1"/>
  </r>
  <r>
    <n v="15718406"/>
    <s v="Marshall"/>
    <n v="540"/>
    <x v="0"/>
    <x v="1"/>
    <n v="41"/>
    <n v="3"/>
    <n v="0"/>
    <n v="2"/>
    <x v="0"/>
    <x v="1"/>
    <n v="121098.65"/>
    <n v="0"/>
    <x v="0"/>
    <x v="0"/>
    <x v="0"/>
    <x v="1"/>
  </r>
  <r>
    <n v="15799468"/>
    <s v="Catchpole"/>
    <n v="591"/>
    <x v="0"/>
    <x v="0"/>
    <n v="34"/>
    <n v="3"/>
    <n v="96127.27"/>
    <n v="1"/>
    <x v="1"/>
    <x v="1"/>
    <n v="30972.06"/>
    <n v="0"/>
    <x v="0"/>
    <x v="0"/>
    <x v="1"/>
    <x v="1"/>
  </r>
  <r>
    <n v="15626383"/>
    <s v="Tang"/>
    <n v="596"/>
    <x v="1"/>
    <x v="1"/>
    <n v="60"/>
    <n v="7"/>
    <n v="121907.97"/>
    <n v="1"/>
    <x v="1"/>
    <x v="0"/>
    <n v="30314.04"/>
    <n v="0"/>
    <x v="1"/>
    <x v="0"/>
    <x v="2"/>
    <x v="1"/>
  </r>
  <r>
    <n v="15597385"/>
    <s v="Siddons"/>
    <n v="573"/>
    <x v="1"/>
    <x v="1"/>
    <n v="41"/>
    <n v="5"/>
    <n v="0"/>
    <n v="2"/>
    <x v="1"/>
    <x v="0"/>
    <n v="14479.29"/>
    <n v="0"/>
    <x v="0"/>
    <x v="0"/>
    <x v="0"/>
    <x v="1"/>
  </r>
  <r>
    <n v="15570271"/>
    <s v="Wan"/>
    <n v="577"/>
    <x v="1"/>
    <x v="1"/>
    <n v="31"/>
    <n v="6"/>
    <n v="0"/>
    <n v="1"/>
    <x v="0"/>
    <x v="0"/>
    <n v="196395.25"/>
    <n v="0"/>
    <x v="0"/>
    <x v="0"/>
    <x v="0"/>
    <x v="1"/>
  </r>
  <r>
    <n v="15690330"/>
    <s v="Efimov"/>
    <n v="830"/>
    <x v="2"/>
    <x v="0"/>
    <n v="40"/>
    <n v="8"/>
    <n v="77701.64"/>
    <n v="1"/>
    <x v="1"/>
    <x v="0"/>
    <n v="19512.38"/>
    <n v="0"/>
    <x v="0"/>
    <x v="1"/>
    <x v="1"/>
    <x v="1"/>
  </r>
  <r>
    <n v="15680611"/>
    <s v="Rose"/>
    <n v="663"/>
    <x v="0"/>
    <x v="1"/>
    <n v="67"/>
    <n v="9"/>
    <n v="0"/>
    <n v="3"/>
    <x v="0"/>
    <x v="0"/>
    <n v="72318.77"/>
    <n v="0"/>
    <x v="1"/>
    <x v="0"/>
    <x v="0"/>
    <x v="1"/>
  </r>
  <r>
    <n v="15810227"/>
    <s v="Fanucci"/>
    <n v="421"/>
    <x v="0"/>
    <x v="1"/>
    <n v="34"/>
    <n v="2"/>
    <n v="0"/>
    <n v="2"/>
    <x v="0"/>
    <x v="0"/>
    <n v="96615.23"/>
    <n v="0"/>
    <x v="0"/>
    <x v="2"/>
    <x v="0"/>
    <x v="1"/>
  </r>
  <r>
    <n v="15807194"/>
    <s v="Iweobiegbulam"/>
    <n v="718"/>
    <x v="1"/>
    <x v="1"/>
    <n v="34"/>
    <n v="5"/>
    <n v="113922.44"/>
    <n v="2"/>
    <x v="0"/>
    <x v="1"/>
    <n v="30772.22"/>
    <n v="0"/>
    <x v="0"/>
    <x v="1"/>
    <x v="2"/>
    <x v="1"/>
  </r>
  <r>
    <n v="15712199"/>
    <s v="Ijendu"/>
    <n v="655"/>
    <x v="2"/>
    <x v="0"/>
    <n v="61"/>
    <n v="2"/>
    <n v="183997.7"/>
    <n v="2"/>
    <x v="0"/>
    <x v="0"/>
    <n v="161217.18"/>
    <n v="0"/>
    <x v="1"/>
    <x v="0"/>
    <x v="2"/>
    <x v="1"/>
  </r>
  <r>
    <n v="15694995"/>
    <s v="O'Sullivan"/>
    <n v="712"/>
    <x v="0"/>
    <x v="1"/>
    <n v="23"/>
    <n v="2"/>
    <n v="0"/>
    <n v="2"/>
    <x v="1"/>
    <x v="0"/>
    <n v="66795.78"/>
    <n v="0"/>
    <x v="2"/>
    <x v="1"/>
    <x v="0"/>
    <x v="1"/>
  </r>
  <r>
    <n v="15723400"/>
    <s v="Hutchinson"/>
    <n v="663"/>
    <x v="0"/>
    <x v="1"/>
    <n v="28"/>
    <n v="4"/>
    <n v="0"/>
    <n v="2"/>
    <x v="0"/>
    <x v="0"/>
    <n v="123969.64"/>
    <n v="0"/>
    <x v="2"/>
    <x v="0"/>
    <x v="0"/>
    <x v="1"/>
  </r>
  <r>
    <n v="15654772"/>
    <s v="Kwemto"/>
    <n v="640"/>
    <x v="0"/>
    <x v="0"/>
    <n v="47"/>
    <n v="6"/>
    <n v="89799.46"/>
    <n v="2"/>
    <x v="1"/>
    <x v="0"/>
    <n v="13783.77"/>
    <n v="1"/>
    <x v="0"/>
    <x v="0"/>
    <x v="1"/>
    <x v="0"/>
  </r>
  <r>
    <n v="15574743"/>
    <s v="Chiu"/>
    <n v="577"/>
    <x v="1"/>
    <x v="1"/>
    <n v="29"/>
    <n v="2"/>
    <n v="0"/>
    <n v="1"/>
    <x v="0"/>
    <x v="0"/>
    <n v="168924.41"/>
    <n v="0"/>
    <x v="2"/>
    <x v="0"/>
    <x v="0"/>
    <x v="1"/>
  </r>
  <r>
    <n v="15807593"/>
    <s v="Berry"/>
    <n v="546"/>
    <x v="1"/>
    <x v="0"/>
    <n v="36"/>
    <n v="7"/>
    <n v="85660.96"/>
    <n v="1"/>
    <x v="1"/>
    <x v="1"/>
    <n v="134778.01"/>
    <n v="0"/>
    <x v="0"/>
    <x v="0"/>
    <x v="1"/>
    <x v="1"/>
  </r>
  <r>
    <n v="15686718"/>
    <s v="Hung"/>
    <n v="802"/>
    <x v="2"/>
    <x v="1"/>
    <n v="37"/>
    <n v="9"/>
    <n v="115569.21"/>
    <n v="1"/>
    <x v="1"/>
    <x v="0"/>
    <n v="119782.89"/>
    <n v="0"/>
    <x v="0"/>
    <x v="1"/>
    <x v="2"/>
    <x v="1"/>
  </r>
  <r>
    <n v="15695299"/>
    <s v="Mordvinova"/>
    <n v="590"/>
    <x v="0"/>
    <x v="0"/>
    <n v="45"/>
    <n v="2"/>
    <n v="81828.22"/>
    <n v="1"/>
    <x v="0"/>
    <x v="1"/>
    <n v="52167.97"/>
    <n v="0"/>
    <x v="0"/>
    <x v="0"/>
    <x v="1"/>
    <x v="1"/>
  </r>
  <r>
    <n v="15722701"/>
    <s v="Bruno"/>
    <n v="594"/>
    <x v="2"/>
    <x v="1"/>
    <n v="18"/>
    <n v="1"/>
    <n v="132694.73000000001"/>
    <n v="1"/>
    <x v="0"/>
    <x v="1"/>
    <n v="167689.56"/>
    <n v="0"/>
    <x v="2"/>
    <x v="0"/>
    <x v="2"/>
    <x v="1"/>
  </r>
  <r>
    <n v="15799635"/>
    <s v="Arbour"/>
    <n v="577"/>
    <x v="1"/>
    <x v="1"/>
    <n v="51"/>
    <n v="2"/>
    <n v="108867"/>
    <n v="1"/>
    <x v="1"/>
    <x v="1"/>
    <n v="140800.66"/>
    <n v="1"/>
    <x v="1"/>
    <x v="0"/>
    <x v="2"/>
    <x v="0"/>
  </r>
  <r>
    <n v="15742323"/>
    <s v="Barese"/>
    <n v="541"/>
    <x v="0"/>
    <x v="1"/>
    <n v="39"/>
    <n v="7"/>
    <n v="0"/>
    <n v="2"/>
    <x v="0"/>
    <x v="1"/>
    <n v="19823.02"/>
    <n v="0"/>
    <x v="0"/>
    <x v="0"/>
    <x v="0"/>
    <x v="1"/>
  </r>
  <r>
    <n v="15658435"/>
    <s v="Hingston"/>
    <n v="781"/>
    <x v="0"/>
    <x v="0"/>
    <n v="27"/>
    <n v="5"/>
    <n v="0"/>
    <n v="2"/>
    <x v="1"/>
    <x v="1"/>
    <n v="72969.899999999994"/>
    <n v="0"/>
    <x v="2"/>
    <x v="1"/>
    <x v="0"/>
    <x v="1"/>
  </r>
  <r>
    <n v="15586029"/>
    <s v="Davis"/>
    <n v="806"/>
    <x v="2"/>
    <x v="1"/>
    <n v="34"/>
    <n v="2"/>
    <n v="96152.68"/>
    <n v="2"/>
    <x v="0"/>
    <x v="1"/>
    <n v="143711.01999999999"/>
    <n v="0"/>
    <x v="0"/>
    <x v="1"/>
    <x v="1"/>
    <x v="1"/>
  </r>
  <r>
    <n v="15772337"/>
    <s v="Lawrence"/>
    <n v="723"/>
    <x v="2"/>
    <x v="0"/>
    <n v="49"/>
    <n v="0"/>
    <n v="153855.51999999999"/>
    <n v="1"/>
    <x v="0"/>
    <x v="0"/>
    <n v="180862.26"/>
    <n v="1"/>
    <x v="0"/>
    <x v="1"/>
    <x v="2"/>
    <x v="0"/>
  </r>
  <r>
    <n v="15807555"/>
    <s v="Chung"/>
    <n v="535"/>
    <x v="0"/>
    <x v="1"/>
    <n v="45"/>
    <n v="2"/>
    <n v="0"/>
    <n v="2"/>
    <x v="0"/>
    <x v="1"/>
    <n v="125658.28"/>
    <n v="0"/>
    <x v="0"/>
    <x v="0"/>
    <x v="0"/>
    <x v="1"/>
  </r>
  <r>
    <n v="15603378"/>
    <s v="Padovano"/>
    <n v="768"/>
    <x v="0"/>
    <x v="0"/>
    <n v="36"/>
    <n v="3"/>
    <n v="141334.95000000001"/>
    <n v="1"/>
    <x v="1"/>
    <x v="0"/>
    <n v="125870.5"/>
    <n v="0"/>
    <x v="0"/>
    <x v="1"/>
    <x v="2"/>
    <x v="1"/>
  </r>
  <r>
    <n v="15792862"/>
    <s v="Blinova"/>
    <n v="653"/>
    <x v="2"/>
    <x v="1"/>
    <n v="41"/>
    <n v="1"/>
    <n v="104584.11"/>
    <n v="1"/>
    <x v="0"/>
    <x v="1"/>
    <n v="15126.32"/>
    <n v="1"/>
    <x v="0"/>
    <x v="0"/>
    <x v="2"/>
    <x v="0"/>
  </r>
  <r>
    <n v="15657349"/>
    <s v="Carter"/>
    <n v="803"/>
    <x v="2"/>
    <x v="0"/>
    <n v="50"/>
    <n v="8"/>
    <n v="98173.02"/>
    <n v="1"/>
    <x v="1"/>
    <x v="1"/>
    <n v="22457.25"/>
    <n v="1"/>
    <x v="1"/>
    <x v="1"/>
    <x v="1"/>
    <x v="0"/>
  </r>
  <r>
    <n v="15777614"/>
    <s v="Webb"/>
    <n v="545"/>
    <x v="1"/>
    <x v="0"/>
    <n v="44"/>
    <n v="1"/>
    <n v="0"/>
    <n v="2"/>
    <x v="0"/>
    <x v="0"/>
    <n v="82614.89"/>
    <n v="0"/>
    <x v="0"/>
    <x v="0"/>
    <x v="0"/>
    <x v="1"/>
  </r>
  <r>
    <n v="15653952"/>
    <s v="T'an"/>
    <n v="581"/>
    <x v="2"/>
    <x v="0"/>
    <n v="38"/>
    <n v="3"/>
    <n v="135157.04999999999"/>
    <n v="1"/>
    <x v="0"/>
    <x v="0"/>
    <n v="32919.42"/>
    <n v="0"/>
    <x v="0"/>
    <x v="0"/>
    <x v="2"/>
    <x v="1"/>
  </r>
  <r>
    <n v="15724336"/>
    <s v="Yates"/>
    <n v="513"/>
    <x v="2"/>
    <x v="0"/>
    <n v="49"/>
    <n v="5"/>
    <n v="171601.27"/>
    <n v="1"/>
    <x v="0"/>
    <x v="1"/>
    <n v="126223.84"/>
    <n v="0"/>
    <x v="0"/>
    <x v="0"/>
    <x v="2"/>
    <x v="1"/>
  </r>
  <r>
    <n v="15689594"/>
    <s v="Su"/>
    <n v="731"/>
    <x v="0"/>
    <x v="1"/>
    <n v="29"/>
    <n v="5"/>
    <n v="179539.20000000001"/>
    <n v="1"/>
    <x v="1"/>
    <x v="1"/>
    <n v="112010.02"/>
    <n v="0"/>
    <x v="2"/>
    <x v="1"/>
    <x v="2"/>
    <x v="1"/>
  </r>
  <r>
    <n v="15801920"/>
    <s v="Christian"/>
    <n v="727"/>
    <x v="2"/>
    <x v="1"/>
    <n v="39"/>
    <n v="5"/>
    <n v="80615.460000000006"/>
    <n v="2"/>
    <x v="1"/>
    <x v="1"/>
    <n v="180962.32"/>
    <n v="0"/>
    <x v="0"/>
    <x v="1"/>
    <x v="1"/>
    <x v="1"/>
  </r>
  <r>
    <n v="15653347"/>
    <s v="Chiu"/>
    <n v="560"/>
    <x v="1"/>
    <x v="1"/>
    <n v="47"/>
    <n v="1"/>
    <n v="0"/>
    <n v="1"/>
    <x v="1"/>
    <x v="1"/>
    <n v="128882.66"/>
    <n v="1"/>
    <x v="0"/>
    <x v="0"/>
    <x v="0"/>
    <x v="0"/>
  </r>
  <r>
    <n v="15749951"/>
    <s v="Sacco"/>
    <n v="766"/>
    <x v="2"/>
    <x v="1"/>
    <n v="27"/>
    <n v="5"/>
    <n v="126285.73"/>
    <n v="1"/>
    <x v="0"/>
    <x v="1"/>
    <n v="177614.17"/>
    <n v="1"/>
    <x v="2"/>
    <x v="1"/>
    <x v="2"/>
    <x v="0"/>
  </r>
  <r>
    <n v="15648178"/>
    <s v="Lettiere"/>
    <n v="630"/>
    <x v="2"/>
    <x v="0"/>
    <n v="23"/>
    <n v="4"/>
    <n v="137964.51"/>
    <n v="1"/>
    <x v="1"/>
    <x v="0"/>
    <n v="174570.55"/>
    <n v="0"/>
    <x v="2"/>
    <x v="0"/>
    <x v="2"/>
    <x v="1"/>
  </r>
  <r>
    <n v="15738662"/>
    <s v="Daluchi"/>
    <n v="652"/>
    <x v="2"/>
    <x v="1"/>
    <n v="41"/>
    <n v="9"/>
    <n v="159434.03"/>
    <n v="1"/>
    <x v="0"/>
    <x v="1"/>
    <n v="178373.93"/>
    <n v="0"/>
    <x v="0"/>
    <x v="0"/>
    <x v="2"/>
    <x v="1"/>
  </r>
  <r>
    <n v="15640855"/>
    <s v="T'ien"/>
    <n v="729"/>
    <x v="2"/>
    <x v="1"/>
    <n v="40"/>
    <n v="5"/>
    <n v="113574.61"/>
    <n v="2"/>
    <x v="0"/>
    <x v="1"/>
    <n v="103396.08"/>
    <n v="0"/>
    <x v="0"/>
    <x v="1"/>
    <x v="2"/>
    <x v="1"/>
  </r>
  <r>
    <n v="15584288"/>
    <s v="Hung"/>
    <n v="629"/>
    <x v="0"/>
    <x v="0"/>
    <n v="33"/>
    <n v="6"/>
    <n v="0"/>
    <n v="2"/>
    <x v="0"/>
    <x v="0"/>
    <n v="59129.72"/>
    <n v="0"/>
    <x v="0"/>
    <x v="0"/>
    <x v="0"/>
    <x v="1"/>
  </r>
  <r>
    <n v="15760988"/>
    <s v="Liu"/>
    <n v="667"/>
    <x v="2"/>
    <x v="1"/>
    <n v="33"/>
    <n v="9"/>
    <n v="124573.33"/>
    <n v="2"/>
    <x v="1"/>
    <x v="1"/>
    <n v="683.37"/>
    <n v="0"/>
    <x v="0"/>
    <x v="0"/>
    <x v="2"/>
    <x v="1"/>
  </r>
  <r>
    <n v="15569624"/>
    <s v="Feng"/>
    <n v="671"/>
    <x v="2"/>
    <x v="0"/>
    <n v="31"/>
    <n v="6"/>
    <n v="105864.6"/>
    <n v="2"/>
    <x v="0"/>
    <x v="1"/>
    <n v="145567.34"/>
    <n v="0"/>
    <x v="0"/>
    <x v="0"/>
    <x v="2"/>
    <x v="1"/>
  </r>
  <r>
    <n v="15597949"/>
    <s v="Gilbert"/>
    <n v="768"/>
    <x v="2"/>
    <x v="0"/>
    <n v="47"/>
    <n v="5"/>
    <n v="104552.61"/>
    <n v="1"/>
    <x v="0"/>
    <x v="1"/>
    <n v="48137.08"/>
    <n v="1"/>
    <x v="0"/>
    <x v="1"/>
    <x v="2"/>
    <x v="0"/>
  </r>
  <r>
    <n v="15604551"/>
    <s v="Robb"/>
    <n v="732"/>
    <x v="0"/>
    <x v="0"/>
    <n v="35"/>
    <n v="3"/>
    <n v="0"/>
    <n v="2"/>
    <x v="0"/>
    <x v="1"/>
    <n v="90876.95"/>
    <n v="0"/>
    <x v="0"/>
    <x v="1"/>
    <x v="0"/>
    <x v="1"/>
  </r>
  <r>
    <n v="15617476"/>
    <s v="Manfrin"/>
    <n v="546"/>
    <x v="0"/>
    <x v="0"/>
    <n v="30"/>
    <n v="5"/>
    <n v="0"/>
    <n v="2"/>
    <x v="1"/>
    <x v="0"/>
    <n v="198543.09"/>
    <n v="0"/>
    <x v="0"/>
    <x v="0"/>
    <x v="0"/>
    <x v="1"/>
  </r>
  <r>
    <n v="15645323"/>
    <s v="Chinwenma"/>
    <n v="630"/>
    <x v="0"/>
    <x v="1"/>
    <n v="55"/>
    <n v="2"/>
    <n v="0"/>
    <n v="1"/>
    <x v="0"/>
    <x v="0"/>
    <n v="106202.07"/>
    <n v="1"/>
    <x v="1"/>
    <x v="0"/>
    <x v="0"/>
    <x v="0"/>
  </r>
  <r>
    <n v="15793311"/>
    <s v="Smith"/>
    <n v="765"/>
    <x v="2"/>
    <x v="0"/>
    <n v="46"/>
    <n v="8"/>
    <n v="119492.88"/>
    <n v="2"/>
    <x v="1"/>
    <x v="0"/>
    <n v="166896.01"/>
    <n v="1"/>
    <x v="0"/>
    <x v="1"/>
    <x v="2"/>
    <x v="0"/>
  </r>
  <r>
    <n v="15764153"/>
    <s v="Rowe"/>
    <n v="704"/>
    <x v="0"/>
    <x v="0"/>
    <n v="33"/>
    <n v="0"/>
    <n v="130499.09"/>
    <n v="2"/>
    <x v="0"/>
    <x v="0"/>
    <n v="74804.36"/>
    <n v="0"/>
    <x v="0"/>
    <x v="1"/>
    <x v="2"/>
    <x v="1"/>
  </r>
  <r>
    <n v="15802560"/>
    <s v="Moran"/>
    <n v="470"/>
    <x v="1"/>
    <x v="0"/>
    <n v="48"/>
    <n v="6"/>
    <n v="140576.10999999999"/>
    <n v="1"/>
    <x v="0"/>
    <x v="0"/>
    <n v="116971.05"/>
    <n v="0"/>
    <x v="0"/>
    <x v="2"/>
    <x v="2"/>
    <x v="1"/>
  </r>
  <r>
    <n v="15728608"/>
    <s v="Walker"/>
    <n v="688"/>
    <x v="2"/>
    <x v="0"/>
    <n v="34"/>
    <n v="9"/>
    <n v="91025.58"/>
    <n v="2"/>
    <x v="1"/>
    <x v="0"/>
    <n v="163783"/>
    <n v="0"/>
    <x v="0"/>
    <x v="0"/>
    <x v="1"/>
    <x v="1"/>
  </r>
  <r>
    <n v="15770474"/>
    <s v="Myers"/>
    <n v="685"/>
    <x v="0"/>
    <x v="0"/>
    <n v="33"/>
    <n v="1"/>
    <n v="0"/>
    <n v="3"/>
    <x v="1"/>
    <x v="0"/>
    <n v="70221.13"/>
    <n v="1"/>
    <x v="0"/>
    <x v="0"/>
    <x v="0"/>
    <x v="0"/>
  </r>
  <r>
    <n v="15724444"/>
    <s v="Wall"/>
    <n v="567"/>
    <x v="0"/>
    <x v="0"/>
    <n v="38"/>
    <n v="1"/>
    <n v="125877.65"/>
    <n v="2"/>
    <x v="0"/>
    <x v="0"/>
    <n v="107841.77"/>
    <n v="0"/>
    <x v="0"/>
    <x v="0"/>
    <x v="2"/>
    <x v="1"/>
  </r>
  <r>
    <n v="15753110"/>
    <s v="McKay"/>
    <n v="720"/>
    <x v="1"/>
    <x v="1"/>
    <n v="64"/>
    <n v="3"/>
    <n v="45752.78"/>
    <n v="2"/>
    <x v="0"/>
    <x v="1"/>
    <n v="79623.28"/>
    <n v="1"/>
    <x v="1"/>
    <x v="1"/>
    <x v="3"/>
    <x v="0"/>
  </r>
  <r>
    <n v="15711521"/>
    <s v="Egobudike"/>
    <n v="609"/>
    <x v="0"/>
    <x v="1"/>
    <n v="39"/>
    <n v="3"/>
    <n v="121778.71"/>
    <n v="1"/>
    <x v="0"/>
    <x v="0"/>
    <n v="138399.67000000001"/>
    <n v="0"/>
    <x v="0"/>
    <x v="0"/>
    <x v="2"/>
    <x v="1"/>
  </r>
  <r>
    <n v="15632816"/>
    <s v="Williams"/>
    <n v="521"/>
    <x v="2"/>
    <x v="0"/>
    <n v="49"/>
    <n v="2"/>
    <n v="127948.57"/>
    <n v="1"/>
    <x v="0"/>
    <x v="0"/>
    <n v="182765.14"/>
    <n v="0"/>
    <x v="0"/>
    <x v="0"/>
    <x v="2"/>
    <x v="1"/>
  </r>
  <r>
    <n v="15693637"/>
    <s v="Ochoa"/>
    <n v="556"/>
    <x v="0"/>
    <x v="0"/>
    <n v="30"/>
    <n v="7"/>
    <n v="0"/>
    <n v="2"/>
    <x v="0"/>
    <x v="0"/>
    <n v="186648.19"/>
    <n v="0"/>
    <x v="0"/>
    <x v="0"/>
    <x v="0"/>
    <x v="1"/>
  </r>
  <r>
    <n v="15725509"/>
    <s v="Otutodilinna"/>
    <n v="662"/>
    <x v="2"/>
    <x v="1"/>
    <n v="30"/>
    <n v="5"/>
    <n v="115286.68"/>
    <n v="2"/>
    <x v="0"/>
    <x v="0"/>
    <n v="149587.92000000001"/>
    <n v="0"/>
    <x v="0"/>
    <x v="0"/>
    <x v="2"/>
    <x v="1"/>
  </r>
  <r>
    <n v="15684645"/>
    <s v="Ajuluchukwu"/>
    <n v="704"/>
    <x v="2"/>
    <x v="1"/>
    <n v="41"/>
    <n v="9"/>
    <n v="62078.21"/>
    <n v="2"/>
    <x v="0"/>
    <x v="1"/>
    <n v="129050.67"/>
    <n v="0"/>
    <x v="0"/>
    <x v="1"/>
    <x v="1"/>
    <x v="1"/>
  </r>
  <r>
    <n v="15692235"/>
    <s v="Bellucci"/>
    <n v="750"/>
    <x v="0"/>
    <x v="0"/>
    <n v="38"/>
    <n v="1"/>
    <n v="0"/>
    <n v="2"/>
    <x v="0"/>
    <x v="1"/>
    <n v="47764.99"/>
    <n v="0"/>
    <x v="0"/>
    <x v="1"/>
    <x v="0"/>
    <x v="1"/>
  </r>
  <r>
    <n v="15777459"/>
    <s v="Gordon"/>
    <n v="619"/>
    <x v="1"/>
    <x v="0"/>
    <n v="32"/>
    <n v="4"/>
    <n v="175406.13"/>
    <n v="2"/>
    <x v="0"/>
    <x v="0"/>
    <n v="172792.43"/>
    <n v="1"/>
    <x v="0"/>
    <x v="0"/>
    <x v="2"/>
    <x v="0"/>
  </r>
  <r>
    <n v="15656937"/>
    <s v="Johnston"/>
    <n v="468"/>
    <x v="1"/>
    <x v="1"/>
    <n v="26"/>
    <n v="1"/>
    <n v="131643.25"/>
    <n v="1"/>
    <x v="0"/>
    <x v="1"/>
    <n v="64436.160000000003"/>
    <n v="0"/>
    <x v="2"/>
    <x v="2"/>
    <x v="2"/>
    <x v="1"/>
  </r>
  <r>
    <n v="15610643"/>
    <s v="De Luca"/>
    <n v="435"/>
    <x v="2"/>
    <x v="1"/>
    <n v="44"/>
    <n v="3"/>
    <n v="151739.65"/>
    <n v="1"/>
    <x v="0"/>
    <x v="1"/>
    <n v="167461.5"/>
    <n v="0"/>
    <x v="0"/>
    <x v="2"/>
    <x v="2"/>
    <x v="1"/>
  </r>
  <r>
    <n v="15777315"/>
    <s v="Hill"/>
    <n v="529"/>
    <x v="0"/>
    <x v="1"/>
    <n v="43"/>
    <n v="6"/>
    <n v="93616.35"/>
    <n v="2"/>
    <x v="1"/>
    <x v="1"/>
    <n v="98348.66"/>
    <n v="0"/>
    <x v="0"/>
    <x v="0"/>
    <x v="1"/>
    <x v="1"/>
  </r>
  <r>
    <n v="15611058"/>
    <s v="Eluemuno"/>
    <n v="702"/>
    <x v="2"/>
    <x v="0"/>
    <n v="60"/>
    <n v="5"/>
    <n v="138597.54"/>
    <n v="2"/>
    <x v="0"/>
    <x v="0"/>
    <n v="41536.589999999997"/>
    <n v="1"/>
    <x v="1"/>
    <x v="1"/>
    <x v="2"/>
    <x v="0"/>
  </r>
  <r>
    <n v="15630413"/>
    <s v="Howarth"/>
    <n v="608"/>
    <x v="0"/>
    <x v="0"/>
    <n v="41"/>
    <n v="5"/>
    <n v="0"/>
    <n v="2"/>
    <x v="0"/>
    <x v="0"/>
    <n v="72462.25"/>
    <n v="0"/>
    <x v="0"/>
    <x v="0"/>
    <x v="0"/>
    <x v="1"/>
  </r>
  <r>
    <n v="15635942"/>
    <s v="Thomson"/>
    <n v="576"/>
    <x v="0"/>
    <x v="1"/>
    <n v="40"/>
    <n v="9"/>
    <n v="0"/>
    <n v="2"/>
    <x v="0"/>
    <x v="1"/>
    <n v="112465.19"/>
    <n v="1"/>
    <x v="0"/>
    <x v="0"/>
    <x v="0"/>
    <x v="0"/>
  </r>
  <r>
    <n v="15648858"/>
    <s v="King"/>
    <n v="666"/>
    <x v="0"/>
    <x v="0"/>
    <n v="27"/>
    <n v="1"/>
    <n v="85225.21"/>
    <n v="1"/>
    <x v="1"/>
    <x v="0"/>
    <n v="64511.44"/>
    <n v="0"/>
    <x v="2"/>
    <x v="0"/>
    <x v="1"/>
    <x v="1"/>
  </r>
  <r>
    <n v="15810732"/>
    <s v="Grant"/>
    <n v="730"/>
    <x v="0"/>
    <x v="0"/>
    <n v="36"/>
    <n v="8"/>
    <n v="148749.29"/>
    <n v="2"/>
    <x v="0"/>
    <x v="1"/>
    <n v="91830.75"/>
    <n v="0"/>
    <x v="0"/>
    <x v="1"/>
    <x v="2"/>
    <x v="1"/>
  </r>
  <r>
    <n v="15705448"/>
    <s v="Gilbert"/>
    <n v="647"/>
    <x v="2"/>
    <x v="1"/>
    <n v="52"/>
    <n v="7"/>
    <n v="130013.12"/>
    <n v="1"/>
    <x v="0"/>
    <x v="0"/>
    <n v="190806.36"/>
    <n v="1"/>
    <x v="1"/>
    <x v="0"/>
    <x v="2"/>
    <x v="0"/>
  </r>
  <r>
    <n v="15730488"/>
    <s v="Richmond"/>
    <n v="516"/>
    <x v="1"/>
    <x v="0"/>
    <n v="27"/>
    <n v="1"/>
    <n v="0"/>
    <n v="1"/>
    <x v="1"/>
    <x v="0"/>
    <n v="112311.15"/>
    <n v="0"/>
    <x v="2"/>
    <x v="0"/>
    <x v="0"/>
    <x v="1"/>
  </r>
  <r>
    <n v="15620443"/>
    <s v="Fiorentino"/>
    <n v="711"/>
    <x v="0"/>
    <x v="0"/>
    <n v="81"/>
    <n v="6"/>
    <n v="0"/>
    <n v="2"/>
    <x v="0"/>
    <x v="0"/>
    <n v="72276.240000000005"/>
    <n v="0"/>
    <x v="1"/>
    <x v="1"/>
    <x v="0"/>
    <x v="1"/>
  </r>
  <r>
    <n v="15741078"/>
    <s v="Greece"/>
    <n v="736"/>
    <x v="0"/>
    <x v="1"/>
    <n v="54"/>
    <n v="7"/>
    <n v="111729.47"/>
    <n v="2"/>
    <x v="1"/>
    <x v="0"/>
    <n v="84920.49"/>
    <n v="0"/>
    <x v="1"/>
    <x v="1"/>
    <x v="2"/>
    <x v="1"/>
  </r>
  <r>
    <n v="15753161"/>
    <s v="Dickson"/>
    <n v="768"/>
    <x v="0"/>
    <x v="0"/>
    <n v="36"/>
    <n v="5"/>
    <n v="180169.44"/>
    <n v="2"/>
    <x v="0"/>
    <x v="1"/>
    <n v="17348.560000000001"/>
    <n v="0"/>
    <x v="0"/>
    <x v="1"/>
    <x v="2"/>
    <x v="1"/>
  </r>
  <r>
    <n v="15711396"/>
    <s v="Henderson"/>
    <n v="427"/>
    <x v="1"/>
    <x v="1"/>
    <n v="40"/>
    <n v="8"/>
    <n v="0"/>
    <n v="2"/>
    <x v="0"/>
    <x v="0"/>
    <n v="82870.75"/>
    <n v="0"/>
    <x v="0"/>
    <x v="2"/>
    <x v="0"/>
    <x v="1"/>
  </r>
  <r>
    <n v="15593499"/>
    <s v="Stevens"/>
    <n v="686"/>
    <x v="1"/>
    <x v="0"/>
    <n v="47"/>
    <n v="6"/>
    <n v="0"/>
    <n v="1"/>
    <x v="0"/>
    <x v="1"/>
    <n v="32080.69"/>
    <n v="1"/>
    <x v="0"/>
    <x v="0"/>
    <x v="0"/>
    <x v="0"/>
  </r>
  <r>
    <n v="15579189"/>
    <s v="Mitchell"/>
    <n v="690"/>
    <x v="0"/>
    <x v="0"/>
    <n v="42"/>
    <n v="5"/>
    <n v="0"/>
    <n v="2"/>
    <x v="1"/>
    <x v="0"/>
    <n v="120512.08"/>
    <n v="0"/>
    <x v="0"/>
    <x v="0"/>
    <x v="0"/>
    <x v="1"/>
  </r>
  <r>
    <n v="15743545"/>
    <s v="Nworie"/>
    <n v="647"/>
    <x v="1"/>
    <x v="0"/>
    <n v="29"/>
    <n v="2"/>
    <n v="0"/>
    <n v="2"/>
    <x v="0"/>
    <x v="1"/>
    <n v="179032.68"/>
    <n v="0"/>
    <x v="2"/>
    <x v="0"/>
    <x v="0"/>
    <x v="1"/>
  </r>
  <r>
    <n v="15791316"/>
    <s v="Boni"/>
    <n v="714"/>
    <x v="0"/>
    <x v="1"/>
    <n v="35"/>
    <n v="3"/>
    <n v="0"/>
    <n v="2"/>
    <x v="0"/>
    <x v="0"/>
    <n v="95623.28"/>
    <n v="0"/>
    <x v="0"/>
    <x v="1"/>
    <x v="0"/>
    <x v="1"/>
  </r>
  <r>
    <n v="15608246"/>
    <s v="Wentcher"/>
    <n v="736"/>
    <x v="2"/>
    <x v="0"/>
    <n v="36"/>
    <n v="8"/>
    <n v="103914.17"/>
    <n v="1"/>
    <x v="0"/>
    <x v="0"/>
    <n v="110035.88"/>
    <n v="1"/>
    <x v="0"/>
    <x v="1"/>
    <x v="2"/>
    <x v="0"/>
  </r>
  <r>
    <n v="15676526"/>
    <s v="Bentley"/>
    <n v="608"/>
    <x v="0"/>
    <x v="0"/>
    <n v="34"/>
    <n v="4"/>
    <n v="88772.87"/>
    <n v="1"/>
    <x v="0"/>
    <x v="0"/>
    <n v="168822.01"/>
    <n v="0"/>
    <x v="0"/>
    <x v="0"/>
    <x v="1"/>
    <x v="1"/>
  </r>
  <r>
    <n v="15813911"/>
    <s v="Hayes-Williams"/>
    <n v="809"/>
    <x v="0"/>
    <x v="0"/>
    <n v="39"/>
    <n v="5"/>
    <n v="0"/>
    <n v="1"/>
    <x v="0"/>
    <x v="1"/>
    <n v="77705.75"/>
    <n v="0"/>
    <x v="0"/>
    <x v="1"/>
    <x v="0"/>
    <x v="1"/>
  </r>
  <r>
    <n v="15630195"/>
    <s v="Johnstone"/>
    <n v="745"/>
    <x v="0"/>
    <x v="0"/>
    <n v="40"/>
    <n v="6"/>
    <n v="131184.67000000001"/>
    <n v="1"/>
    <x v="0"/>
    <x v="0"/>
    <n v="49815.62"/>
    <n v="0"/>
    <x v="0"/>
    <x v="1"/>
    <x v="2"/>
    <x v="1"/>
  </r>
  <r>
    <n v="15736250"/>
    <s v="Johnstone"/>
    <n v="781"/>
    <x v="0"/>
    <x v="1"/>
    <n v="38"/>
    <n v="2"/>
    <n v="117810.79"/>
    <n v="1"/>
    <x v="1"/>
    <x v="0"/>
    <n v="65632.33"/>
    <n v="1"/>
    <x v="0"/>
    <x v="1"/>
    <x v="2"/>
    <x v="0"/>
  </r>
  <r>
    <n v="15671334"/>
    <s v="Nixon"/>
    <n v="527"/>
    <x v="0"/>
    <x v="1"/>
    <n v="31"/>
    <n v="4"/>
    <n v="0"/>
    <n v="1"/>
    <x v="0"/>
    <x v="1"/>
    <n v="169361.89"/>
    <n v="0"/>
    <x v="0"/>
    <x v="0"/>
    <x v="0"/>
    <x v="1"/>
  </r>
  <r>
    <n v="15574169"/>
    <s v="Trevisano"/>
    <n v="595"/>
    <x v="2"/>
    <x v="0"/>
    <n v="32"/>
    <n v="0"/>
    <n v="92466.21"/>
    <n v="1"/>
    <x v="0"/>
    <x v="1"/>
    <n v="4721.3"/>
    <n v="0"/>
    <x v="0"/>
    <x v="0"/>
    <x v="1"/>
    <x v="1"/>
  </r>
  <r>
    <n v="15718839"/>
    <s v="Tsui"/>
    <n v="850"/>
    <x v="2"/>
    <x v="0"/>
    <n v="38"/>
    <n v="2"/>
    <n v="102741.15"/>
    <n v="2"/>
    <x v="1"/>
    <x v="0"/>
    <n v="23974.85"/>
    <n v="0"/>
    <x v="0"/>
    <x v="1"/>
    <x v="2"/>
    <x v="1"/>
  </r>
  <r>
    <n v="15762331"/>
    <s v="Moss"/>
    <n v="569"/>
    <x v="0"/>
    <x v="1"/>
    <n v="37"/>
    <n v="9"/>
    <n v="178755.84"/>
    <n v="1"/>
    <x v="0"/>
    <x v="1"/>
    <n v="199929.17"/>
    <n v="0"/>
    <x v="0"/>
    <x v="0"/>
    <x v="2"/>
    <x v="1"/>
  </r>
  <r>
    <n v="15606901"/>
    <s v="Graham"/>
    <n v="728"/>
    <x v="0"/>
    <x v="1"/>
    <n v="43"/>
    <n v="7"/>
    <n v="0"/>
    <n v="2"/>
    <x v="0"/>
    <x v="1"/>
    <n v="40023.699999999997"/>
    <n v="0"/>
    <x v="0"/>
    <x v="1"/>
    <x v="0"/>
    <x v="1"/>
  </r>
  <r>
    <n v="15713559"/>
    <s v="Onyemauchechukwu"/>
    <n v="473"/>
    <x v="2"/>
    <x v="0"/>
    <n v="32"/>
    <n v="5"/>
    <n v="146602.25"/>
    <n v="2"/>
    <x v="0"/>
    <x v="0"/>
    <n v="72946.95"/>
    <n v="0"/>
    <x v="0"/>
    <x v="2"/>
    <x v="2"/>
    <x v="1"/>
  </r>
  <r>
    <n v="15768881"/>
    <s v="Saunders"/>
    <n v="738"/>
    <x v="0"/>
    <x v="1"/>
    <n v="29"/>
    <n v="2"/>
    <n v="0"/>
    <n v="2"/>
    <x v="0"/>
    <x v="0"/>
    <n v="170421.13"/>
    <n v="0"/>
    <x v="2"/>
    <x v="1"/>
    <x v="0"/>
    <x v="1"/>
  </r>
  <r>
    <n v="15743075"/>
    <s v="Ko"/>
    <n v="659"/>
    <x v="0"/>
    <x v="1"/>
    <n v="35"/>
    <n v="6"/>
    <n v="0"/>
    <n v="2"/>
    <x v="0"/>
    <x v="0"/>
    <n v="58879.11"/>
    <n v="0"/>
    <x v="0"/>
    <x v="0"/>
    <x v="0"/>
    <x v="1"/>
  </r>
  <r>
    <n v="15660980"/>
    <s v="Cairns"/>
    <n v="597"/>
    <x v="1"/>
    <x v="1"/>
    <n v="38"/>
    <n v="6"/>
    <n v="115702.67"/>
    <n v="2"/>
    <x v="0"/>
    <x v="0"/>
    <n v="25059.05"/>
    <n v="0"/>
    <x v="0"/>
    <x v="0"/>
    <x v="2"/>
    <x v="1"/>
  </r>
  <r>
    <n v="15810942"/>
    <s v="Chiemela"/>
    <n v="445"/>
    <x v="2"/>
    <x v="0"/>
    <n v="61"/>
    <n v="2"/>
    <n v="137655.31"/>
    <n v="1"/>
    <x v="1"/>
    <x v="0"/>
    <n v="29909.84"/>
    <n v="0"/>
    <x v="1"/>
    <x v="2"/>
    <x v="2"/>
    <x v="1"/>
  </r>
  <r>
    <n v="15728362"/>
    <s v="Robertson"/>
    <n v="671"/>
    <x v="0"/>
    <x v="0"/>
    <n v="29"/>
    <n v="3"/>
    <n v="0"/>
    <n v="2"/>
    <x v="0"/>
    <x v="1"/>
    <n v="158043.10999999999"/>
    <n v="0"/>
    <x v="2"/>
    <x v="0"/>
    <x v="0"/>
    <x v="1"/>
  </r>
  <r>
    <n v="15683339"/>
    <s v="P'eng"/>
    <n v="656"/>
    <x v="1"/>
    <x v="0"/>
    <n v="34"/>
    <n v="6"/>
    <n v="59877.33"/>
    <n v="1"/>
    <x v="0"/>
    <x v="1"/>
    <n v="14032.62"/>
    <n v="1"/>
    <x v="0"/>
    <x v="0"/>
    <x v="1"/>
    <x v="0"/>
  </r>
  <r>
    <n v="15685476"/>
    <s v="Tseng"/>
    <n v="658"/>
    <x v="0"/>
    <x v="1"/>
    <n v="31"/>
    <n v="5"/>
    <n v="100082.14"/>
    <n v="1"/>
    <x v="1"/>
    <x v="0"/>
    <n v="49809.88"/>
    <n v="0"/>
    <x v="0"/>
    <x v="0"/>
    <x v="2"/>
    <x v="1"/>
  </r>
  <r>
    <n v="15663650"/>
    <s v="Russell"/>
    <n v="698"/>
    <x v="2"/>
    <x v="1"/>
    <n v="52"/>
    <n v="10"/>
    <n v="107304.39"/>
    <n v="3"/>
    <x v="0"/>
    <x v="1"/>
    <n v="28806.32"/>
    <n v="1"/>
    <x v="1"/>
    <x v="0"/>
    <x v="2"/>
    <x v="0"/>
  </r>
  <r>
    <n v="15617434"/>
    <s v="Yen"/>
    <n v="655"/>
    <x v="1"/>
    <x v="1"/>
    <n v="38"/>
    <n v="9"/>
    <n v="0"/>
    <n v="1"/>
    <x v="1"/>
    <x v="0"/>
    <n v="90490.33"/>
    <n v="0"/>
    <x v="0"/>
    <x v="0"/>
    <x v="0"/>
    <x v="1"/>
  </r>
  <r>
    <n v="15622470"/>
    <s v="Yeh"/>
    <n v="772"/>
    <x v="1"/>
    <x v="1"/>
    <n v="41"/>
    <n v="10"/>
    <n v="96032.22"/>
    <n v="1"/>
    <x v="0"/>
    <x v="0"/>
    <n v="75825.570000000007"/>
    <n v="0"/>
    <x v="0"/>
    <x v="1"/>
    <x v="1"/>
    <x v="1"/>
  </r>
  <r>
    <n v="15703682"/>
    <s v="Kalinina"/>
    <n v="681"/>
    <x v="1"/>
    <x v="1"/>
    <n v="33"/>
    <n v="10"/>
    <n v="0"/>
    <n v="1"/>
    <x v="1"/>
    <x v="1"/>
    <n v="158336.35999999999"/>
    <n v="0"/>
    <x v="0"/>
    <x v="0"/>
    <x v="0"/>
    <x v="1"/>
  </r>
  <r>
    <n v="15727391"/>
    <s v="Collier"/>
    <n v="688"/>
    <x v="2"/>
    <x v="1"/>
    <n v="29"/>
    <n v="9"/>
    <n v="144553.5"/>
    <n v="2"/>
    <x v="0"/>
    <x v="1"/>
    <n v="143454.95000000001"/>
    <n v="0"/>
    <x v="2"/>
    <x v="0"/>
    <x v="2"/>
    <x v="1"/>
  </r>
  <r>
    <n v="15711062"/>
    <s v="Thomas"/>
    <n v="633"/>
    <x v="2"/>
    <x v="1"/>
    <n v="40"/>
    <n v="5"/>
    <n v="86172.81"/>
    <n v="2"/>
    <x v="0"/>
    <x v="0"/>
    <n v="117279.49"/>
    <n v="0"/>
    <x v="0"/>
    <x v="0"/>
    <x v="1"/>
    <x v="1"/>
  </r>
  <r>
    <n v="15567339"/>
    <s v="Shaw"/>
    <n v="735"/>
    <x v="0"/>
    <x v="1"/>
    <n v="73"/>
    <n v="9"/>
    <n v="0"/>
    <n v="1"/>
    <x v="0"/>
    <x v="0"/>
    <n v="114283.33"/>
    <n v="0"/>
    <x v="1"/>
    <x v="1"/>
    <x v="0"/>
    <x v="1"/>
  </r>
  <r>
    <n v="15760662"/>
    <s v="Francis"/>
    <n v="521"/>
    <x v="2"/>
    <x v="0"/>
    <n v="29"/>
    <n v="2"/>
    <n v="87212.800000000003"/>
    <n v="1"/>
    <x v="0"/>
    <x v="0"/>
    <n v="994.86"/>
    <n v="0"/>
    <x v="2"/>
    <x v="0"/>
    <x v="1"/>
    <x v="1"/>
  </r>
  <r>
    <n v="15605737"/>
    <s v="George"/>
    <n v="541"/>
    <x v="0"/>
    <x v="1"/>
    <n v="36"/>
    <n v="5"/>
    <n v="0"/>
    <n v="2"/>
    <x v="0"/>
    <x v="1"/>
    <n v="124795.84"/>
    <n v="0"/>
    <x v="0"/>
    <x v="0"/>
    <x v="0"/>
    <x v="1"/>
  </r>
  <r>
    <n v="15692977"/>
    <s v="Ikenna"/>
    <n v="612"/>
    <x v="2"/>
    <x v="0"/>
    <n v="36"/>
    <n v="2"/>
    <n v="130700.92"/>
    <n v="2"/>
    <x v="1"/>
    <x v="1"/>
    <n v="77592.800000000003"/>
    <n v="0"/>
    <x v="0"/>
    <x v="0"/>
    <x v="2"/>
    <x v="1"/>
  </r>
  <r>
    <n v="15672082"/>
    <s v="Schatz"/>
    <n v="562"/>
    <x v="0"/>
    <x v="1"/>
    <n v="62"/>
    <n v="3"/>
    <n v="0"/>
    <n v="2"/>
    <x v="0"/>
    <x v="1"/>
    <n v="105986.01"/>
    <n v="0"/>
    <x v="1"/>
    <x v="0"/>
    <x v="0"/>
    <x v="1"/>
  </r>
  <r>
    <n v="15600280"/>
    <s v="Tao"/>
    <n v="703"/>
    <x v="0"/>
    <x v="0"/>
    <n v="32"/>
    <n v="6"/>
    <n v="0"/>
    <n v="2"/>
    <x v="1"/>
    <x v="1"/>
    <n v="33606.519999999997"/>
    <n v="0"/>
    <x v="0"/>
    <x v="1"/>
    <x v="0"/>
    <x v="1"/>
  </r>
  <r>
    <n v="15804052"/>
    <s v="Scott"/>
    <n v="710"/>
    <x v="1"/>
    <x v="1"/>
    <n v="23"/>
    <n v="6"/>
    <n v="0"/>
    <n v="2"/>
    <x v="0"/>
    <x v="0"/>
    <n v="134188.10999999999"/>
    <n v="0"/>
    <x v="2"/>
    <x v="1"/>
    <x v="0"/>
    <x v="1"/>
  </r>
  <r>
    <n v="15576065"/>
    <s v="Sims"/>
    <n v="731"/>
    <x v="1"/>
    <x v="0"/>
    <n v="40"/>
    <n v="5"/>
    <n v="171325.98"/>
    <n v="1"/>
    <x v="0"/>
    <x v="0"/>
    <n v="159718.26999999999"/>
    <n v="1"/>
    <x v="0"/>
    <x v="1"/>
    <x v="2"/>
    <x v="0"/>
  </r>
  <r>
    <n v="15796838"/>
    <s v="Chibugo"/>
    <n v="703"/>
    <x v="1"/>
    <x v="1"/>
    <n v="58"/>
    <n v="4"/>
    <n v="92930.92"/>
    <n v="1"/>
    <x v="1"/>
    <x v="0"/>
    <n v="85148.78"/>
    <n v="0"/>
    <x v="1"/>
    <x v="1"/>
    <x v="1"/>
    <x v="1"/>
  </r>
  <r>
    <n v="15693526"/>
    <s v="Ku"/>
    <n v="618"/>
    <x v="0"/>
    <x v="0"/>
    <n v="40"/>
    <n v="0"/>
    <n v="0"/>
    <n v="1"/>
    <x v="0"/>
    <x v="1"/>
    <n v="119059.13"/>
    <n v="0"/>
    <x v="0"/>
    <x v="0"/>
    <x v="0"/>
    <x v="1"/>
  </r>
  <r>
    <n v="15748595"/>
    <s v="Stanton"/>
    <n v="689"/>
    <x v="0"/>
    <x v="0"/>
    <n v="29"/>
    <n v="1"/>
    <n v="77556.789999999994"/>
    <n v="2"/>
    <x v="0"/>
    <x v="0"/>
    <n v="122998.26"/>
    <n v="0"/>
    <x v="2"/>
    <x v="0"/>
    <x v="1"/>
    <x v="1"/>
  </r>
  <r>
    <n v="15679029"/>
    <s v="Kung"/>
    <n v="718"/>
    <x v="0"/>
    <x v="1"/>
    <n v="33"/>
    <n v="7"/>
    <n v="102874.28"/>
    <n v="1"/>
    <x v="1"/>
    <x v="1"/>
    <n v="117841.06"/>
    <n v="0"/>
    <x v="0"/>
    <x v="1"/>
    <x v="2"/>
    <x v="1"/>
  </r>
  <r>
    <n v="15753639"/>
    <s v="Gibson"/>
    <n v="608"/>
    <x v="0"/>
    <x v="1"/>
    <n v="37"/>
    <n v="5"/>
    <n v="146093.39000000001"/>
    <n v="2"/>
    <x v="1"/>
    <x v="1"/>
    <n v="160593.41"/>
    <n v="0"/>
    <x v="0"/>
    <x v="0"/>
    <x v="2"/>
    <x v="1"/>
  </r>
  <r>
    <n v="15604138"/>
    <s v="Iheanacho"/>
    <n v="749"/>
    <x v="1"/>
    <x v="1"/>
    <n v="34"/>
    <n v="2"/>
    <n v="0"/>
    <n v="1"/>
    <x v="1"/>
    <x v="1"/>
    <n v="174189.04"/>
    <n v="1"/>
    <x v="0"/>
    <x v="1"/>
    <x v="0"/>
    <x v="0"/>
  </r>
  <r>
    <n v="15666095"/>
    <s v="Costa"/>
    <n v="753"/>
    <x v="1"/>
    <x v="1"/>
    <n v="51"/>
    <n v="4"/>
    <n v="79811.72"/>
    <n v="2"/>
    <x v="1"/>
    <x v="0"/>
    <n v="68260.27"/>
    <n v="1"/>
    <x v="1"/>
    <x v="1"/>
    <x v="1"/>
    <x v="0"/>
  </r>
  <r>
    <n v="15643487"/>
    <s v="Sal"/>
    <n v="630"/>
    <x v="1"/>
    <x v="1"/>
    <n v="39"/>
    <n v="10"/>
    <n v="105473.74"/>
    <n v="1"/>
    <x v="1"/>
    <x v="1"/>
    <n v="58854.879999999997"/>
    <n v="1"/>
    <x v="0"/>
    <x v="0"/>
    <x v="2"/>
    <x v="0"/>
  </r>
  <r>
    <n v="15764033"/>
    <s v="Lin"/>
    <n v="693"/>
    <x v="2"/>
    <x v="0"/>
    <n v="43"/>
    <n v="1"/>
    <n v="121927.92"/>
    <n v="1"/>
    <x v="0"/>
    <x v="1"/>
    <n v="87994.95"/>
    <n v="1"/>
    <x v="0"/>
    <x v="0"/>
    <x v="2"/>
    <x v="0"/>
  </r>
  <r>
    <n v="15747288"/>
    <s v="Ferri"/>
    <n v="838"/>
    <x v="1"/>
    <x v="0"/>
    <n v="40"/>
    <n v="6"/>
    <n v="61671.19"/>
    <n v="1"/>
    <x v="1"/>
    <x v="0"/>
    <n v="150659.35"/>
    <n v="1"/>
    <x v="0"/>
    <x v="1"/>
    <x v="1"/>
    <x v="0"/>
  </r>
  <r>
    <n v="15790599"/>
    <s v="Yin"/>
    <n v="756"/>
    <x v="2"/>
    <x v="0"/>
    <n v="39"/>
    <n v="5"/>
    <n v="149363.12"/>
    <n v="2"/>
    <x v="0"/>
    <x v="0"/>
    <n v="109098.39"/>
    <n v="0"/>
    <x v="0"/>
    <x v="1"/>
    <x v="2"/>
    <x v="1"/>
  </r>
  <r>
    <n v="15737705"/>
    <s v="Avdeyeva"/>
    <n v="775"/>
    <x v="0"/>
    <x v="0"/>
    <n v="27"/>
    <n v="4"/>
    <n v="152309.37"/>
    <n v="1"/>
    <x v="0"/>
    <x v="1"/>
    <n v="104112"/>
    <n v="0"/>
    <x v="2"/>
    <x v="1"/>
    <x v="2"/>
    <x v="1"/>
  </r>
  <r>
    <n v="15737194"/>
    <s v="Tu"/>
    <n v="635"/>
    <x v="0"/>
    <x v="0"/>
    <n v="33"/>
    <n v="5"/>
    <n v="0"/>
    <n v="2"/>
    <x v="0"/>
    <x v="1"/>
    <n v="122949.71"/>
    <n v="0"/>
    <x v="0"/>
    <x v="0"/>
    <x v="0"/>
    <x v="1"/>
  </r>
  <r>
    <n v="15726776"/>
    <s v="Donnelly"/>
    <n v="705"/>
    <x v="1"/>
    <x v="1"/>
    <n v="36"/>
    <n v="1"/>
    <n v="111629.29"/>
    <n v="1"/>
    <x v="0"/>
    <x v="0"/>
    <n v="21807.16"/>
    <n v="0"/>
    <x v="0"/>
    <x v="1"/>
    <x v="2"/>
    <x v="1"/>
  </r>
  <r>
    <n v="15804357"/>
    <s v="Loggia"/>
    <n v="481"/>
    <x v="0"/>
    <x v="1"/>
    <n v="40"/>
    <n v="3"/>
    <n v="0"/>
    <n v="1"/>
    <x v="0"/>
    <x v="0"/>
    <n v="32319.93"/>
    <n v="0"/>
    <x v="0"/>
    <x v="2"/>
    <x v="0"/>
    <x v="1"/>
  </r>
  <r>
    <n v="15664432"/>
    <s v="Chao"/>
    <n v="727"/>
    <x v="1"/>
    <x v="0"/>
    <n v="49"/>
    <n v="7"/>
    <n v="96296.78"/>
    <n v="1"/>
    <x v="0"/>
    <x v="1"/>
    <n v="190457.87"/>
    <n v="1"/>
    <x v="0"/>
    <x v="1"/>
    <x v="1"/>
    <x v="0"/>
  </r>
  <r>
    <n v="15688984"/>
    <s v="Belonwu"/>
    <n v="595"/>
    <x v="0"/>
    <x v="1"/>
    <n v="20"/>
    <n v="4"/>
    <n v="95830.43"/>
    <n v="1"/>
    <x v="0"/>
    <x v="1"/>
    <n v="177738.98"/>
    <n v="0"/>
    <x v="2"/>
    <x v="0"/>
    <x v="1"/>
    <x v="1"/>
  </r>
  <r>
    <n v="15583026"/>
    <s v="Welch"/>
    <n v="535"/>
    <x v="0"/>
    <x v="0"/>
    <n v="38"/>
    <n v="0"/>
    <n v="135919.32999999999"/>
    <n v="1"/>
    <x v="0"/>
    <x v="1"/>
    <n v="80425.649999999994"/>
    <n v="0"/>
    <x v="0"/>
    <x v="0"/>
    <x v="2"/>
    <x v="1"/>
  </r>
  <r>
    <n v="15771668"/>
    <s v="Henderson"/>
    <n v="578"/>
    <x v="0"/>
    <x v="1"/>
    <n v="59"/>
    <n v="10"/>
    <n v="185966.64"/>
    <n v="1"/>
    <x v="1"/>
    <x v="1"/>
    <n v="9445.42"/>
    <n v="1"/>
    <x v="1"/>
    <x v="0"/>
    <x v="2"/>
    <x v="0"/>
  </r>
  <r>
    <n v="15779904"/>
    <s v="Yobanna"/>
    <n v="597"/>
    <x v="0"/>
    <x v="0"/>
    <n v="29"/>
    <n v="5"/>
    <n v="0"/>
    <n v="2"/>
    <x v="0"/>
    <x v="0"/>
    <n v="174825.57"/>
    <n v="0"/>
    <x v="2"/>
    <x v="0"/>
    <x v="0"/>
    <x v="1"/>
  </r>
  <r>
    <n v="15784323"/>
    <s v="Gallo"/>
    <n v="449"/>
    <x v="0"/>
    <x v="0"/>
    <n v="21"/>
    <n v="7"/>
    <n v="0"/>
    <n v="2"/>
    <x v="1"/>
    <x v="1"/>
    <n v="175743.92"/>
    <n v="0"/>
    <x v="2"/>
    <x v="2"/>
    <x v="0"/>
    <x v="1"/>
  </r>
  <r>
    <n v="15756277"/>
    <s v="Wilson"/>
    <n v="850"/>
    <x v="2"/>
    <x v="0"/>
    <n v="43"/>
    <n v="8"/>
    <n v="92244.83"/>
    <n v="2"/>
    <x v="0"/>
    <x v="1"/>
    <n v="54949.73"/>
    <n v="0"/>
    <x v="0"/>
    <x v="1"/>
    <x v="1"/>
    <x v="1"/>
  </r>
  <r>
    <n v="15663312"/>
    <s v="Marino"/>
    <n v="494"/>
    <x v="0"/>
    <x v="0"/>
    <n v="35"/>
    <n v="9"/>
    <n v="112727.06"/>
    <n v="2"/>
    <x v="0"/>
    <x v="1"/>
    <n v="183752.91"/>
    <n v="0"/>
    <x v="0"/>
    <x v="2"/>
    <x v="2"/>
    <x v="1"/>
  </r>
  <r>
    <n v="15793197"/>
    <s v="Bailey"/>
    <n v="676"/>
    <x v="0"/>
    <x v="0"/>
    <n v="34"/>
    <n v="8"/>
    <n v="100359.54"/>
    <n v="1"/>
    <x v="1"/>
    <x v="1"/>
    <n v="46038.28"/>
    <n v="0"/>
    <x v="0"/>
    <x v="0"/>
    <x v="2"/>
    <x v="1"/>
  </r>
  <r>
    <n v="15731463"/>
    <s v="Gboliwe"/>
    <n v="818"/>
    <x v="2"/>
    <x v="1"/>
    <n v="43"/>
    <n v="10"/>
    <n v="105301.5"/>
    <n v="1"/>
    <x v="0"/>
    <x v="0"/>
    <n v="78941.59"/>
    <n v="0"/>
    <x v="0"/>
    <x v="1"/>
    <x v="2"/>
    <x v="1"/>
  </r>
  <r>
    <n v="15621768"/>
    <s v="Chukwuhaenye"/>
    <n v="712"/>
    <x v="1"/>
    <x v="1"/>
    <n v="45"/>
    <n v="6"/>
    <n v="112994.65"/>
    <n v="1"/>
    <x v="1"/>
    <x v="1"/>
    <n v="198398.68"/>
    <n v="0"/>
    <x v="0"/>
    <x v="1"/>
    <x v="2"/>
    <x v="1"/>
  </r>
  <r>
    <n v="15691323"/>
    <s v="Bianchi"/>
    <n v="672"/>
    <x v="2"/>
    <x v="1"/>
    <n v="40"/>
    <n v="4"/>
    <n v="89025.88"/>
    <n v="2"/>
    <x v="0"/>
    <x v="1"/>
    <n v="188892.19"/>
    <n v="0"/>
    <x v="0"/>
    <x v="0"/>
    <x v="1"/>
    <x v="1"/>
  </r>
  <r>
    <n v="15781326"/>
    <s v="Ford"/>
    <n v="636"/>
    <x v="0"/>
    <x v="1"/>
    <n v="35"/>
    <n v="9"/>
    <n v="95478.17"/>
    <n v="1"/>
    <x v="1"/>
    <x v="1"/>
    <n v="169286.74"/>
    <n v="0"/>
    <x v="0"/>
    <x v="0"/>
    <x v="1"/>
    <x v="1"/>
  </r>
  <r>
    <n v="15595640"/>
    <s v="Rizzo"/>
    <n v="698"/>
    <x v="0"/>
    <x v="1"/>
    <n v="37"/>
    <n v="8"/>
    <n v="0"/>
    <n v="2"/>
    <x v="1"/>
    <x v="1"/>
    <n v="145004.39000000001"/>
    <n v="0"/>
    <x v="0"/>
    <x v="0"/>
    <x v="0"/>
    <x v="1"/>
  </r>
  <r>
    <n v="15814331"/>
    <s v="Lung"/>
    <n v="597"/>
    <x v="2"/>
    <x v="0"/>
    <n v="43"/>
    <n v="7"/>
    <n v="119127.46"/>
    <n v="2"/>
    <x v="0"/>
    <x v="1"/>
    <n v="55809.919999999998"/>
    <n v="0"/>
    <x v="0"/>
    <x v="0"/>
    <x v="2"/>
    <x v="1"/>
  </r>
  <r>
    <n v="15602030"/>
    <s v="Ramirez"/>
    <n v="717"/>
    <x v="0"/>
    <x v="1"/>
    <n v="28"/>
    <n v="4"/>
    <n v="128206.79"/>
    <n v="1"/>
    <x v="0"/>
    <x v="0"/>
    <n v="54272.12"/>
    <n v="0"/>
    <x v="2"/>
    <x v="1"/>
    <x v="2"/>
    <x v="1"/>
  </r>
  <r>
    <n v="15747974"/>
    <s v="Sabbatini"/>
    <n v="614"/>
    <x v="0"/>
    <x v="1"/>
    <n v="49"/>
    <n v="1"/>
    <n v="0"/>
    <n v="2"/>
    <x v="0"/>
    <x v="1"/>
    <n v="192440.54"/>
    <n v="0"/>
    <x v="0"/>
    <x v="0"/>
    <x v="0"/>
    <x v="1"/>
  </r>
  <r>
    <n v="15611315"/>
    <s v="Ts'ao"/>
    <n v="708"/>
    <x v="2"/>
    <x v="0"/>
    <n v="23"/>
    <n v="4"/>
    <n v="71433.08"/>
    <n v="1"/>
    <x v="0"/>
    <x v="1"/>
    <n v="103697.57"/>
    <n v="0"/>
    <x v="2"/>
    <x v="1"/>
    <x v="1"/>
    <x v="1"/>
  </r>
  <r>
    <n v="15636977"/>
    <s v="Trevisan"/>
    <n v="507"/>
    <x v="2"/>
    <x v="1"/>
    <n v="36"/>
    <n v="9"/>
    <n v="118214.32"/>
    <n v="3"/>
    <x v="0"/>
    <x v="1"/>
    <n v="119110.03"/>
    <n v="1"/>
    <x v="0"/>
    <x v="0"/>
    <x v="2"/>
    <x v="0"/>
  </r>
  <r>
    <n v="15690337"/>
    <s v="Chinwenma"/>
    <n v="581"/>
    <x v="0"/>
    <x v="0"/>
    <n v="27"/>
    <n v="5"/>
    <n v="102258.11"/>
    <n v="2"/>
    <x v="0"/>
    <x v="1"/>
    <n v="194681.60000000001"/>
    <n v="0"/>
    <x v="2"/>
    <x v="0"/>
    <x v="2"/>
    <x v="1"/>
  </r>
  <r>
    <n v="15680666"/>
    <s v="Berry"/>
    <n v="579"/>
    <x v="1"/>
    <x v="0"/>
    <n v="39"/>
    <n v="2"/>
    <n v="151963.26"/>
    <n v="2"/>
    <x v="0"/>
    <x v="1"/>
    <n v="158948.63"/>
    <n v="0"/>
    <x v="0"/>
    <x v="0"/>
    <x v="2"/>
    <x v="1"/>
  </r>
  <r>
    <n v="15679551"/>
    <s v="Colombo"/>
    <n v="504"/>
    <x v="1"/>
    <x v="0"/>
    <n v="46"/>
    <n v="2"/>
    <n v="163764.84"/>
    <n v="1"/>
    <x v="0"/>
    <x v="0"/>
    <n v="165122.54999999999"/>
    <n v="1"/>
    <x v="0"/>
    <x v="0"/>
    <x v="2"/>
    <x v="0"/>
  </r>
  <r>
    <n v="15778915"/>
    <s v="Harris"/>
    <n v="737"/>
    <x v="0"/>
    <x v="0"/>
    <n v="32"/>
    <n v="7"/>
    <n v="128551.36"/>
    <n v="2"/>
    <x v="1"/>
    <x v="0"/>
    <n v="189402.71"/>
    <n v="0"/>
    <x v="0"/>
    <x v="1"/>
    <x v="2"/>
    <x v="1"/>
  </r>
  <r>
    <n v="15568849"/>
    <s v="Bryan"/>
    <n v="540"/>
    <x v="1"/>
    <x v="0"/>
    <n v="31"/>
    <n v="10"/>
    <n v="118158.74"/>
    <n v="1"/>
    <x v="0"/>
    <x v="0"/>
    <n v="158027.57"/>
    <n v="0"/>
    <x v="0"/>
    <x v="0"/>
    <x v="2"/>
    <x v="1"/>
  </r>
  <r>
    <n v="15747762"/>
    <s v="Chigozie"/>
    <n v="609"/>
    <x v="0"/>
    <x v="1"/>
    <n v="32"/>
    <n v="7"/>
    <n v="118520.41"/>
    <n v="1"/>
    <x v="1"/>
    <x v="1"/>
    <n v="3815.48"/>
    <n v="0"/>
    <x v="0"/>
    <x v="0"/>
    <x v="2"/>
    <x v="1"/>
  </r>
  <r>
    <n v="15753679"/>
    <s v="Mullawirraburka"/>
    <n v="778"/>
    <x v="0"/>
    <x v="1"/>
    <n v="24"/>
    <n v="4"/>
    <n v="0"/>
    <n v="2"/>
    <x v="0"/>
    <x v="0"/>
    <n v="162809.20000000001"/>
    <n v="0"/>
    <x v="2"/>
    <x v="1"/>
    <x v="0"/>
    <x v="1"/>
  </r>
  <r>
    <n v="15750049"/>
    <s v="Steele"/>
    <n v="621"/>
    <x v="0"/>
    <x v="1"/>
    <n v="40"/>
    <n v="10"/>
    <n v="163823.37"/>
    <n v="1"/>
    <x v="1"/>
    <x v="1"/>
    <n v="89519.47"/>
    <n v="0"/>
    <x v="0"/>
    <x v="0"/>
    <x v="2"/>
    <x v="1"/>
  </r>
  <r>
    <n v="15606097"/>
    <s v="Zakharov"/>
    <n v="665"/>
    <x v="2"/>
    <x v="1"/>
    <n v="63"/>
    <n v="7"/>
    <n v="104469.58"/>
    <n v="1"/>
    <x v="0"/>
    <x v="0"/>
    <n v="25165.360000000001"/>
    <n v="1"/>
    <x v="1"/>
    <x v="0"/>
    <x v="2"/>
    <x v="0"/>
  </r>
  <r>
    <n v="15802368"/>
    <s v="Ch'eng"/>
    <n v="608"/>
    <x v="0"/>
    <x v="0"/>
    <n v="47"/>
    <n v="6"/>
    <n v="0"/>
    <n v="1"/>
    <x v="0"/>
    <x v="0"/>
    <n v="126012.57"/>
    <n v="0"/>
    <x v="0"/>
    <x v="0"/>
    <x v="0"/>
    <x v="1"/>
  </r>
  <r>
    <n v="15767488"/>
    <s v="Berry"/>
    <n v="680"/>
    <x v="1"/>
    <x v="1"/>
    <n v="36"/>
    <n v="7"/>
    <n v="0"/>
    <n v="2"/>
    <x v="0"/>
    <x v="1"/>
    <n v="20109.21"/>
    <n v="0"/>
    <x v="0"/>
    <x v="0"/>
    <x v="0"/>
    <x v="1"/>
  </r>
  <r>
    <n v="15669946"/>
    <s v="Jen"/>
    <n v="663"/>
    <x v="2"/>
    <x v="0"/>
    <n v="46"/>
    <n v="2"/>
    <n v="141726.88"/>
    <n v="1"/>
    <x v="0"/>
    <x v="0"/>
    <n v="58257.23"/>
    <n v="0"/>
    <x v="0"/>
    <x v="0"/>
    <x v="2"/>
    <x v="1"/>
  </r>
  <r>
    <n v="15612103"/>
    <s v="Wang"/>
    <n v="627"/>
    <x v="2"/>
    <x v="0"/>
    <n v="35"/>
    <n v="2"/>
    <n v="137852.96"/>
    <n v="1"/>
    <x v="0"/>
    <x v="0"/>
    <n v="172269.21"/>
    <n v="1"/>
    <x v="0"/>
    <x v="0"/>
    <x v="2"/>
    <x v="0"/>
  </r>
  <r>
    <n v="15645353"/>
    <s v="Chubb"/>
    <n v="607"/>
    <x v="0"/>
    <x v="1"/>
    <n v="26"/>
    <n v="1"/>
    <n v="0"/>
    <n v="1"/>
    <x v="0"/>
    <x v="1"/>
    <n v="29818.2"/>
    <n v="0"/>
    <x v="2"/>
    <x v="0"/>
    <x v="0"/>
    <x v="1"/>
  </r>
  <r>
    <n v="15650018"/>
    <s v="Chen"/>
    <n v="681"/>
    <x v="0"/>
    <x v="0"/>
    <n v="43"/>
    <n v="8"/>
    <n v="154100.29999999999"/>
    <n v="1"/>
    <x v="1"/>
    <x v="1"/>
    <n v="114659.81"/>
    <n v="0"/>
    <x v="0"/>
    <x v="0"/>
    <x v="2"/>
    <x v="1"/>
  </r>
  <r>
    <n v="15659002"/>
    <s v="Mazzanti"/>
    <n v="766"/>
    <x v="0"/>
    <x v="0"/>
    <n v="45"/>
    <n v="6"/>
    <n v="0"/>
    <n v="2"/>
    <x v="1"/>
    <x v="1"/>
    <n v="147184.74"/>
    <n v="0"/>
    <x v="0"/>
    <x v="1"/>
    <x v="0"/>
    <x v="1"/>
  </r>
  <r>
    <n v="15616028"/>
    <s v="T'ao"/>
    <n v="694"/>
    <x v="0"/>
    <x v="1"/>
    <n v="30"/>
    <n v="2"/>
    <n v="0"/>
    <n v="3"/>
    <x v="1"/>
    <x v="0"/>
    <n v="15039.41"/>
    <n v="0"/>
    <x v="0"/>
    <x v="0"/>
    <x v="0"/>
    <x v="1"/>
  </r>
  <r>
    <n v="15660475"/>
    <s v="Ndubueze"/>
    <n v="411"/>
    <x v="0"/>
    <x v="0"/>
    <n v="54"/>
    <n v="9"/>
    <n v="0"/>
    <n v="1"/>
    <x v="1"/>
    <x v="0"/>
    <n v="76621.490000000005"/>
    <n v="0"/>
    <x v="1"/>
    <x v="2"/>
    <x v="0"/>
    <x v="1"/>
  </r>
  <r>
    <n v="15652615"/>
    <s v="Ferri"/>
    <n v="742"/>
    <x v="0"/>
    <x v="1"/>
    <n v="39"/>
    <n v="8"/>
    <n v="140004.96"/>
    <n v="1"/>
    <x v="0"/>
    <x v="0"/>
    <n v="92985.78"/>
    <n v="0"/>
    <x v="0"/>
    <x v="1"/>
    <x v="2"/>
    <x v="1"/>
  </r>
  <r>
    <n v="15653572"/>
    <s v="Thornton"/>
    <n v="673"/>
    <x v="1"/>
    <x v="1"/>
    <n v="43"/>
    <n v="8"/>
    <n v="127132.96"/>
    <n v="1"/>
    <x v="1"/>
    <x v="0"/>
    <n v="6009.27"/>
    <n v="1"/>
    <x v="0"/>
    <x v="0"/>
    <x v="2"/>
    <x v="0"/>
  </r>
  <r>
    <n v="15628059"/>
    <s v="DeRose"/>
    <n v="529"/>
    <x v="0"/>
    <x v="1"/>
    <n v="61"/>
    <n v="1"/>
    <n v="0"/>
    <n v="2"/>
    <x v="0"/>
    <x v="0"/>
    <n v="191370.97"/>
    <n v="0"/>
    <x v="1"/>
    <x v="0"/>
    <x v="0"/>
    <x v="1"/>
  </r>
  <r>
    <n v="15703413"/>
    <s v="Montes"/>
    <n v="519"/>
    <x v="0"/>
    <x v="0"/>
    <n v="38"/>
    <n v="7"/>
    <n v="125328.56"/>
    <n v="1"/>
    <x v="0"/>
    <x v="1"/>
    <n v="188225.67"/>
    <n v="0"/>
    <x v="0"/>
    <x v="0"/>
    <x v="2"/>
    <x v="1"/>
  </r>
  <r>
    <n v="15610433"/>
    <s v="Kwemto"/>
    <n v="573"/>
    <x v="0"/>
    <x v="1"/>
    <n v="35"/>
    <n v="9"/>
    <n v="0"/>
    <n v="2"/>
    <x v="0"/>
    <x v="1"/>
    <n v="11743.89"/>
    <n v="0"/>
    <x v="0"/>
    <x v="0"/>
    <x v="0"/>
    <x v="1"/>
  </r>
  <r>
    <n v="15770548"/>
    <s v="Lucchese"/>
    <n v="453"/>
    <x v="2"/>
    <x v="0"/>
    <n v="28"/>
    <n v="3"/>
    <n v="139986.65"/>
    <n v="1"/>
    <x v="0"/>
    <x v="1"/>
    <n v="136846.75"/>
    <n v="0"/>
    <x v="2"/>
    <x v="2"/>
    <x v="2"/>
    <x v="1"/>
  </r>
  <r>
    <n v="15645637"/>
    <s v="Huggins"/>
    <n v="798"/>
    <x v="2"/>
    <x v="0"/>
    <n v="39"/>
    <n v="6"/>
    <n v="119787.76"/>
    <n v="1"/>
    <x v="0"/>
    <x v="0"/>
    <n v="164248.32999999999"/>
    <n v="0"/>
    <x v="0"/>
    <x v="1"/>
    <x v="2"/>
    <x v="1"/>
  </r>
  <r>
    <n v="15590888"/>
    <s v="Wade"/>
    <n v="693"/>
    <x v="1"/>
    <x v="0"/>
    <n v="34"/>
    <n v="10"/>
    <n v="107556.06"/>
    <n v="2"/>
    <x v="1"/>
    <x v="1"/>
    <n v="154631.35"/>
    <n v="0"/>
    <x v="0"/>
    <x v="0"/>
    <x v="2"/>
    <x v="1"/>
  </r>
  <r>
    <n v="15568326"/>
    <s v="Kenenna"/>
    <n v="637"/>
    <x v="0"/>
    <x v="0"/>
    <n v="44"/>
    <n v="2"/>
    <n v="0"/>
    <n v="2"/>
    <x v="0"/>
    <x v="1"/>
    <n v="149665.65"/>
    <n v="0"/>
    <x v="0"/>
    <x v="0"/>
    <x v="0"/>
    <x v="1"/>
  </r>
  <r>
    <n v="15655368"/>
    <s v="Wheeler"/>
    <n v="672"/>
    <x v="0"/>
    <x v="1"/>
    <n v="47"/>
    <n v="1"/>
    <n v="0"/>
    <n v="1"/>
    <x v="1"/>
    <x v="1"/>
    <n v="91574.92"/>
    <n v="0"/>
    <x v="0"/>
    <x v="0"/>
    <x v="0"/>
    <x v="1"/>
  </r>
  <r>
    <n v="15665579"/>
    <s v="Cartwright"/>
    <n v="597"/>
    <x v="0"/>
    <x v="0"/>
    <n v="28"/>
    <n v="0"/>
    <n v="142705.95000000001"/>
    <n v="1"/>
    <x v="0"/>
    <x v="1"/>
    <n v="127233.39"/>
    <n v="0"/>
    <x v="2"/>
    <x v="0"/>
    <x v="2"/>
    <x v="1"/>
  </r>
  <r>
    <n v="15676091"/>
    <s v="Iloerika"/>
    <n v="543"/>
    <x v="0"/>
    <x v="1"/>
    <n v="42"/>
    <n v="7"/>
    <n v="0"/>
    <n v="1"/>
    <x v="0"/>
    <x v="0"/>
    <n v="56650.47"/>
    <n v="0"/>
    <x v="0"/>
    <x v="0"/>
    <x v="0"/>
    <x v="1"/>
  </r>
  <r>
    <n v="15716984"/>
    <s v="Palermo"/>
    <n v="695"/>
    <x v="1"/>
    <x v="0"/>
    <n v="56"/>
    <n v="4"/>
    <n v="0"/>
    <n v="2"/>
    <x v="0"/>
    <x v="1"/>
    <n v="84644.76"/>
    <n v="0"/>
    <x v="1"/>
    <x v="0"/>
    <x v="0"/>
    <x v="1"/>
  </r>
  <r>
    <n v="15715078"/>
    <s v="Nkemakolam"/>
    <n v="584"/>
    <x v="0"/>
    <x v="1"/>
    <n v="35"/>
    <n v="6"/>
    <n v="161613.94"/>
    <n v="2"/>
    <x v="0"/>
    <x v="0"/>
    <n v="148238.16"/>
    <n v="0"/>
    <x v="0"/>
    <x v="0"/>
    <x v="2"/>
    <x v="1"/>
  </r>
  <r>
    <n v="15569452"/>
    <s v="Butler"/>
    <n v="652"/>
    <x v="2"/>
    <x v="0"/>
    <n v="58"/>
    <n v="3"/>
    <n v="116353.2"/>
    <n v="2"/>
    <x v="1"/>
    <x v="0"/>
    <n v="193502.9"/>
    <n v="0"/>
    <x v="1"/>
    <x v="0"/>
    <x v="2"/>
    <x v="1"/>
  </r>
  <r>
    <n v="15628863"/>
    <s v="Calabresi"/>
    <n v="601"/>
    <x v="0"/>
    <x v="1"/>
    <n v="38"/>
    <n v="4"/>
    <n v="60013.81"/>
    <n v="1"/>
    <x v="0"/>
    <x v="0"/>
    <n v="38020.050000000003"/>
    <n v="0"/>
    <x v="0"/>
    <x v="0"/>
    <x v="1"/>
    <x v="1"/>
  </r>
  <r>
    <n v="15778192"/>
    <s v="Nkemdilim"/>
    <n v="628"/>
    <x v="1"/>
    <x v="1"/>
    <n v="28"/>
    <n v="4"/>
    <n v="0"/>
    <n v="2"/>
    <x v="0"/>
    <x v="0"/>
    <n v="176750.81"/>
    <n v="0"/>
    <x v="2"/>
    <x v="0"/>
    <x v="0"/>
    <x v="1"/>
  </r>
  <r>
    <n v="15793723"/>
    <s v="Ch'iu"/>
    <n v="607"/>
    <x v="2"/>
    <x v="1"/>
    <n v="32"/>
    <n v="9"/>
    <n v="144272.07"/>
    <n v="2"/>
    <x v="0"/>
    <x v="1"/>
    <n v="176580.63"/>
    <n v="0"/>
    <x v="0"/>
    <x v="0"/>
    <x v="2"/>
    <x v="1"/>
  </r>
  <r>
    <n v="15798943"/>
    <s v="Alexander"/>
    <n v="646"/>
    <x v="0"/>
    <x v="0"/>
    <n v="46"/>
    <n v="8"/>
    <n v="0"/>
    <n v="2"/>
    <x v="0"/>
    <x v="1"/>
    <n v="133059.15"/>
    <n v="0"/>
    <x v="0"/>
    <x v="0"/>
    <x v="0"/>
    <x v="1"/>
  </r>
  <r>
    <n v="15764708"/>
    <s v="Chiabuotu"/>
    <n v="572"/>
    <x v="0"/>
    <x v="1"/>
    <n v="30"/>
    <n v="6"/>
    <n v="117696.67"/>
    <n v="1"/>
    <x v="0"/>
    <x v="1"/>
    <n v="100843.82"/>
    <n v="0"/>
    <x v="0"/>
    <x v="0"/>
    <x v="2"/>
    <x v="1"/>
  </r>
  <r>
    <n v="15791040"/>
    <s v="Vasilyeva"/>
    <n v="801"/>
    <x v="1"/>
    <x v="1"/>
    <n v="58"/>
    <n v="1"/>
    <n v="79954.61"/>
    <n v="2"/>
    <x v="0"/>
    <x v="0"/>
    <n v="30484.19"/>
    <n v="0"/>
    <x v="1"/>
    <x v="1"/>
    <x v="1"/>
    <x v="1"/>
  </r>
  <r>
    <n v="15631512"/>
    <s v="Schneider"/>
    <n v="597"/>
    <x v="0"/>
    <x v="0"/>
    <n v="26"/>
    <n v="8"/>
    <n v="149989.39000000001"/>
    <n v="1"/>
    <x v="0"/>
    <x v="1"/>
    <n v="42330.58"/>
    <n v="0"/>
    <x v="2"/>
    <x v="0"/>
    <x v="2"/>
    <x v="1"/>
  </r>
  <r>
    <n v="15640106"/>
    <s v="Mason"/>
    <n v="613"/>
    <x v="0"/>
    <x v="1"/>
    <n v="40"/>
    <n v="7"/>
    <n v="124339.9"/>
    <n v="1"/>
    <x v="1"/>
    <x v="1"/>
    <n v="193309.58"/>
    <n v="0"/>
    <x v="0"/>
    <x v="0"/>
    <x v="2"/>
    <x v="1"/>
  </r>
  <r>
    <n v="15710315"/>
    <s v="Chukwukadibia"/>
    <n v="529"/>
    <x v="2"/>
    <x v="1"/>
    <n v="29"/>
    <n v="4"/>
    <n v="135759.4"/>
    <n v="1"/>
    <x v="1"/>
    <x v="1"/>
    <n v="112813.79"/>
    <n v="1"/>
    <x v="2"/>
    <x v="0"/>
    <x v="2"/>
    <x v="0"/>
  </r>
  <r>
    <n v="15771535"/>
    <s v="Tsui"/>
    <n v="794"/>
    <x v="1"/>
    <x v="0"/>
    <n v="37"/>
    <n v="9"/>
    <n v="0"/>
    <n v="2"/>
    <x v="0"/>
    <x v="1"/>
    <n v="68008.850000000006"/>
    <n v="0"/>
    <x v="0"/>
    <x v="1"/>
    <x v="0"/>
    <x v="1"/>
  </r>
  <r>
    <n v="15611947"/>
    <s v="Banks"/>
    <n v="557"/>
    <x v="0"/>
    <x v="1"/>
    <n v="34"/>
    <n v="3"/>
    <n v="83074"/>
    <n v="1"/>
    <x v="0"/>
    <x v="1"/>
    <n v="132673.22"/>
    <n v="0"/>
    <x v="0"/>
    <x v="0"/>
    <x v="1"/>
    <x v="1"/>
  </r>
  <r>
    <n v="15670266"/>
    <s v="Shih"/>
    <n v="499"/>
    <x v="0"/>
    <x v="0"/>
    <n v="28"/>
    <n v="4"/>
    <n v="141792.60999999999"/>
    <n v="1"/>
    <x v="0"/>
    <x v="0"/>
    <n v="22001.91"/>
    <n v="0"/>
    <x v="2"/>
    <x v="2"/>
    <x v="2"/>
    <x v="1"/>
  </r>
  <r>
    <n v="15609083"/>
    <s v="Tretiakova"/>
    <n v="544"/>
    <x v="0"/>
    <x v="0"/>
    <n v="26"/>
    <n v="6"/>
    <n v="0"/>
    <n v="1"/>
    <x v="0"/>
    <x v="1"/>
    <n v="100200.4"/>
    <n v="1"/>
    <x v="2"/>
    <x v="0"/>
    <x v="0"/>
    <x v="0"/>
  </r>
  <r>
    <n v="15567923"/>
    <s v="Barese"/>
    <n v="739"/>
    <x v="0"/>
    <x v="0"/>
    <n v="30"/>
    <n v="6"/>
    <n v="0"/>
    <n v="1"/>
    <x v="1"/>
    <x v="1"/>
    <n v="122604.44"/>
    <n v="0"/>
    <x v="0"/>
    <x v="1"/>
    <x v="0"/>
    <x v="1"/>
  </r>
  <r>
    <n v="15788183"/>
    <s v="Longo"/>
    <n v="458"/>
    <x v="2"/>
    <x v="0"/>
    <n v="43"/>
    <n v="1"/>
    <n v="106870.12"/>
    <n v="2"/>
    <x v="0"/>
    <x v="1"/>
    <n v="100564.37"/>
    <n v="0"/>
    <x v="0"/>
    <x v="2"/>
    <x v="2"/>
    <x v="1"/>
  </r>
  <r>
    <n v="15735782"/>
    <s v="MacDonald"/>
    <n v="528"/>
    <x v="0"/>
    <x v="1"/>
    <n v="31"/>
    <n v="9"/>
    <n v="120962.59"/>
    <n v="1"/>
    <x v="0"/>
    <x v="1"/>
    <n v="5419.31"/>
    <n v="0"/>
    <x v="0"/>
    <x v="0"/>
    <x v="2"/>
    <x v="1"/>
  </r>
  <r>
    <n v="15774401"/>
    <s v="Chambers"/>
    <n v="773"/>
    <x v="1"/>
    <x v="1"/>
    <n v="51"/>
    <n v="4"/>
    <n v="0"/>
    <n v="2"/>
    <x v="1"/>
    <x v="1"/>
    <n v="123587.83"/>
    <n v="1"/>
    <x v="1"/>
    <x v="1"/>
    <x v="0"/>
    <x v="0"/>
  </r>
  <r>
    <n v="15737971"/>
    <s v="Cowen"/>
    <n v="646"/>
    <x v="0"/>
    <x v="0"/>
    <n v="30"/>
    <n v="5"/>
    <n v="0"/>
    <n v="2"/>
    <x v="0"/>
    <x v="1"/>
    <n v="13935.32"/>
    <n v="0"/>
    <x v="0"/>
    <x v="0"/>
    <x v="0"/>
    <x v="1"/>
  </r>
  <r>
    <n v="15758750"/>
    <s v="Iweobiegbunam"/>
    <n v="564"/>
    <x v="0"/>
    <x v="1"/>
    <n v="31"/>
    <n v="0"/>
    <n v="110527.17"/>
    <n v="1"/>
    <x v="0"/>
    <x v="0"/>
    <n v="87060.77"/>
    <n v="0"/>
    <x v="0"/>
    <x v="0"/>
    <x v="2"/>
    <x v="1"/>
  </r>
  <r>
    <n v="15611767"/>
    <s v="Mai"/>
    <n v="624"/>
    <x v="2"/>
    <x v="0"/>
    <n v="52"/>
    <n v="0"/>
    <n v="133723.43"/>
    <n v="1"/>
    <x v="1"/>
    <x v="1"/>
    <n v="4859.59"/>
    <n v="1"/>
    <x v="1"/>
    <x v="0"/>
    <x v="2"/>
    <x v="0"/>
  </r>
  <r>
    <n v="15643770"/>
    <s v="Yu"/>
    <n v="682"/>
    <x v="0"/>
    <x v="0"/>
    <n v="52"/>
    <n v="5"/>
    <n v="112670.48"/>
    <n v="1"/>
    <x v="0"/>
    <x v="1"/>
    <n v="21085.17"/>
    <n v="1"/>
    <x v="1"/>
    <x v="0"/>
    <x v="2"/>
    <x v="0"/>
  </r>
  <r>
    <n v="15744717"/>
    <s v="Duffy"/>
    <n v="726"/>
    <x v="0"/>
    <x v="0"/>
    <n v="44"/>
    <n v="2"/>
    <n v="0"/>
    <n v="2"/>
    <x v="0"/>
    <x v="0"/>
    <n v="26733.86"/>
    <n v="0"/>
    <x v="0"/>
    <x v="1"/>
    <x v="0"/>
    <x v="1"/>
  </r>
  <r>
    <n v="15570681"/>
    <s v="Chiang"/>
    <n v="560"/>
    <x v="0"/>
    <x v="1"/>
    <n v="24"/>
    <n v="1"/>
    <n v="116084.32"/>
    <n v="1"/>
    <x v="0"/>
    <x v="1"/>
    <n v="89734.7"/>
    <n v="0"/>
    <x v="2"/>
    <x v="0"/>
    <x v="2"/>
    <x v="1"/>
  </r>
  <r>
    <n v="15792650"/>
    <s v="Watts"/>
    <n v="382"/>
    <x v="1"/>
    <x v="1"/>
    <n v="36"/>
    <n v="0"/>
    <n v="0"/>
    <n v="1"/>
    <x v="0"/>
    <x v="0"/>
    <n v="179540.73"/>
    <n v="1"/>
    <x v="0"/>
    <x v="2"/>
    <x v="0"/>
    <x v="0"/>
  </r>
  <r>
    <n v="15605531"/>
    <s v="Daly"/>
    <n v="457"/>
    <x v="1"/>
    <x v="0"/>
    <n v="38"/>
    <n v="6"/>
    <n v="0"/>
    <n v="2"/>
    <x v="0"/>
    <x v="1"/>
    <n v="173219.09"/>
    <n v="0"/>
    <x v="0"/>
    <x v="2"/>
    <x v="0"/>
    <x v="1"/>
  </r>
  <r>
    <n v="15605339"/>
    <s v="Baker"/>
    <n v="673"/>
    <x v="0"/>
    <x v="0"/>
    <n v="37"/>
    <n v="10"/>
    <n v="0"/>
    <n v="2"/>
    <x v="0"/>
    <x v="0"/>
    <n v="37411.35"/>
    <n v="0"/>
    <x v="0"/>
    <x v="0"/>
    <x v="0"/>
    <x v="1"/>
  </r>
  <r>
    <n v="15672216"/>
    <s v="Uvarov"/>
    <n v="584"/>
    <x v="0"/>
    <x v="0"/>
    <n v="40"/>
    <n v="4"/>
    <n v="82441.75"/>
    <n v="1"/>
    <x v="1"/>
    <x v="1"/>
    <n v="80852.11"/>
    <n v="0"/>
    <x v="0"/>
    <x v="0"/>
    <x v="1"/>
    <x v="1"/>
  </r>
  <r>
    <n v="15812893"/>
    <s v="Costa"/>
    <n v="629"/>
    <x v="0"/>
    <x v="0"/>
    <n v="39"/>
    <n v="10"/>
    <n v="0"/>
    <n v="2"/>
    <x v="0"/>
    <x v="0"/>
    <n v="43174.49"/>
    <n v="1"/>
    <x v="0"/>
    <x v="0"/>
    <x v="0"/>
    <x v="0"/>
  </r>
  <r>
    <n v="15624180"/>
    <s v="Genovesi"/>
    <n v="584"/>
    <x v="2"/>
    <x v="0"/>
    <n v="37"/>
    <n v="10"/>
    <n v="134171.79999999999"/>
    <n v="4"/>
    <x v="0"/>
    <x v="0"/>
    <n v="70927.11"/>
    <n v="1"/>
    <x v="0"/>
    <x v="0"/>
    <x v="2"/>
    <x v="0"/>
  </r>
  <r>
    <n v="15701364"/>
    <s v="Doherty"/>
    <n v="724"/>
    <x v="0"/>
    <x v="1"/>
    <n v="30"/>
    <n v="10"/>
    <n v="0"/>
    <n v="2"/>
    <x v="0"/>
    <x v="0"/>
    <n v="54265.55"/>
    <n v="0"/>
    <x v="0"/>
    <x v="1"/>
    <x v="0"/>
    <x v="1"/>
  </r>
  <r>
    <n v="15762588"/>
    <s v="Kaleski"/>
    <n v="644"/>
    <x v="0"/>
    <x v="1"/>
    <n v="31"/>
    <n v="5"/>
    <n v="0"/>
    <n v="2"/>
    <x v="0"/>
    <x v="0"/>
    <n v="41872.17"/>
    <n v="0"/>
    <x v="0"/>
    <x v="0"/>
    <x v="0"/>
    <x v="1"/>
  </r>
  <r>
    <n v="15806318"/>
    <s v="Wright"/>
    <n v="676"/>
    <x v="2"/>
    <x v="0"/>
    <n v="48"/>
    <n v="2"/>
    <n v="124442.38"/>
    <n v="1"/>
    <x v="0"/>
    <x v="1"/>
    <n v="15068.53"/>
    <n v="1"/>
    <x v="0"/>
    <x v="0"/>
    <x v="2"/>
    <x v="0"/>
  </r>
  <r>
    <n v="15712596"/>
    <s v="Huang"/>
    <n v="499"/>
    <x v="0"/>
    <x v="1"/>
    <n v="31"/>
    <n v="4"/>
    <n v="0"/>
    <n v="1"/>
    <x v="0"/>
    <x v="1"/>
    <n v="25950.49"/>
    <n v="0"/>
    <x v="0"/>
    <x v="2"/>
    <x v="0"/>
    <x v="1"/>
  </r>
  <r>
    <n v="15600399"/>
    <s v="Trentino"/>
    <n v="598"/>
    <x v="0"/>
    <x v="1"/>
    <n v="60"/>
    <n v="4"/>
    <n v="0"/>
    <n v="1"/>
    <x v="0"/>
    <x v="1"/>
    <n v="197727.14"/>
    <n v="1"/>
    <x v="1"/>
    <x v="0"/>
    <x v="0"/>
    <x v="0"/>
  </r>
  <r>
    <n v="15576216"/>
    <s v="Chienezie"/>
    <n v="655"/>
    <x v="2"/>
    <x v="0"/>
    <n v="37"/>
    <n v="4"/>
    <n v="108862.76"/>
    <n v="1"/>
    <x v="0"/>
    <x v="1"/>
    <n v="79555.08"/>
    <n v="1"/>
    <x v="0"/>
    <x v="0"/>
    <x v="2"/>
    <x v="0"/>
  </r>
  <r>
    <n v="15620750"/>
    <s v="Sugden"/>
    <n v="559"/>
    <x v="0"/>
    <x v="1"/>
    <n v="28"/>
    <n v="3"/>
    <n v="141099.43"/>
    <n v="1"/>
    <x v="0"/>
    <x v="0"/>
    <n v="15607.27"/>
    <n v="0"/>
    <x v="2"/>
    <x v="0"/>
    <x v="2"/>
    <x v="1"/>
  </r>
  <r>
    <n v="15623489"/>
    <s v="Tu"/>
    <n v="543"/>
    <x v="0"/>
    <x v="0"/>
    <n v="67"/>
    <n v="0"/>
    <n v="128843.67"/>
    <n v="1"/>
    <x v="0"/>
    <x v="0"/>
    <n v="134612.48000000001"/>
    <n v="0"/>
    <x v="1"/>
    <x v="0"/>
    <x v="2"/>
    <x v="1"/>
  </r>
  <r>
    <n v="15667944"/>
    <s v="Onuchukwu"/>
    <n v="679"/>
    <x v="0"/>
    <x v="1"/>
    <n v="39"/>
    <n v="0"/>
    <n v="86843.61"/>
    <n v="1"/>
    <x v="1"/>
    <x v="0"/>
    <n v="159830.57999999999"/>
    <n v="0"/>
    <x v="0"/>
    <x v="0"/>
    <x v="1"/>
    <x v="1"/>
  </r>
  <r>
    <n v="15584928"/>
    <s v="Ugochukwutubelum"/>
    <n v="594"/>
    <x v="2"/>
    <x v="0"/>
    <n v="32"/>
    <n v="4"/>
    <n v="120074.97"/>
    <n v="2"/>
    <x v="0"/>
    <x v="0"/>
    <n v="162961.79"/>
    <n v="0"/>
    <x v="0"/>
    <x v="0"/>
    <x v="2"/>
    <x v="1"/>
  </r>
  <r>
    <n v="15779913"/>
    <s v="Davidson"/>
    <n v="586"/>
    <x v="0"/>
    <x v="1"/>
    <n v="27"/>
    <n v="5"/>
    <n v="130231.8"/>
    <n v="2"/>
    <x v="0"/>
    <x v="0"/>
    <n v="192427.16"/>
    <n v="0"/>
    <x v="2"/>
    <x v="0"/>
    <x v="2"/>
    <x v="1"/>
  </r>
  <r>
    <n v="15644977"/>
    <s v="Goddard"/>
    <n v="776"/>
    <x v="0"/>
    <x v="0"/>
    <n v="31"/>
    <n v="5"/>
    <n v="0"/>
    <n v="2"/>
    <x v="0"/>
    <x v="1"/>
    <n v="92647.94"/>
    <n v="0"/>
    <x v="0"/>
    <x v="1"/>
    <x v="0"/>
    <x v="1"/>
  </r>
  <r>
    <n v="15749679"/>
    <s v="Beck"/>
    <n v="699"/>
    <x v="0"/>
    <x v="1"/>
    <n v="39"/>
    <n v="2"/>
    <n v="109724.38"/>
    <n v="1"/>
    <x v="0"/>
    <x v="0"/>
    <n v="180022.39"/>
    <n v="0"/>
    <x v="0"/>
    <x v="0"/>
    <x v="2"/>
    <x v="1"/>
  </r>
  <r>
    <n v="15629010"/>
    <s v="Beam"/>
    <n v="847"/>
    <x v="2"/>
    <x v="0"/>
    <n v="35"/>
    <n v="5"/>
    <n v="111743.43"/>
    <n v="1"/>
    <x v="0"/>
    <x v="0"/>
    <n v="183584.14"/>
    <n v="0"/>
    <x v="0"/>
    <x v="1"/>
    <x v="2"/>
    <x v="1"/>
  </r>
  <r>
    <n v="15768465"/>
    <s v="Sheppard"/>
    <n v="582"/>
    <x v="2"/>
    <x v="1"/>
    <n v="35"/>
    <n v="8"/>
    <n v="121309.17"/>
    <n v="2"/>
    <x v="0"/>
    <x v="0"/>
    <n v="28750.67"/>
    <n v="0"/>
    <x v="0"/>
    <x v="0"/>
    <x v="2"/>
    <x v="1"/>
  </r>
  <r>
    <n v="15767781"/>
    <s v="Godfrey"/>
    <n v="648"/>
    <x v="0"/>
    <x v="1"/>
    <n v="38"/>
    <n v="10"/>
    <n v="82697.279999999999"/>
    <n v="1"/>
    <x v="0"/>
    <x v="1"/>
    <n v="74846.67"/>
    <n v="0"/>
    <x v="0"/>
    <x v="0"/>
    <x v="1"/>
    <x v="1"/>
  </r>
  <r>
    <n v="15635364"/>
    <s v="Gray"/>
    <n v="618"/>
    <x v="0"/>
    <x v="0"/>
    <n v="49"/>
    <n v="9"/>
    <n v="44301.43"/>
    <n v="3"/>
    <x v="0"/>
    <x v="0"/>
    <n v="89729.3"/>
    <n v="1"/>
    <x v="0"/>
    <x v="0"/>
    <x v="3"/>
    <x v="0"/>
  </r>
  <r>
    <n v="15722004"/>
    <s v="Hsiung"/>
    <n v="543"/>
    <x v="0"/>
    <x v="0"/>
    <n v="31"/>
    <n v="4"/>
    <n v="138317.94"/>
    <n v="1"/>
    <x v="1"/>
    <x v="1"/>
    <n v="61843.73"/>
    <n v="0"/>
    <x v="0"/>
    <x v="0"/>
    <x v="2"/>
    <x v="1"/>
  </r>
  <r>
    <n v="15766044"/>
    <s v="Cameron"/>
    <n v="642"/>
    <x v="2"/>
    <x v="1"/>
    <n v="49"/>
    <n v="4"/>
    <n v="120688.61"/>
    <n v="1"/>
    <x v="0"/>
    <x v="1"/>
    <n v="24770.22"/>
    <n v="1"/>
    <x v="0"/>
    <x v="0"/>
    <x v="2"/>
    <x v="0"/>
  </r>
  <r>
    <n v="15586680"/>
    <s v="Fleming"/>
    <n v="462"/>
    <x v="0"/>
    <x v="1"/>
    <n v="27"/>
    <n v="4"/>
    <n v="176913.52"/>
    <n v="1"/>
    <x v="0"/>
    <x v="1"/>
    <n v="80587.27"/>
    <n v="0"/>
    <x v="2"/>
    <x v="2"/>
    <x v="2"/>
    <x v="1"/>
  </r>
  <r>
    <n v="15635388"/>
    <s v="Austin"/>
    <n v="640"/>
    <x v="1"/>
    <x v="1"/>
    <n v="47"/>
    <n v="6"/>
    <n v="89047.14"/>
    <n v="1"/>
    <x v="0"/>
    <x v="1"/>
    <n v="116286.25"/>
    <n v="0"/>
    <x v="0"/>
    <x v="0"/>
    <x v="1"/>
    <x v="1"/>
  </r>
  <r>
    <n v="15655175"/>
    <s v="Wallace"/>
    <n v="740"/>
    <x v="2"/>
    <x v="1"/>
    <n v="40"/>
    <n v="4"/>
    <n v="114318.78"/>
    <n v="2"/>
    <x v="0"/>
    <x v="1"/>
    <n v="129333.69"/>
    <n v="1"/>
    <x v="0"/>
    <x v="1"/>
    <x v="2"/>
    <x v="0"/>
  </r>
  <r>
    <n v="15639133"/>
    <s v="Ku"/>
    <n v="773"/>
    <x v="0"/>
    <x v="0"/>
    <n v="50"/>
    <n v="4"/>
    <n v="0"/>
    <n v="2"/>
    <x v="0"/>
    <x v="1"/>
    <n v="129372.94"/>
    <n v="0"/>
    <x v="1"/>
    <x v="1"/>
    <x v="0"/>
    <x v="1"/>
  </r>
  <r>
    <n v="15799653"/>
    <s v="Fiorentino"/>
    <n v="583"/>
    <x v="2"/>
    <x v="0"/>
    <n v="32"/>
    <n v="7"/>
    <n v="94753.55"/>
    <n v="2"/>
    <x v="0"/>
    <x v="0"/>
    <n v="18149.03"/>
    <n v="0"/>
    <x v="0"/>
    <x v="0"/>
    <x v="1"/>
    <x v="1"/>
  </r>
  <r>
    <n v="15723872"/>
    <s v="Buccho"/>
    <n v="589"/>
    <x v="1"/>
    <x v="0"/>
    <n v="46"/>
    <n v="10"/>
    <n v="0"/>
    <n v="2"/>
    <x v="1"/>
    <x v="0"/>
    <n v="168369.37"/>
    <n v="0"/>
    <x v="0"/>
    <x v="0"/>
    <x v="0"/>
    <x v="1"/>
  </r>
  <r>
    <n v="15775627"/>
    <s v="Gordon"/>
    <n v="509"/>
    <x v="0"/>
    <x v="1"/>
    <n v="35"/>
    <n v="8"/>
    <n v="0"/>
    <n v="2"/>
    <x v="1"/>
    <x v="0"/>
    <n v="67431.28"/>
    <n v="0"/>
    <x v="0"/>
    <x v="0"/>
    <x v="0"/>
    <x v="1"/>
  </r>
  <r>
    <n v="15630704"/>
    <s v="Haworth"/>
    <n v="612"/>
    <x v="2"/>
    <x v="1"/>
    <n v="32"/>
    <n v="9"/>
    <n v="106520.73"/>
    <n v="2"/>
    <x v="0"/>
    <x v="1"/>
    <n v="177092.16"/>
    <n v="0"/>
    <x v="0"/>
    <x v="0"/>
    <x v="2"/>
    <x v="1"/>
  </r>
  <r>
    <n v="15815534"/>
    <s v="Guidry"/>
    <n v="505"/>
    <x v="1"/>
    <x v="1"/>
    <n v="37"/>
    <n v="0"/>
    <n v="134006.39000000001"/>
    <n v="1"/>
    <x v="0"/>
    <x v="0"/>
    <n v="93736.69"/>
    <n v="0"/>
    <x v="0"/>
    <x v="0"/>
    <x v="2"/>
    <x v="1"/>
  </r>
  <r>
    <n v="15697249"/>
    <s v="Lettiere"/>
    <n v="546"/>
    <x v="2"/>
    <x v="0"/>
    <n v="25"/>
    <n v="3"/>
    <n v="132837.70000000001"/>
    <n v="1"/>
    <x v="0"/>
    <x v="1"/>
    <n v="131647.31"/>
    <n v="0"/>
    <x v="2"/>
    <x v="0"/>
    <x v="2"/>
    <x v="1"/>
  </r>
  <r>
    <n v="15681316"/>
    <s v="Tai"/>
    <n v="681"/>
    <x v="0"/>
    <x v="0"/>
    <n v="41"/>
    <n v="0"/>
    <n v="120549.29"/>
    <n v="2"/>
    <x v="0"/>
    <x v="1"/>
    <n v="175722.31"/>
    <n v="0"/>
    <x v="0"/>
    <x v="0"/>
    <x v="2"/>
    <x v="1"/>
  </r>
  <r>
    <n v="15682523"/>
    <s v="Chigozie"/>
    <n v="762"/>
    <x v="0"/>
    <x v="1"/>
    <n v="20"/>
    <n v="1"/>
    <n v="139432.54999999999"/>
    <n v="1"/>
    <x v="0"/>
    <x v="0"/>
    <n v="85606.83"/>
    <n v="0"/>
    <x v="2"/>
    <x v="1"/>
    <x v="2"/>
    <x v="1"/>
  </r>
  <r>
    <n v="15650244"/>
    <s v="Bezrukov"/>
    <n v="786"/>
    <x v="1"/>
    <x v="1"/>
    <n v="29"/>
    <n v="7"/>
    <n v="80895.44"/>
    <n v="2"/>
    <x v="0"/>
    <x v="1"/>
    <n v="64945.57"/>
    <n v="0"/>
    <x v="2"/>
    <x v="1"/>
    <x v="1"/>
    <x v="1"/>
  </r>
  <r>
    <n v="15648638"/>
    <s v="Chia"/>
    <n v="629"/>
    <x v="1"/>
    <x v="1"/>
    <n v="34"/>
    <n v="6"/>
    <n v="0"/>
    <n v="2"/>
    <x v="0"/>
    <x v="1"/>
    <n v="190347.72"/>
    <n v="0"/>
    <x v="0"/>
    <x v="0"/>
    <x v="0"/>
    <x v="1"/>
  </r>
  <r>
    <n v="15795747"/>
    <s v="Sheppard"/>
    <n v="787"/>
    <x v="1"/>
    <x v="0"/>
    <n v="39"/>
    <n v="7"/>
    <n v="171646.76"/>
    <n v="1"/>
    <x v="1"/>
    <x v="0"/>
    <n v="100791.36"/>
    <n v="0"/>
    <x v="0"/>
    <x v="1"/>
    <x v="2"/>
    <x v="1"/>
  </r>
  <r>
    <n v="15607330"/>
    <s v="Vasilyev"/>
    <n v="713"/>
    <x v="1"/>
    <x v="1"/>
    <n v="42"/>
    <n v="0"/>
    <n v="109121.71"/>
    <n v="1"/>
    <x v="1"/>
    <x v="0"/>
    <n v="167873.49"/>
    <n v="0"/>
    <x v="0"/>
    <x v="1"/>
    <x v="2"/>
    <x v="1"/>
  </r>
  <r>
    <n v="15624013"/>
    <s v="Maxwell"/>
    <n v="541"/>
    <x v="0"/>
    <x v="0"/>
    <n v="39"/>
    <n v="6"/>
    <n v="109844.81"/>
    <n v="1"/>
    <x v="0"/>
    <x v="1"/>
    <n v="25289.23"/>
    <n v="0"/>
    <x v="0"/>
    <x v="0"/>
    <x v="2"/>
    <x v="1"/>
  </r>
  <r>
    <n v="15800805"/>
    <s v="Maher"/>
    <n v="451"/>
    <x v="0"/>
    <x v="0"/>
    <n v="31"/>
    <n v="7"/>
    <n v="140931.82"/>
    <n v="1"/>
    <x v="1"/>
    <x v="0"/>
    <n v="20388.77"/>
    <n v="0"/>
    <x v="0"/>
    <x v="2"/>
    <x v="2"/>
    <x v="1"/>
  </r>
  <r>
    <n v="15667321"/>
    <s v="Cocci"/>
    <n v="644"/>
    <x v="1"/>
    <x v="1"/>
    <n v="49"/>
    <n v="10"/>
    <n v="0"/>
    <n v="2"/>
    <x v="0"/>
    <x v="0"/>
    <n v="145089.64000000001"/>
    <n v="0"/>
    <x v="0"/>
    <x v="0"/>
    <x v="0"/>
    <x v="1"/>
  </r>
  <r>
    <n v="15601116"/>
    <s v="P'an"/>
    <n v="686"/>
    <x v="0"/>
    <x v="1"/>
    <n v="32"/>
    <n v="6"/>
    <n v="0"/>
    <n v="2"/>
    <x v="0"/>
    <x v="0"/>
    <n v="179093.26"/>
    <n v="0"/>
    <x v="0"/>
    <x v="0"/>
    <x v="0"/>
    <x v="1"/>
  </r>
  <r>
    <n v="15622033"/>
    <s v="Rapuluchukwu"/>
    <n v="847"/>
    <x v="2"/>
    <x v="0"/>
    <n v="41"/>
    <n v="3"/>
    <n v="101543.51"/>
    <n v="4"/>
    <x v="0"/>
    <x v="1"/>
    <n v="16025.17"/>
    <n v="1"/>
    <x v="0"/>
    <x v="1"/>
    <x v="2"/>
    <x v="0"/>
  </r>
  <r>
    <n v="15758451"/>
    <s v="Azuka"/>
    <n v="765"/>
    <x v="2"/>
    <x v="1"/>
    <n v="37"/>
    <n v="7"/>
    <n v="102708.77"/>
    <n v="1"/>
    <x v="0"/>
    <x v="1"/>
    <n v="9087.81"/>
    <n v="0"/>
    <x v="0"/>
    <x v="1"/>
    <x v="2"/>
    <x v="1"/>
  </r>
  <r>
    <n v="15688689"/>
    <s v="Esposito"/>
    <n v="678"/>
    <x v="2"/>
    <x v="0"/>
    <n v="37"/>
    <n v="8"/>
    <n v="149000.91"/>
    <n v="2"/>
    <x v="0"/>
    <x v="0"/>
    <n v="21472.42"/>
    <n v="0"/>
    <x v="0"/>
    <x v="0"/>
    <x v="2"/>
    <x v="1"/>
  </r>
  <r>
    <n v="15652674"/>
    <s v="Hou"/>
    <n v="539"/>
    <x v="0"/>
    <x v="1"/>
    <n v="20"/>
    <n v="0"/>
    <n v="83459.86"/>
    <n v="1"/>
    <x v="0"/>
    <x v="0"/>
    <n v="146752.67000000001"/>
    <n v="0"/>
    <x v="2"/>
    <x v="0"/>
    <x v="1"/>
    <x v="1"/>
  </r>
  <r>
    <n v="15806327"/>
    <s v="Cyril"/>
    <n v="800"/>
    <x v="0"/>
    <x v="0"/>
    <n v="40"/>
    <n v="3"/>
    <n v="75893.11"/>
    <n v="2"/>
    <x v="0"/>
    <x v="1"/>
    <n v="132562.23000000001"/>
    <n v="0"/>
    <x v="0"/>
    <x v="1"/>
    <x v="1"/>
    <x v="1"/>
  </r>
  <r>
    <n v="15649618"/>
    <s v="Tomlinson"/>
    <n v="799"/>
    <x v="2"/>
    <x v="0"/>
    <n v="39"/>
    <n v="7"/>
    <n v="167395.6"/>
    <n v="2"/>
    <x v="1"/>
    <x v="0"/>
    <n v="139537.43"/>
    <n v="0"/>
    <x v="0"/>
    <x v="1"/>
    <x v="2"/>
    <x v="1"/>
  </r>
  <r>
    <n v="15677117"/>
    <s v="Crawford"/>
    <n v="629"/>
    <x v="0"/>
    <x v="0"/>
    <n v="61"/>
    <n v="6"/>
    <n v="0"/>
    <n v="2"/>
    <x v="0"/>
    <x v="0"/>
    <n v="133672.60999999999"/>
    <n v="0"/>
    <x v="1"/>
    <x v="0"/>
    <x v="0"/>
    <x v="1"/>
  </r>
  <r>
    <n v="15751445"/>
    <s v="Chikwado"/>
    <n v="734"/>
    <x v="2"/>
    <x v="0"/>
    <n v="52"/>
    <n v="6"/>
    <n v="71283.09"/>
    <n v="2"/>
    <x v="1"/>
    <x v="0"/>
    <n v="38984.370000000003"/>
    <n v="0"/>
    <x v="1"/>
    <x v="1"/>
    <x v="1"/>
    <x v="1"/>
  </r>
  <r>
    <n v="15749669"/>
    <s v="Hargreaves"/>
    <n v="542"/>
    <x v="0"/>
    <x v="0"/>
    <n v="31"/>
    <n v="3"/>
    <n v="0"/>
    <n v="2"/>
    <x v="0"/>
    <x v="0"/>
    <n v="115217.59"/>
    <n v="0"/>
    <x v="0"/>
    <x v="0"/>
    <x v="0"/>
    <x v="1"/>
  </r>
  <r>
    <n v="15656351"/>
    <s v="Laidley"/>
    <n v="414"/>
    <x v="1"/>
    <x v="1"/>
    <n v="60"/>
    <n v="3"/>
    <n v="0"/>
    <n v="2"/>
    <x v="0"/>
    <x v="0"/>
    <n v="93844.82"/>
    <n v="0"/>
    <x v="1"/>
    <x v="2"/>
    <x v="0"/>
    <x v="1"/>
  </r>
  <r>
    <n v="15667438"/>
    <s v="Ferguson"/>
    <n v="675"/>
    <x v="0"/>
    <x v="0"/>
    <n v="38"/>
    <n v="1"/>
    <n v="104016.88"/>
    <n v="1"/>
    <x v="1"/>
    <x v="1"/>
    <n v="22068.83"/>
    <n v="1"/>
    <x v="0"/>
    <x v="0"/>
    <x v="2"/>
    <x v="0"/>
  </r>
  <r>
    <n v="15682273"/>
    <s v="Burns"/>
    <n v="683"/>
    <x v="0"/>
    <x v="0"/>
    <n v="38"/>
    <n v="5"/>
    <n v="127616.56"/>
    <n v="1"/>
    <x v="0"/>
    <x v="1"/>
    <n v="123846.07"/>
    <n v="0"/>
    <x v="0"/>
    <x v="0"/>
    <x v="2"/>
    <x v="1"/>
  </r>
  <r>
    <n v="15580912"/>
    <s v="McNeill"/>
    <n v="748"/>
    <x v="0"/>
    <x v="1"/>
    <n v="32"/>
    <n v="5"/>
    <n v="154737.88"/>
    <n v="2"/>
    <x v="0"/>
    <x v="0"/>
    <n v="172638.13"/>
    <n v="0"/>
    <x v="0"/>
    <x v="1"/>
    <x v="2"/>
    <x v="1"/>
  </r>
  <r>
    <n v="15785183"/>
    <s v="Chukwuebuka"/>
    <n v="596"/>
    <x v="1"/>
    <x v="1"/>
    <n v="29"/>
    <n v="2"/>
    <n v="0"/>
    <n v="2"/>
    <x v="0"/>
    <x v="0"/>
    <n v="1591.19"/>
    <n v="0"/>
    <x v="2"/>
    <x v="0"/>
    <x v="0"/>
    <x v="1"/>
  </r>
  <r>
    <n v="15705383"/>
    <s v="Shen"/>
    <n v="642"/>
    <x v="0"/>
    <x v="1"/>
    <n v="35"/>
    <n v="4"/>
    <n v="125476.31"/>
    <n v="1"/>
    <x v="0"/>
    <x v="0"/>
    <n v="91775.51"/>
    <n v="0"/>
    <x v="0"/>
    <x v="0"/>
    <x v="2"/>
    <x v="1"/>
  </r>
  <r>
    <n v="15712903"/>
    <s v="Diaz"/>
    <n v="499"/>
    <x v="0"/>
    <x v="0"/>
    <n v="21"/>
    <n v="3"/>
    <n v="176511.08"/>
    <n v="1"/>
    <x v="0"/>
    <x v="0"/>
    <n v="153920.22"/>
    <n v="0"/>
    <x v="2"/>
    <x v="2"/>
    <x v="2"/>
    <x v="1"/>
  </r>
  <r>
    <n v="15774285"/>
    <s v="Kentish"/>
    <n v="649"/>
    <x v="1"/>
    <x v="0"/>
    <n v="47"/>
    <n v="8"/>
    <n v="110783.28"/>
    <n v="1"/>
    <x v="0"/>
    <x v="0"/>
    <n v="71420.160000000003"/>
    <n v="0"/>
    <x v="0"/>
    <x v="0"/>
    <x v="2"/>
    <x v="1"/>
  </r>
  <r>
    <n v="15583138"/>
    <s v="Persse"/>
    <n v="739"/>
    <x v="0"/>
    <x v="1"/>
    <n v="42"/>
    <n v="2"/>
    <n v="141642.92000000001"/>
    <n v="2"/>
    <x v="0"/>
    <x v="1"/>
    <n v="172149.76000000001"/>
    <n v="0"/>
    <x v="0"/>
    <x v="1"/>
    <x v="2"/>
    <x v="1"/>
  </r>
  <r>
    <n v="15740160"/>
    <s v="Okwukwe"/>
    <n v="616"/>
    <x v="0"/>
    <x v="1"/>
    <n v="31"/>
    <n v="1"/>
    <n v="0"/>
    <n v="2"/>
    <x v="0"/>
    <x v="0"/>
    <n v="54706.75"/>
    <n v="0"/>
    <x v="0"/>
    <x v="0"/>
    <x v="0"/>
    <x v="1"/>
  </r>
  <r>
    <n v="15793425"/>
    <s v="Watt"/>
    <n v="560"/>
    <x v="1"/>
    <x v="0"/>
    <n v="33"/>
    <n v="9"/>
    <n v="0"/>
    <n v="1"/>
    <x v="1"/>
    <x v="0"/>
    <n v="183358.21"/>
    <n v="0"/>
    <x v="0"/>
    <x v="0"/>
    <x v="0"/>
    <x v="1"/>
  </r>
  <r>
    <n v="15749265"/>
    <s v="Carslaw"/>
    <n v="427"/>
    <x v="2"/>
    <x v="1"/>
    <n v="42"/>
    <n v="1"/>
    <n v="75681.52"/>
    <n v="1"/>
    <x v="0"/>
    <x v="0"/>
    <n v="57098"/>
    <n v="0"/>
    <x v="0"/>
    <x v="2"/>
    <x v="1"/>
    <x v="1"/>
  </r>
  <r>
    <n v="15623989"/>
    <s v="Griffin"/>
    <n v="435"/>
    <x v="0"/>
    <x v="1"/>
    <n v="54"/>
    <n v="3"/>
    <n v="0"/>
    <n v="1"/>
    <x v="0"/>
    <x v="1"/>
    <n v="156910.46"/>
    <n v="1"/>
    <x v="1"/>
    <x v="2"/>
    <x v="0"/>
    <x v="0"/>
  </r>
  <r>
    <n v="15604832"/>
    <s v="Hsia"/>
    <n v="633"/>
    <x v="0"/>
    <x v="1"/>
    <n v="29"/>
    <n v="7"/>
    <n v="0"/>
    <n v="1"/>
    <x v="0"/>
    <x v="0"/>
    <n v="130224.73"/>
    <n v="0"/>
    <x v="2"/>
    <x v="0"/>
    <x v="0"/>
    <x v="1"/>
  </r>
  <r>
    <n v="15584580"/>
    <s v="Fyodorova"/>
    <n v="443"/>
    <x v="0"/>
    <x v="1"/>
    <n v="35"/>
    <n v="6"/>
    <n v="161111.45000000001"/>
    <n v="1"/>
    <x v="1"/>
    <x v="1"/>
    <n v="13946.66"/>
    <n v="0"/>
    <x v="0"/>
    <x v="2"/>
    <x v="2"/>
    <x v="1"/>
  </r>
  <r>
    <n v="15573854"/>
    <s v="Chukwujekwu"/>
    <n v="727"/>
    <x v="0"/>
    <x v="1"/>
    <n v="62"/>
    <n v="5"/>
    <n v="0"/>
    <n v="2"/>
    <x v="1"/>
    <x v="0"/>
    <n v="38652.959999999999"/>
    <n v="0"/>
    <x v="1"/>
    <x v="1"/>
    <x v="0"/>
    <x v="1"/>
  </r>
  <r>
    <n v="15614847"/>
    <s v="Townsend"/>
    <n v="674"/>
    <x v="0"/>
    <x v="0"/>
    <n v="45"/>
    <n v="6"/>
    <n v="72494.69"/>
    <n v="1"/>
    <x v="1"/>
    <x v="0"/>
    <n v="140041.78"/>
    <n v="0"/>
    <x v="0"/>
    <x v="0"/>
    <x v="1"/>
    <x v="1"/>
  </r>
  <r>
    <n v="15679966"/>
    <s v="Marsh"/>
    <n v="661"/>
    <x v="0"/>
    <x v="0"/>
    <n v="31"/>
    <n v="3"/>
    <n v="133964.29999999999"/>
    <n v="1"/>
    <x v="0"/>
    <x v="0"/>
    <n v="166187.1"/>
    <n v="0"/>
    <x v="0"/>
    <x v="0"/>
    <x v="2"/>
    <x v="1"/>
  </r>
  <r>
    <n v="15799435"/>
    <s v="Hayes"/>
    <n v="619"/>
    <x v="1"/>
    <x v="1"/>
    <n v="34"/>
    <n v="1"/>
    <n v="0"/>
    <n v="1"/>
    <x v="0"/>
    <x v="1"/>
    <n v="139919.38"/>
    <n v="0"/>
    <x v="0"/>
    <x v="0"/>
    <x v="0"/>
    <x v="1"/>
  </r>
  <r>
    <n v="15752186"/>
    <s v="Padovano"/>
    <n v="562"/>
    <x v="0"/>
    <x v="0"/>
    <n v="27"/>
    <n v="3"/>
    <n v="0"/>
    <n v="2"/>
    <x v="0"/>
    <x v="1"/>
    <n v="28137.03"/>
    <n v="0"/>
    <x v="2"/>
    <x v="0"/>
    <x v="0"/>
    <x v="1"/>
  </r>
  <r>
    <n v="15705544"/>
    <s v="Ma"/>
    <n v="633"/>
    <x v="0"/>
    <x v="1"/>
    <n v="61"/>
    <n v="3"/>
    <n v="157201.48000000001"/>
    <n v="1"/>
    <x v="1"/>
    <x v="0"/>
    <n v="50368.63"/>
    <n v="0"/>
    <x v="1"/>
    <x v="0"/>
    <x v="2"/>
    <x v="1"/>
  </r>
  <r>
    <n v="15713632"/>
    <s v="Ham"/>
    <n v="551"/>
    <x v="1"/>
    <x v="0"/>
    <n v="48"/>
    <n v="5"/>
    <n v="95679.29"/>
    <n v="1"/>
    <x v="1"/>
    <x v="1"/>
    <n v="94978.1"/>
    <n v="0"/>
    <x v="0"/>
    <x v="0"/>
    <x v="1"/>
    <x v="1"/>
  </r>
  <r>
    <n v="15586523"/>
    <s v="Paten"/>
    <n v="720"/>
    <x v="2"/>
    <x v="0"/>
    <n v="29"/>
    <n v="7"/>
    <n v="106230.92"/>
    <n v="1"/>
    <x v="0"/>
    <x v="0"/>
    <n v="69903.929999999993"/>
    <n v="1"/>
    <x v="2"/>
    <x v="1"/>
    <x v="2"/>
    <x v="0"/>
  </r>
  <r>
    <n v="15609176"/>
    <s v="Cawthorne"/>
    <n v="688"/>
    <x v="0"/>
    <x v="0"/>
    <n v="32"/>
    <n v="5"/>
    <n v="0"/>
    <n v="2"/>
    <x v="1"/>
    <x v="0"/>
    <n v="177607.77"/>
    <n v="0"/>
    <x v="0"/>
    <x v="0"/>
    <x v="0"/>
    <x v="1"/>
  </r>
  <r>
    <n v="15769308"/>
    <s v="Herbert"/>
    <n v="635"/>
    <x v="2"/>
    <x v="0"/>
    <n v="36"/>
    <n v="9"/>
    <n v="81231.850000000006"/>
    <n v="2"/>
    <x v="0"/>
    <x v="1"/>
    <n v="196731.08"/>
    <n v="0"/>
    <x v="0"/>
    <x v="0"/>
    <x v="1"/>
    <x v="1"/>
  </r>
  <r>
    <n v="15676810"/>
    <s v="Jen"/>
    <n v="561"/>
    <x v="0"/>
    <x v="0"/>
    <n v="31"/>
    <n v="1"/>
    <n v="81480.27"/>
    <n v="2"/>
    <x v="0"/>
    <x v="0"/>
    <n v="65234.6"/>
    <n v="0"/>
    <x v="0"/>
    <x v="0"/>
    <x v="1"/>
    <x v="1"/>
  </r>
  <r>
    <n v="15634591"/>
    <s v="Saunders"/>
    <n v="850"/>
    <x v="0"/>
    <x v="1"/>
    <n v="33"/>
    <n v="8"/>
    <n v="73059.38"/>
    <n v="1"/>
    <x v="0"/>
    <x v="0"/>
    <n v="186281"/>
    <n v="0"/>
    <x v="0"/>
    <x v="1"/>
    <x v="1"/>
    <x v="1"/>
  </r>
  <r>
    <n v="15679804"/>
    <s v="Esquivel"/>
    <n v="636"/>
    <x v="0"/>
    <x v="1"/>
    <n v="36"/>
    <n v="5"/>
    <n v="117559.05"/>
    <n v="2"/>
    <x v="0"/>
    <x v="0"/>
    <n v="111573.3"/>
    <n v="0"/>
    <x v="0"/>
    <x v="0"/>
    <x v="2"/>
    <x v="1"/>
  </r>
  <r>
    <n v="15677764"/>
    <s v="Chao"/>
    <n v="461"/>
    <x v="2"/>
    <x v="0"/>
    <n v="74"/>
    <n v="1"/>
    <n v="186445.31"/>
    <n v="2"/>
    <x v="0"/>
    <x v="0"/>
    <n v="196767.83"/>
    <n v="0"/>
    <x v="1"/>
    <x v="2"/>
    <x v="2"/>
    <x v="1"/>
  </r>
  <r>
    <n v="15571917"/>
    <s v="Eluemuno"/>
    <n v="771"/>
    <x v="2"/>
    <x v="0"/>
    <n v="38"/>
    <n v="5"/>
    <n v="137657.71"/>
    <n v="2"/>
    <x v="0"/>
    <x v="1"/>
    <n v="72985.61"/>
    <n v="0"/>
    <x v="0"/>
    <x v="1"/>
    <x v="2"/>
    <x v="1"/>
  </r>
  <r>
    <n v="15574608"/>
    <s v="Sidorova"/>
    <n v="713"/>
    <x v="0"/>
    <x v="1"/>
    <n v="36"/>
    <n v="8"/>
    <n v="133889.35"/>
    <n v="1"/>
    <x v="0"/>
    <x v="0"/>
    <n v="143265.65"/>
    <n v="0"/>
    <x v="0"/>
    <x v="1"/>
    <x v="2"/>
    <x v="1"/>
  </r>
  <r>
    <n v="15740868"/>
    <s v="Pirogova"/>
    <n v="658"/>
    <x v="2"/>
    <x v="0"/>
    <n v="45"/>
    <n v="9"/>
    <n v="134562.79999999999"/>
    <n v="1"/>
    <x v="0"/>
    <x v="0"/>
    <n v="159268.67000000001"/>
    <n v="0"/>
    <x v="0"/>
    <x v="0"/>
    <x v="2"/>
    <x v="1"/>
  </r>
  <r>
    <n v="15702442"/>
    <s v="Benson"/>
    <n v="586"/>
    <x v="2"/>
    <x v="0"/>
    <n v="56"/>
    <n v="9"/>
    <n v="100781.75"/>
    <n v="2"/>
    <x v="0"/>
    <x v="0"/>
    <n v="54448.41"/>
    <n v="0"/>
    <x v="1"/>
    <x v="0"/>
    <x v="2"/>
    <x v="1"/>
  </r>
  <r>
    <n v="15699797"/>
    <s v="Santana"/>
    <n v="737"/>
    <x v="0"/>
    <x v="1"/>
    <n v="30"/>
    <n v="8"/>
    <n v="174356.13"/>
    <n v="1"/>
    <x v="1"/>
    <x v="1"/>
    <n v="31928.5"/>
    <n v="0"/>
    <x v="0"/>
    <x v="1"/>
    <x v="2"/>
    <x v="1"/>
  </r>
  <r>
    <n v="15648047"/>
    <s v="Williamson"/>
    <n v="742"/>
    <x v="2"/>
    <x v="1"/>
    <n v="27"/>
    <n v="5"/>
    <n v="190125.43"/>
    <n v="2"/>
    <x v="1"/>
    <x v="1"/>
    <n v="21793.59"/>
    <n v="0"/>
    <x v="2"/>
    <x v="1"/>
    <x v="2"/>
    <x v="1"/>
  </r>
  <r>
    <n v="15766826"/>
    <s v="North"/>
    <n v="824"/>
    <x v="0"/>
    <x v="1"/>
    <n v="26"/>
    <n v="7"/>
    <n v="146266"/>
    <n v="1"/>
    <x v="0"/>
    <x v="1"/>
    <n v="21903.62"/>
    <n v="1"/>
    <x v="2"/>
    <x v="1"/>
    <x v="2"/>
    <x v="0"/>
  </r>
  <r>
    <n v="15591628"/>
    <s v="Davies"/>
    <n v="701"/>
    <x v="2"/>
    <x v="1"/>
    <n v="41"/>
    <n v="9"/>
    <n v="164046.1"/>
    <n v="1"/>
    <x v="0"/>
    <x v="1"/>
    <n v="49405.93"/>
    <n v="0"/>
    <x v="0"/>
    <x v="1"/>
    <x v="2"/>
    <x v="1"/>
  </r>
  <r>
    <n v="15583857"/>
    <s v="Siciliano"/>
    <n v="623"/>
    <x v="1"/>
    <x v="0"/>
    <n v="43"/>
    <n v="4"/>
    <n v="123536.52"/>
    <n v="2"/>
    <x v="1"/>
    <x v="1"/>
    <n v="154908.51999999999"/>
    <n v="0"/>
    <x v="0"/>
    <x v="0"/>
    <x v="2"/>
    <x v="1"/>
  </r>
  <r>
    <n v="15752534"/>
    <s v="Mironov"/>
    <n v="744"/>
    <x v="0"/>
    <x v="1"/>
    <n v="36"/>
    <n v="10"/>
    <n v="0"/>
    <n v="2"/>
    <x v="0"/>
    <x v="0"/>
    <n v="182867.84"/>
    <n v="0"/>
    <x v="0"/>
    <x v="1"/>
    <x v="0"/>
    <x v="1"/>
  </r>
  <r>
    <n v="15741403"/>
    <s v="Amechi"/>
    <n v="698"/>
    <x v="1"/>
    <x v="0"/>
    <n v="38"/>
    <n v="1"/>
    <n v="171848.38"/>
    <n v="1"/>
    <x v="1"/>
    <x v="1"/>
    <n v="16957.45"/>
    <n v="0"/>
    <x v="0"/>
    <x v="0"/>
    <x v="2"/>
    <x v="1"/>
  </r>
  <r>
    <n v="15783589"/>
    <s v="Toscano"/>
    <n v="616"/>
    <x v="0"/>
    <x v="1"/>
    <n v="40"/>
    <n v="9"/>
    <n v="0"/>
    <n v="2"/>
    <x v="1"/>
    <x v="1"/>
    <n v="93717.55"/>
    <n v="0"/>
    <x v="0"/>
    <x v="0"/>
    <x v="0"/>
    <x v="1"/>
  </r>
  <r>
    <n v="15598046"/>
    <s v="Su"/>
    <n v="662"/>
    <x v="0"/>
    <x v="0"/>
    <n v="39"/>
    <n v="5"/>
    <n v="139562.04999999999"/>
    <n v="2"/>
    <x v="0"/>
    <x v="1"/>
    <n v="61636.22"/>
    <n v="0"/>
    <x v="0"/>
    <x v="0"/>
    <x v="2"/>
    <x v="1"/>
  </r>
  <r>
    <n v="15643330"/>
    <s v="Chukwuemeka"/>
    <n v="594"/>
    <x v="0"/>
    <x v="1"/>
    <n v="37"/>
    <n v="2"/>
    <n v="0"/>
    <n v="2"/>
    <x v="1"/>
    <x v="0"/>
    <n v="95864.5"/>
    <n v="0"/>
    <x v="0"/>
    <x v="0"/>
    <x v="0"/>
    <x v="1"/>
  </r>
  <r>
    <n v="15680405"/>
    <s v="P'eng"/>
    <n v="685"/>
    <x v="0"/>
    <x v="1"/>
    <n v="40"/>
    <n v="2"/>
    <n v="168001.34"/>
    <n v="2"/>
    <x v="0"/>
    <x v="0"/>
    <n v="167400.29"/>
    <n v="0"/>
    <x v="0"/>
    <x v="0"/>
    <x v="2"/>
    <x v="1"/>
  </r>
  <r>
    <n v="15728683"/>
    <s v="Lombardo"/>
    <n v="742"/>
    <x v="0"/>
    <x v="1"/>
    <n v="27"/>
    <n v="0"/>
    <n v="0"/>
    <n v="2"/>
    <x v="1"/>
    <x v="0"/>
    <n v="131534.96"/>
    <n v="0"/>
    <x v="2"/>
    <x v="1"/>
    <x v="0"/>
    <x v="1"/>
  </r>
  <r>
    <n v="15621644"/>
    <s v="Lombardi"/>
    <n v="678"/>
    <x v="2"/>
    <x v="1"/>
    <n v="83"/>
    <n v="6"/>
    <n v="123356.63"/>
    <n v="1"/>
    <x v="1"/>
    <x v="0"/>
    <n v="92934.41"/>
    <n v="0"/>
    <x v="1"/>
    <x v="0"/>
    <x v="2"/>
    <x v="1"/>
  </r>
  <r>
    <n v="15733032"/>
    <s v="Butler"/>
    <n v="651"/>
    <x v="1"/>
    <x v="1"/>
    <n v="47"/>
    <n v="2"/>
    <n v="0"/>
    <n v="2"/>
    <x v="0"/>
    <x v="0"/>
    <n v="119808.64"/>
    <n v="0"/>
    <x v="0"/>
    <x v="0"/>
    <x v="0"/>
    <x v="1"/>
  </r>
  <r>
    <n v="15608381"/>
    <s v="Dean"/>
    <n v="585"/>
    <x v="2"/>
    <x v="1"/>
    <n v="50"/>
    <n v="2"/>
    <n v="125845.66"/>
    <n v="1"/>
    <x v="0"/>
    <x v="1"/>
    <n v="9439.31"/>
    <n v="1"/>
    <x v="1"/>
    <x v="0"/>
    <x v="2"/>
    <x v="0"/>
  </r>
  <r>
    <n v="15658946"/>
    <s v="Piccio"/>
    <n v="579"/>
    <x v="2"/>
    <x v="1"/>
    <n v="40"/>
    <n v="10"/>
    <n v="45408.85"/>
    <n v="2"/>
    <x v="0"/>
    <x v="1"/>
    <n v="18732.91"/>
    <n v="0"/>
    <x v="0"/>
    <x v="0"/>
    <x v="3"/>
    <x v="1"/>
  </r>
  <r>
    <n v="15757912"/>
    <s v="Bradley"/>
    <n v="722"/>
    <x v="2"/>
    <x v="0"/>
    <n v="37"/>
    <n v="0"/>
    <n v="125977.81"/>
    <n v="1"/>
    <x v="1"/>
    <x v="1"/>
    <n v="160162.42000000001"/>
    <n v="0"/>
    <x v="0"/>
    <x v="1"/>
    <x v="2"/>
    <x v="1"/>
  </r>
  <r>
    <n v="15645371"/>
    <s v="Cameron"/>
    <n v="613"/>
    <x v="2"/>
    <x v="0"/>
    <n v="51"/>
    <n v="7"/>
    <n v="147262.10999999999"/>
    <n v="1"/>
    <x v="0"/>
    <x v="0"/>
    <n v="53630.9"/>
    <n v="1"/>
    <x v="1"/>
    <x v="0"/>
    <x v="2"/>
    <x v="0"/>
  </r>
  <r>
    <n v="15653110"/>
    <s v="Chan"/>
    <n v="694"/>
    <x v="0"/>
    <x v="1"/>
    <n v="42"/>
    <n v="8"/>
    <n v="133767.19"/>
    <n v="1"/>
    <x v="0"/>
    <x v="1"/>
    <n v="36405.21"/>
    <n v="0"/>
    <x v="0"/>
    <x v="0"/>
    <x v="2"/>
    <x v="1"/>
  </r>
  <r>
    <n v="15766355"/>
    <s v="Lettiere"/>
    <n v="550"/>
    <x v="2"/>
    <x v="1"/>
    <n v="49"/>
    <n v="0"/>
    <n v="108806.96"/>
    <n v="3"/>
    <x v="0"/>
    <x v="1"/>
    <n v="61446.92"/>
    <n v="1"/>
    <x v="0"/>
    <x v="0"/>
    <x v="2"/>
    <x v="0"/>
  </r>
  <r>
    <n v="15585249"/>
    <s v="Mironova"/>
    <n v="741"/>
    <x v="0"/>
    <x v="1"/>
    <n v="42"/>
    <n v="6"/>
    <n v="106036.52"/>
    <n v="1"/>
    <x v="0"/>
    <x v="1"/>
    <n v="194686.78"/>
    <n v="1"/>
    <x v="0"/>
    <x v="1"/>
    <x v="2"/>
    <x v="0"/>
  </r>
  <r>
    <n v="15611786"/>
    <s v="Tsui"/>
    <n v="668"/>
    <x v="1"/>
    <x v="0"/>
    <n v="69"/>
    <n v="9"/>
    <n v="0"/>
    <n v="1"/>
    <x v="1"/>
    <x v="0"/>
    <n v="134483.07"/>
    <n v="0"/>
    <x v="1"/>
    <x v="0"/>
    <x v="0"/>
    <x v="1"/>
  </r>
  <r>
    <n v="15575486"/>
    <s v="Okoli"/>
    <n v="529"/>
    <x v="0"/>
    <x v="0"/>
    <n v="27"/>
    <n v="1"/>
    <n v="0"/>
    <n v="2"/>
    <x v="0"/>
    <x v="0"/>
    <n v="37769.980000000003"/>
    <n v="0"/>
    <x v="2"/>
    <x v="0"/>
    <x v="0"/>
    <x v="1"/>
  </r>
  <r>
    <n v="15780215"/>
    <s v="Berry"/>
    <n v="636"/>
    <x v="0"/>
    <x v="1"/>
    <n v="31"/>
    <n v="6"/>
    <n v="0"/>
    <n v="2"/>
    <x v="0"/>
    <x v="0"/>
    <n v="2382.61"/>
    <n v="0"/>
    <x v="0"/>
    <x v="0"/>
    <x v="0"/>
    <x v="1"/>
  </r>
  <r>
    <n v="15686099"/>
    <s v="Ruse"/>
    <n v="563"/>
    <x v="1"/>
    <x v="1"/>
    <n v="61"/>
    <n v="1"/>
    <n v="82182.100000000006"/>
    <n v="1"/>
    <x v="0"/>
    <x v="1"/>
    <n v="106826.92"/>
    <n v="1"/>
    <x v="1"/>
    <x v="0"/>
    <x v="1"/>
    <x v="0"/>
  </r>
  <r>
    <n v="15739042"/>
    <s v="Bogolyubov"/>
    <n v="767"/>
    <x v="0"/>
    <x v="0"/>
    <n v="35"/>
    <n v="9"/>
    <n v="0"/>
    <n v="2"/>
    <x v="0"/>
    <x v="1"/>
    <n v="39511.61"/>
    <n v="0"/>
    <x v="0"/>
    <x v="1"/>
    <x v="0"/>
    <x v="1"/>
  </r>
  <r>
    <n v="15815316"/>
    <s v="Kennedy"/>
    <n v="644"/>
    <x v="0"/>
    <x v="1"/>
    <n v="50"/>
    <n v="9"/>
    <n v="76817"/>
    <n v="4"/>
    <x v="0"/>
    <x v="1"/>
    <n v="196371.13"/>
    <n v="1"/>
    <x v="1"/>
    <x v="0"/>
    <x v="1"/>
    <x v="0"/>
  </r>
  <r>
    <n v="15778489"/>
    <s v="Bolton"/>
    <n v="780"/>
    <x v="2"/>
    <x v="1"/>
    <n v="71"/>
    <n v="9"/>
    <n v="142550.25"/>
    <n v="2"/>
    <x v="0"/>
    <x v="0"/>
    <n v="122506.78"/>
    <n v="0"/>
    <x v="1"/>
    <x v="1"/>
    <x v="2"/>
    <x v="1"/>
  </r>
  <r>
    <n v="15786389"/>
    <s v="Chuang"/>
    <n v="635"/>
    <x v="1"/>
    <x v="0"/>
    <n v="41"/>
    <n v="10"/>
    <n v="0"/>
    <n v="2"/>
    <x v="0"/>
    <x v="0"/>
    <n v="61994.2"/>
    <n v="0"/>
    <x v="0"/>
    <x v="0"/>
    <x v="0"/>
    <x v="1"/>
  </r>
  <r>
    <n v="15601787"/>
    <s v="Greco"/>
    <n v="641"/>
    <x v="2"/>
    <x v="1"/>
    <n v="35"/>
    <n v="2"/>
    <n v="103711.56"/>
    <n v="1"/>
    <x v="1"/>
    <x v="0"/>
    <n v="192464.21"/>
    <n v="1"/>
    <x v="0"/>
    <x v="0"/>
    <x v="2"/>
    <x v="0"/>
  </r>
  <r>
    <n v="15624715"/>
    <s v="Ma"/>
    <n v="593"/>
    <x v="1"/>
    <x v="0"/>
    <n v="40"/>
    <n v="2"/>
    <n v="0"/>
    <n v="1"/>
    <x v="0"/>
    <x v="0"/>
    <n v="5194.95"/>
    <n v="0"/>
    <x v="0"/>
    <x v="0"/>
    <x v="0"/>
    <x v="1"/>
  </r>
  <r>
    <n v="15763093"/>
    <s v="Nucci"/>
    <n v="540"/>
    <x v="2"/>
    <x v="0"/>
    <n v="35"/>
    <n v="7"/>
    <n v="128369.75"/>
    <n v="2"/>
    <x v="0"/>
    <x v="1"/>
    <n v="198256.15"/>
    <n v="0"/>
    <x v="0"/>
    <x v="0"/>
    <x v="2"/>
    <x v="1"/>
  </r>
  <r>
    <n v="15572073"/>
    <s v="Yao"/>
    <n v="663"/>
    <x v="1"/>
    <x v="1"/>
    <n v="35"/>
    <n v="5"/>
    <n v="0"/>
    <n v="2"/>
    <x v="0"/>
    <x v="0"/>
    <n v="62634.94"/>
    <n v="0"/>
    <x v="0"/>
    <x v="0"/>
    <x v="0"/>
    <x v="1"/>
  </r>
  <r>
    <n v="15780256"/>
    <s v="Palfreyman"/>
    <n v="630"/>
    <x v="0"/>
    <x v="1"/>
    <n v="34"/>
    <n v="9"/>
    <n v="0"/>
    <n v="2"/>
    <x v="0"/>
    <x v="0"/>
    <n v="114006.35"/>
    <n v="0"/>
    <x v="0"/>
    <x v="0"/>
    <x v="0"/>
    <x v="1"/>
  </r>
  <r>
    <n v="15659305"/>
    <s v="Webster"/>
    <n v="605"/>
    <x v="2"/>
    <x v="1"/>
    <n v="19"/>
    <n v="8"/>
    <n v="166133.28"/>
    <n v="1"/>
    <x v="0"/>
    <x v="0"/>
    <n v="107994.99"/>
    <n v="0"/>
    <x v="2"/>
    <x v="0"/>
    <x v="2"/>
    <x v="1"/>
  </r>
  <r>
    <n v="15638882"/>
    <s v="Cardell"/>
    <n v="710"/>
    <x v="2"/>
    <x v="0"/>
    <n v="62"/>
    <n v="9"/>
    <n v="148214.35999999999"/>
    <n v="1"/>
    <x v="0"/>
    <x v="1"/>
    <n v="48571.14"/>
    <n v="1"/>
    <x v="1"/>
    <x v="1"/>
    <x v="2"/>
    <x v="0"/>
  </r>
  <r>
    <n v="15714680"/>
    <s v="Bianchi"/>
    <n v="755"/>
    <x v="0"/>
    <x v="0"/>
    <n v="78"/>
    <n v="5"/>
    <n v="121206.96"/>
    <n v="1"/>
    <x v="0"/>
    <x v="0"/>
    <n v="76016.490000000005"/>
    <n v="0"/>
    <x v="1"/>
    <x v="1"/>
    <x v="2"/>
    <x v="1"/>
  </r>
  <r>
    <n v="15777217"/>
    <s v="Somadina"/>
    <n v="641"/>
    <x v="1"/>
    <x v="1"/>
    <n v="25"/>
    <n v="10"/>
    <n v="0"/>
    <n v="2"/>
    <x v="0"/>
    <x v="0"/>
    <n v="180808.39"/>
    <n v="0"/>
    <x v="2"/>
    <x v="0"/>
    <x v="0"/>
    <x v="1"/>
  </r>
  <r>
    <n v="15739123"/>
    <s v="Mellor"/>
    <n v="737"/>
    <x v="2"/>
    <x v="1"/>
    <n v="50"/>
    <n v="4"/>
    <n v="127552.85"/>
    <n v="2"/>
    <x v="0"/>
    <x v="1"/>
    <n v="4225.1099999999997"/>
    <n v="0"/>
    <x v="1"/>
    <x v="1"/>
    <x v="2"/>
    <x v="1"/>
  </r>
  <r>
    <n v="15594450"/>
    <s v="Tomlinson"/>
    <n v="695"/>
    <x v="0"/>
    <x v="1"/>
    <n v="49"/>
    <n v="9"/>
    <n v="159458.53"/>
    <n v="1"/>
    <x v="0"/>
    <x v="1"/>
    <n v="135841.35"/>
    <n v="0"/>
    <x v="0"/>
    <x v="0"/>
    <x v="2"/>
    <x v="1"/>
  </r>
  <r>
    <n v="15797751"/>
    <s v="Pai"/>
    <n v="466"/>
    <x v="2"/>
    <x v="0"/>
    <n v="47"/>
    <n v="5"/>
    <n v="102085.72"/>
    <n v="1"/>
    <x v="0"/>
    <x v="0"/>
    <n v="183536.24"/>
    <n v="1"/>
    <x v="0"/>
    <x v="2"/>
    <x v="2"/>
    <x v="0"/>
  </r>
  <r>
    <n v="15691543"/>
    <s v="Lennox"/>
    <n v="558"/>
    <x v="2"/>
    <x v="1"/>
    <n v="58"/>
    <n v="2"/>
    <n v="142537.18"/>
    <n v="1"/>
    <x v="0"/>
    <x v="0"/>
    <n v="88791.83"/>
    <n v="0"/>
    <x v="1"/>
    <x v="0"/>
    <x v="2"/>
    <x v="1"/>
  </r>
  <r>
    <n v="15722845"/>
    <s v="Meldrum"/>
    <n v="665"/>
    <x v="1"/>
    <x v="1"/>
    <n v="29"/>
    <n v="1"/>
    <n v="182781.74"/>
    <n v="2"/>
    <x v="0"/>
    <x v="0"/>
    <n v="63732.9"/>
    <n v="0"/>
    <x v="2"/>
    <x v="0"/>
    <x v="2"/>
    <x v="1"/>
  </r>
  <r>
    <n v="15605804"/>
    <s v="Watson"/>
    <n v="737"/>
    <x v="0"/>
    <x v="1"/>
    <n v="45"/>
    <n v="10"/>
    <n v="0"/>
    <n v="2"/>
    <x v="0"/>
    <x v="1"/>
    <n v="1364.54"/>
    <n v="0"/>
    <x v="0"/>
    <x v="1"/>
    <x v="0"/>
    <x v="1"/>
  </r>
  <r>
    <n v="15702061"/>
    <s v="Findlay"/>
    <n v="654"/>
    <x v="0"/>
    <x v="1"/>
    <n v="29"/>
    <n v="7"/>
    <n v="0"/>
    <n v="2"/>
    <x v="0"/>
    <x v="0"/>
    <n v="149184.15"/>
    <n v="0"/>
    <x v="2"/>
    <x v="0"/>
    <x v="0"/>
    <x v="1"/>
  </r>
  <r>
    <n v="15694321"/>
    <s v="Su"/>
    <n v="619"/>
    <x v="0"/>
    <x v="0"/>
    <n v="28"/>
    <n v="3"/>
    <n v="0"/>
    <n v="2"/>
    <x v="0"/>
    <x v="1"/>
    <n v="53394.12"/>
    <n v="0"/>
    <x v="2"/>
    <x v="0"/>
    <x v="0"/>
    <x v="1"/>
  </r>
  <r>
    <n v="15798749"/>
    <s v="Davidson"/>
    <n v="845"/>
    <x v="2"/>
    <x v="0"/>
    <n v="43"/>
    <n v="3"/>
    <n v="152063.59"/>
    <n v="2"/>
    <x v="0"/>
    <x v="1"/>
    <n v="97910.06"/>
    <n v="0"/>
    <x v="0"/>
    <x v="1"/>
    <x v="2"/>
    <x v="1"/>
  </r>
  <r>
    <n v="15720050"/>
    <s v="Barrett"/>
    <n v="727"/>
    <x v="0"/>
    <x v="0"/>
    <n v="28"/>
    <n v="2"/>
    <n v="110997.75999999999"/>
    <n v="1"/>
    <x v="0"/>
    <x v="1"/>
    <n v="101433.76"/>
    <n v="0"/>
    <x v="2"/>
    <x v="1"/>
    <x v="2"/>
    <x v="1"/>
  </r>
  <r>
    <n v="15758048"/>
    <s v="Miah"/>
    <n v="582"/>
    <x v="0"/>
    <x v="1"/>
    <n v="50"/>
    <n v="2"/>
    <n v="148942"/>
    <n v="1"/>
    <x v="0"/>
    <x v="0"/>
    <n v="116944.3"/>
    <n v="0"/>
    <x v="1"/>
    <x v="0"/>
    <x v="2"/>
    <x v="1"/>
  </r>
  <r>
    <n v="15805681"/>
    <s v="Chamberlain"/>
    <n v="716"/>
    <x v="0"/>
    <x v="1"/>
    <n v="41"/>
    <n v="9"/>
    <n v="0"/>
    <n v="1"/>
    <x v="0"/>
    <x v="0"/>
    <n v="113267.48"/>
    <n v="0"/>
    <x v="0"/>
    <x v="1"/>
    <x v="0"/>
    <x v="1"/>
  </r>
  <r>
    <n v="15802809"/>
    <s v="Vidal"/>
    <n v="660"/>
    <x v="1"/>
    <x v="0"/>
    <n v="36"/>
    <n v="0"/>
    <n v="84438.57"/>
    <n v="1"/>
    <x v="0"/>
    <x v="0"/>
    <n v="181449.51"/>
    <n v="0"/>
    <x v="0"/>
    <x v="0"/>
    <x v="1"/>
    <x v="1"/>
  </r>
  <r>
    <n v="15807239"/>
    <s v="Lung"/>
    <n v="664"/>
    <x v="0"/>
    <x v="0"/>
    <n v="34"/>
    <n v="7"/>
    <n v="93920.47"/>
    <n v="1"/>
    <x v="1"/>
    <x v="1"/>
    <n v="179913.98"/>
    <n v="0"/>
    <x v="0"/>
    <x v="0"/>
    <x v="1"/>
    <x v="1"/>
  </r>
  <r>
    <n v="15749093"/>
    <s v="Tretyakova"/>
    <n v="801"/>
    <x v="0"/>
    <x v="1"/>
    <n v="43"/>
    <n v="4"/>
    <n v="158713.07999999999"/>
    <n v="2"/>
    <x v="1"/>
    <x v="1"/>
    <n v="98586.14"/>
    <n v="0"/>
    <x v="0"/>
    <x v="1"/>
    <x v="2"/>
    <x v="1"/>
  </r>
  <r>
    <n v="15689344"/>
    <s v="Montgomery"/>
    <n v="615"/>
    <x v="1"/>
    <x v="1"/>
    <n v="42"/>
    <n v="4"/>
    <n v="0"/>
    <n v="3"/>
    <x v="1"/>
    <x v="0"/>
    <n v="120321.09"/>
    <n v="0"/>
    <x v="0"/>
    <x v="0"/>
    <x v="0"/>
    <x v="1"/>
  </r>
  <r>
    <n v="15606076"/>
    <s v="Golubev"/>
    <n v="718"/>
    <x v="2"/>
    <x v="1"/>
    <n v="63"/>
    <n v="7"/>
    <n v="123204.88"/>
    <n v="1"/>
    <x v="0"/>
    <x v="0"/>
    <n v="100538.8"/>
    <n v="0"/>
    <x v="1"/>
    <x v="1"/>
    <x v="2"/>
    <x v="1"/>
  </r>
  <r>
    <n v="15610090"/>
    <s v="Han"/>
    <n v="667"/>
    <x v="0"/>
    <x v="1"/>
    <n v="40"/>
    <n v="8"/>
    <n v="72945.289999999994"/>
    <n v="2"/>
    <x v="0"/>
    <x v="1"/>
    <n v="98931.5"/>
    <n v="0"/>
    <x v="0"/>
    <x v="0"/>
    <x v="1"/>
    <x v="1"/>
  </r>
  <r>
    <n v="15693926"/>
    <s v="Pan"/>
    <n v="670"/>
    <x v="1"/>
    <x v="1"/>
    <n v="37"/>
    <n v="0"/>
    <n v="178742.71"/>
    <n v="1"/>
    <x v="0"/>
    <x v="0"/>
    <n v="194493.57"/>
    <n v="0"/>
    <x v="0"/>
    <x v="0"/>
    <x v="2"/>
    <x v="1"/>
  </r>
  <r>
    <n v="15791501"/>
    <s v="Carroll"/>
    <n v="590"/>
    <x v="0"/>
    <x v="1"/>
    <n v="43"/>
    <n v="8"/>
    <n v="0"/>
    <n v="2"/>
    <x v="0"/>
    <x v="0"/>
    <n v="143628.31"/>
    <n v="0"/>
    <x v="0"/>
    <x v="0"/>
    <x v="0"/>
    <x v="1"/>
  </r>
  <r>
    <n v="15621870"/>
    <s v="Hawkins"/>
    <n v="739"/>
    <x v="1"/>
    <x v="0"/>
    <n v="40"/>
    <n v="8"/>
    <n v="0"/>
    <n v="1"/>
    <x v="0"/>
    <x v="1"/>
    <n v="167030.51"/>
    <n v="0"/>
    <x v="0"/>
    <x v="1"/>
    <x v="0"/>
    <x v="1"/>
  </r>
  <r>
    <n v="15734711"/>
    <s v="Loggia"/>
    <n v="373"/>
    <x v="0"/>
    <x v="1"/>
    <n v="42"/>
    <n v="7"/>
    <n v="0"/>
    <n v="1"/>
    <x v="0"/>
    <x v="1"/>
    <n v="77786.37"/>
    <n v="1"/>
    <x v="0"/>
    <x v="2"/>
    <x v="0"/>
    <x v="0"/>
  </r>
  <r>
    <n v="15814405"/>
    <s v="Chesnokova"/>
    <n v="418"/>
    <x v="0"/>
    <x v="0"/>
    <n v="46"/>
    <n v="9"/>
    <n v="0"/>
    <n v="1"/>
    <x v="0"/>
    <x v="0"/>
    <n v="81014.5"/>
    <n v="1"/>
    <x v="0"/>
    <x v="2"/>
    <x v="0"/>
    <x v="0"/>
  </r>
  <r>
    <n v="15729359"/>
    <s v="Chambers"/>
    <n v="837"/>
    <x v="0"/>
    <x v="0"/>
    <n v="29"/>
    <n v="9"/>
    <n v="0"/>
    <n v="2"/>
    <x v="0"/>
    <x v="0"/>
    <n v="41866.26"/>
    <n v="0"/>
    <x v="2"/>
    <x v="1"/>
    <x v="0"/>
    <x v="1"/>
  </r>
  <r>
    <n v="15606944"/>
    <s v="Fleming"/>
    <n v="645"/>
    <x v="2"/>
    <x v="1"/>
    <n v="43"/>
    <n v="9"/>
    <n v="140121.17000000001"/>
    <n v="1"/>
    <x v="0"/>
    <x v="1"/>
    <n v="11302.7"/>
    <n v="1"/>
    <x v="0"/>
    <x v="0"/>
    <x v="2"/>
    <x v="0"/>
  </r>
  <r>
    <n v="15671934"/>
    <s v="Veale"/>
    <n v="552"/>
    <x v="2"/>
    <x v="1"/>
    <n v="39"/>
    <n v="2"/>
    <n v="132906.88"/>
    <n v="1"/>
    <x v="1"/>
    <x v="0"/>
    <n v="149384.43"/>
    <n v="0"/>
    <x v="0"/>
    <x v="0"/>
    <x v="2"/>
    <x v="1"/>
  </r>
  <r>
    <n v="15641773"/>
    <s v="Browne"/>
    <n v="580"/>
    <x v="2"/>
    <x v="1"/>
    <n v="45"/>
    <n v="2"/>
    <n v="179334.83"/>
    <n v="2"/>
    <x v="0"/>
    <x v="0"/>
    <n v="169303.65"/>
    <n v="0"/>
    <x v="0"/>
    <x v="0"/>
    <x v="2"/>
    <x v="1"/>
  </r>
  <r>
    <n v="15701972"/>
    <s v="Parsons"/>
    <n v="684"/>
    <x v="0"/>
    <x v="1"/>
    <n v="35"/>
    <n v="3"/>
    <n v="137179.39000000001"/>
    <n v="1"/>
    <x v="0"/>
    <x v="0"/>
    <n v="37264.11"/>
    <n v="0"/>
    <x v="0"/>
    <x v="0"/>
    <x v="2"/>
    <x v="1"/>
  </r>
  <r>
    <n v="15749114"/>
    <s v="Bailey"/>
    <n v="634"/>
    <x v="1"/>
    <x v="1"/>
    <n v="35"/>
    <n v="3"/>
    <n v="0"/>
    <n v="2"/>
    <x v="0"/>
    <x v="0"/>
    <n v="19515.48"/>
    <n v="0"/>
    <x v="0"/>
    <x v="0"/>
    <x v="0"/>
    <x v="1"/>
  </r>
  <r>
    <n v="15780362"/>
    <s v="Ferrari"/>
    <n v="607"/>
    <x v="0"/>
    <x v="0"/>
    <n v="49"/>
    <n v="9"/>
    <n v="119960.29"/>
    <n v="2"/>
    <x v="0"/>
    <x v="1"/>
    <n v="103068.22"/>
    <n v="0"/>
    <x v="0"/>
    <x v="0"/>
    <x v="2"/>
    <x v="1"/>
  </r>
  <r>
    <n v="15753229"/>
    <s v="Genovese"/>
    <n v="802"/>
    <x v="0"/>
    <x v="1"/>
    <n v="29"/>
    <n v="9"/>
    <n v="127414.55"/>
    <n v="1"/>
    <x v="0"/>
    <x v="0"/>
    <n v="134459.12"/>
    <n v="0"/>
    <x v="2"/>
    <x v="1"/>
    <x v="2"/>
    <x v="1"/>
  </r>
  <r>
    <n v="15656009"/>
    <s v="McIntyre"/>
    <n v="736"/>
    <x v="0"/>
    <x v="0"/>
    <n v="36"/>
    <n v="6"/>
    <n v="0"/>
    <n v="1"/>
    <x v="0"/>
    <x v="1"/>
    <n v="70496.66"/>
    <n v="0"/>
    <x v="0"/>
    <x v="1"/>
    <x v="0"/>
    <x v="1"/>
  </r>
  <r>
    <n v="15785024"/>
    <s v="Warner"/>
    <n v="629"/>
    <x v="0"/>
    <x v="0"/>
    <n v="40"/>
    <n v="9"/>
    <n v="137409.19"/>
    <n v="1"/>
    <x v="0"/>
    <x v="1"/>
    <n v="175877.7"/>
    <n v="1"/>
    <x v="0"/>
    <x v="0"/>
    <x v="2"/>
    <x v="0"/>
  </r>
  <r>
    <n v="15670492"/>
    <s v="Gordon"/>
    <n v="737"/>
    <x v="0"/>
    <x v="1"/>
    <n v="28"/>
    <n v="8"/>
    <n v="0"/>
    <n v="2"/>
    <x v="0"/>
    <x v="1"/>
    <n v="106390.01"/>
    <n v="0"/>
    <x v="2"/>
    <x v="1"/>
    <x v="0"/>
    <x v="1"/>
  </r>
  <r>
    <n v="15795458"/>
    <s v="McMillan"/>
    <n v="718"/>
    <x v="1"/>
    <x v="0"/>
    <n v="39"/>
    <n v="2"/>
    <n v="0"/>
    <n v="1"/>
    <x v="0"/>
    <x v="0"/>
    <n v="52138.49"/>
    <n v="0"/>
    <x v="0"/>
    <x v="1"/>
    <x v="0"/>
    <x v="1"/>
  </r>
  <r>
    <n v="15732438"/>
    <s v="Cheng"/>
    <n v="561"/>
    <x v="0"/>
    <x v="1"/>
    <n v="43"/>
    <n v="4"/>
    <n v="0"/>
    <n v="4"/>
    <x v="1"/>
    <x v="1"/>
    <n v="18522.91"/>
    <n v="1"/>
    <x v="0"/>
    <x v="0"/>
    <x v="0"/>
    <x v="0"/>
  </r>
  <r>
    <n v="15781987"/>
    <s v="Akhtar"/>
    <n v="641"/>
    <x v="0"/>
    <x v="1"/>
    <n v="31"/>
    <n v="9"/>
    <n v="112494.99"/>
    <n v="1"/>
    <x v="0"/>
    <x v="0"/>
    <n v="32231.599999999999"/>
    <n v="0"/>
    <x v="0"/>
    <x v="0"/>
    <x v="2"/>
    <x v="1"/>
  </r>
  <r>
    <n v="15775826"/>
    <s v="Iadanza"/>
    <n v="677"/>
    <x v="0"/>
    <x v="1"/>
    <n v="30"/>
    <n v="1"/>
    <n v="78133.149999999994"/>
    <n v="1"/>
    <x v="1"/>
    <x v="0"/>
    <n v="174225.88"/>
    <n v="0"/>
    <x v="0"/>
    <x v="0"/>
    <x v="1"/>
    <x v="1"/>
  </r>
  <r>
    <n v="15807457"/>
    <s v="Abernathy"/>
    <n v="641"/>
    <x v="1"/>
    <x v="0"/>
    <n v="36"/>
    <n v="1"/>
    <n v="0"/>
    <n v="2"/>
    <x v="0"/>
    <x v="1"/>
    <n v="102021.39"/>
    <n v="0"/>
    <x v="0"/>
    <x v="0"/>
    <x v="0"/>
    <x v="1"/>
  </r>
  <r>
    <n v="15632538"/>
    <s v="Watson"/>
    <n v="658"/>
    <x v="1"/>
    <x v="0"/>
    <n v="32"/>
    <n v="5"/>
    <n v="145553.07"/>
    <n v="1"/>
    <x v="0"/>
    <x v="0"/>
    <n v="31484.76"/>
    <n v="0"/>
    <x v="0"/>
    <x v="0"/>
    <x v="2"/>
    <x v="1"/>
  </r>
  <r>
    <n v="15641389"/>
    <s v="Shen"/>
    <n v="659"/>
    <x v="2"/>
    <x v="1"/>
    <n v="48"/>
    <n v="4"/>
    <n v="123593.22"/>
    <n v="2"/>
    <x v="0"/>
    <x v="1"/>
    <n v="82469.06"/>
    <n v="1"/>
    <x v="0"/>
    <x v="0"/>
    <x v="2"/>
    <x v="0"/>
  </r>
  <r>
    <n v="15657306"/>
    <s v="Kershaw"/>
    <n v="567"/>
    <x v="0"/>
    <x v="0"/>
    <n v="47"/>
    <n v="2"/>
    <n v="0"/>
    <n v="1"/>
    <x v="1"/>
    <x v="1"/>
    <n v="110900.43"/>
    <n v="1"/>
    <x v="0"/>
    <x v="0"/>
    <x v="0"/>
    <x v="0"/>
  </r>
  <r>
    <n v="15709447"/>
    <s v="Reed"/>
    <n v="584"/>
    <x v="0"/>
    <x v="0"/>
    <n v="26"/>
    <n v="0"/>
    <n v="146286.22"/>
    <n v="1"/>
    <x v="0"/>
    <x v="1"/>
    <n v="105105.35"/>
    <n v="0"/>
    <x v="2"/>
    <x v="0"/>
    <x v="2"/>
    <x v="1"/>
  </r>
  <r>
    <n v="15762682"/>
    <s v="Mitchell"/>
    <n v="709"/>
    <x v="1"/>
    <x v="0"/>
    <n v="35"/>
    <n v="1"/>
    <n v="111827.27"/>
    <n v="2"/>
    <x v="0"/>
    <x v="1"/>
    <n v="12674.68"/>
    <n v="0"/>
    <x v="0"/>
    <x v="1"/>
    <x v="2"/>
    <x v="1"/>
  </r>
  <r>
    <n v="15626042"/>
    <s v="Webb"/>
    <n v="690"/>
    <x v="1"/>
    <x v="0"/>
    <n v="26"/>
    <n v="2"/>
    <n v="0"/>
    <n v="2"/>
    <x v="0"/>
    <x v="0"/>
    <n v="93255.85"/>
    <n v="0"/>
    <x v="2"/>
    <x v="0"/>
    <x v="0"/>
    <x v="1"/>
  </r>
  <r>
    <n v="15597109"/>
    <s v="Vanzetti"/>
    <n v="627"/>
    <x v="0"/>
    <x v="1"/>
    <n v="70"/>
    <n v="1"/>
    <n v="94416.78"/>
    <n v="1"/>
    <x v="1"/>
    <x v="0"/>
    <n v="145299.5"/>
    <n v="0"/>
    <x v="1"/>
    <x v="0"/>
    <x v="1"/>
    <x v="1"/>
  </r>
  <r>
    <n v="15756148"/>
    <s v="Nnanna"/>
    <n v="765"/>
    <x v="1"/>
    <x v="1"/>
    <n v="45"/>
    <n v="2"/>
    <n v="91549.78"/>
    <n v="1"/>
    <x v="0"/>
    <x v="0"/>
    <n v="47139.44"/>
    <n v="0"/>
    <x v="0"/>
    <x v="1"/>
    <x v="1"/>
    <x v="1"/>
  </r>
  <r>
    <n v="15665634"/>
    <s v="Campbell"/>
    <n v="645"/>
    <x v="0"/>
    <x v="0"/>
    <n v="38"/>
    <n v="7"/>
    <n v="59568.57"/>
    <n v="1"/>
    <x v="0"/>
    <x v="0"/>
    <n v="167723.25"/>
    <n v="0"/>
    <x v="0"/>
    <x v="0"/>
    <x v="1"/>
    <x v="1"/>
  </r>
  <r>
    <n v="15739997"/>
    <s v="Capon"/>
    <n v="716"/>
    <x v="0"/>
    <x v="0"/>
    <n v="23"/>
    <n v="2"/>
    <n v="94464.81"/>
    <n v="2"/>
    <x v="1"/>
    <x v="0"/>
    <n v="185900.88"/>
    <n v="0"/>
    <x v="2"/>
    <x v="1"/>
    <x v="1"/>
    <x v="1"/>
  </r>
  <r>
    <n v="15686242"/>
    <s v="Otutodilichukwu"/>
    <n v="771"/>
    <x v="0"/>
    <x v="0"/>
    <n v="57"/>
    <n v="4"/>
    <n v="0"/>
    <n v="1"/>
    <x v="1"/>
    <x v="1"/>
    <n v="85876.67"/>
    <n v="1"/>
    <x v="1"/>
    <x v="1"/>
    <x v="0"/>
    <x v="0"/>
  </r>
  <r>
    <n v="15759244"/>
    <s v="Boone"/>
    <n v="687"/>
    <x v="2"/>
    <x v="1"/>
    <n v="44"/>
    <n v="8"/>
    <n v="95368.14"/>
    <n v="2"/>
    <x v="0"/>
    <x v="0"/>
    <n v="1787.85"/>
    <n v="0"/>
    <x v="0"/>
    <x v="0"/>
    <x v="1"/>
    <x v="1"/>
  </r>
  <r>
    <n v="15672027"/>
    <s v="McIntyre"/>
    <n v="717"/>
    <x v="2"/>
    <x v="0"/>
    <n v="33"/>
    <n v="10"/>
    <n v="102185.42"/>
    <n v="2"/>
    <x v="0"/>
    <x v="1"/>
    <n v="23231.93"/>
    <n v="0"/>
    <x v="0"/>
    <x v="1"/>
    <x v="2"/>
    <x v="1"/>
  </r>
  <r>
    <n v="15594576"/>
    <s v="Zhdanov"/>
    <n v="524"/>
    <x v="0"/>
    <x v="1"/>
    <n v="32"/>
    <n v="1"/>
    <n v="144875.71"/>
    <n v="1"/>
    <x v="1"/>
    <x v="1"/>
    <n v="187740.04"/>
    <n v="0"/>
    <x v="0"/>
    <x v="0"/>
    <x v="2"/>
    <x v="1"/>
  </r>
  <r>
    <n v="15707138"/>
    <s v="Nagy"/>
    <n v="679"/>
    <x v="1"/>
    <x v="1"/>
    <n v="39"/>
    <n v="5"/>
    <n v="0"/>
    <n v="2"/>
    <x v="0"/>
    <x v="0"/>
    <n v="100060.54"/>
    <n v="0"/>
    <x v="0"/>
    <x v="0"/>
    <x v="0"/>
    <x v="1"/>
  </r>
  <r>
    <n v="15756954"/>
    <s v="Lombardo"/>
    <n v="538"/>
    <x v="0"/>
    <x v="0"/>
    <n v="32"/>
    <n v="2"/>
    <n v="0"/>
    <n v="1"/>
    <x v="0"/>
    <x v="0"/>
    <n v="80130.539999999994"/>
    <n v="0"/>
    <x v="0"/>
    <x v="0"/>
    <x v="0"/>
    <x v="1"/>
  </r>
  <r>
    <n v="15619130"/>
    <s v="Simpson"/>
    <n v="752"/>
    <x v="2"/>
    <x v="0"/>
    <n v="37"/>
    <n v="5"/>
    <n v="113291.05"/>
    <n v="2"/>
    <x v="0"/>
    <x v="0"/>
    <n v="132467.54"/>
    <n v="0"/>
    <x v="0"/>
    <x v="1"/>
    <x v="2"/>
    <x v="1"/>
  </r>
  <r>
    <n v="15639665"/>
    <s v="Herbert"/>
    <n v="846"/>
    <x v="1"/>
    <x v="1"/>
    <n v="61"/>
    <n v="0"/>
    <n v="0"/>
    <n v="2"/>
    <x v="0"/>
    <x v="0"/>
    <n v="96202.44"/>
    <n v="0"/>
    <x v="1"/>
    <x v="1"/>
    <x v="0"/>
    <x v="1"/>
  </r>
  <r>
    <n v="15571065"/>
    <s v="Lehr"/>
    <n v="532"/>
    <x v="1"/>
    <x v="0"/>
    <n v="39"/>
    <n v="0"/>
    <n v="0"/>
    <n v="2"/>
    <x v="0"/>
    <x v="1"/>
    <n v="94977.3"/>
    <n v="0"/>
    <x v="0"/>
    <x v="0"/>
    <x v="0"/>
    <x v="1"/>
  </r>
  <r>
    <n v="15686060"/>
    <s v="Chou"/>
    <n v="670"/>
    <x v="2"/>
    <x v="1"/>
    <n v="43"/>
    <n v="9"/>
    <n v="111677.88"/>
    <n v="1"/>
    <x v="0"/>
    <x v="1"/>
    <n v="178827.3"/>
    <n v="1"/>
    <x v="0"/>
    <x v="0"/>
    <x v="2"/>
    <x v="0"/>
  </r>
  <r>
    <n v="15615753"/>
    <s v="Upchurch"/>
    <n v="597"/>
    <x v="2"/>
    <x v="0"/>
    <n v="35"/>
    <n v="8"/>
    <n v="131101.04"/>
    <n v="1"/>
    <x v="0"/>
    <x v="0"/>
    <n v="192852.67"/>
    <n v="0"/>
    <x v="0"/>
    <x v="0"/>
    <x v="2"/>
    <x v="1"/>
  </r>
  <r>
    <n v="15800961"/>
    <s v="Ugorji"/>
    <n v="627"/>
    <x v="2"/>
    <x v="1"/>
    <n v="52"/>
    <n v="1"/>
    <n v="76101.81"/>
    <n v="2"/>
    <x v="1"/>
    <x v="0"/>
    <n v="177238.35"/>
    <n v="0"/>
    <x v="1"/>
    <x v="0"/>
    <x v="1"/>
    <x v="1"/>
  </r>
  <r>
    <n v="15763065"/>
    <s v="Palerma"/>
    <n v="700"/>
    <x v="1"/>
    <x v="0"/>
    <n v="40"/>
    <n v="2"/>
    <n v="0"/>
    <n v="2"/>
    <x v="0"/>
    <x v="1"/>
    <n v="199753.97"/>
    <n v="0"/>
    <x v="0"/>
    <x v="1"/>
    <x v="0"/>
    <x v="1"/>
  </r>
  <r>
    <n v="15672467"/>
    <s v="Coles"/>
    <n v="766"/>
    <x v="0"/>
    <x v="0"/>
    <n v="52"/>
    <n v="7"/>
    <n v="92510.9"/>
    <n v="2"/>
    <x v="1"/>
    <x v="0"/>
    <n v="66193.61"/>
    <n v="0"/>
    <x v="1"/>
    <x v="1"/>
    <x v="1"/>
    <x v="1"/>
  </r>
  <r>
    <n v="15752915"/>
    <s v="Hsueh"/>
    <n v="488"/>
    <x v="0"/>
    <x v="0"/>
    <n v="34"/>
    <n v="2"/>
    <n v="0"/>
    <n v="2"/>
    <x v="0"/>
    <x v="0"/>
    <n v="181270.84"/>
    <n v="0"/>
    <x v="0"/>
    <x v="2"/>
    <x v="0"/>
    <x v="1"/>
  </r>
  <r>
    <n v="15744695"/>
    <s v="Tu"/>
    <n v="694"/>
    <x v="0"/>
    <x v="1"/>
    <n v="39"/>
    <n v="5"/>
    <n v="77652.399999999994"/>
    <n v="1"/>
    <x v="0"/>
    <x v="0"/>
    <n v="25407.59"/>
    <n v="0"/>
    <x v="0"/>
    <x v="0"/>
    <x v="1"/>
    <x v="1"/>
  </r>
  <r>
    <n v="15584897"/>
    <s v="Kuo"/>
    <n v="639"/>
    <x v="0"/>
    <x v="0"/>
    <n v="31"/>
    <n v="3"/>
    <n v="98360.03"/>
    <n v="1"/>
    <x v="1"/>
    <x v="1"/>
    <n v="20973.8"/>
    <n v="0"/>
    <x v="0"/>
    <x v="0"/>
    <x v="1"/>
    <x v="1"/>
  </r>
  <r>
    <n v="15601857"/>
    <s v="Woodhouse"/>
    <n v="705"/>
    <x v="2"/>
    <x v="0"/>
    <n v="46"/>
    <n v="4"/>
    <n v="115518.07"/>
    <n v="1"/>
    <x v="1"/>
    <x v="1"/>
    <n v="76544.899999999994"/>
    <n v="1"/>
    <x v="0"/>
    <x v="1"/>
    <x v="2"/>
    <x v="0"/>
  </r>
  <r>
    <n v="15674156"/>
    <s v="Tretiakova"/>
    <n v="810"/>
    <x v="2"/>
    <x v="1"/>
    <n v="69"/>
    <n v="3"/>
    <n v="27288.43"/>
    <n v="1"/>
    <x v="0"/>
    <x v="0"/>
    <n v="110509.9"/>
    <n v="0"/>
    <x v="1"/>
    <x v="1"/>
    <x v="3"/>
    <x v="1"/>
  </r>
  <r>
    <n v="15695465"/>
    <s v="Gibson"/>
    <n v="638"/>
    <x v="0"/>
    <x v="0"/>
    <n v="36"/>
    <n v="6"/>
    <n v="0"/>
    <n v="1"/>
    <x v="0"/>
    <x v="1"/>
    <n v="164247.51"/>
    <n v="0"/>
    <x v="0"/>
    <x v="0"/>
    <x v="0"/>
    <x v="1"/>
  </r>
  <r>
    <n v="15792232"/>
    <s v="Moss"/>
    <n v="595"/>
    <x v="1"/>
    <x v="0"/>
    <n v="43"/>
    <n v="5"/>
    <n v="0"/>
    <n v="2"/>
    <x v="1"/>
    <x v="1"/>
    <n v="105149.8"/>
    <n v="0"/>
    <x v="0"/>
    <x v="0"/>
    <x v="0"/>
    <x v="1"/>
  </r>
  <r>
    <n v="15807900"/>
    <s v="Chineze"/>
    <n v="575"/>
    <x v="0"/>
    <x v="1"/>
    <n v="36"/>
    <n v="7"/>
    <n v="0"/>
    <n v="1"/>
    <x v="0"/>
    <x v="0"/>
    <n v="55868.97"/>
    <n v="1"/>
    <x v="0"/>
    <x v="0"/>
    <x v="0"/>
    <x v="0"/>
  </r>
  <r>
    <n v="15743760"/>
    <s v="Davidson"/>
    <n v="850"/>
    <x v="0"/>
    <x v="1"/>
    <n v="31"/>
    <n v="6"/>
    <n v="131996.66"/>
    <n v="2"/>
    <x v="0"/>
    <x v="0"/>
    <n v="178747.43"/>
    <n v="0"/>
    <x v="0"/>
    <x v="1"/>
    <x v="2"/>
    <x v="1"/>
  </r>
  <r>
    <n v="15652835"/>
    <s v="Liang"/>
    <n v="419"/>
    <x v="1"/>
    <x v="0"/>
    <n v="27"/>
    <n v="2"/>
    <n v="121580.42"/>
    <n v="1"/>
    <x v="1"/>
    <x v="0"/>
    <n v="134720.51"/>
    <n v="0"/>
    <x v="2"/>
    <x v="2"/>
    <x v="2"/>
    <x v="1"/>
  </r>
  <r>
    <n v="15767818"/>
    <s v="Graham"/>
    <n v="640"/>
    <x v="0"/>
    <x v="1"/>
    <n v="55"/>
    <n v="10"/>
    <n v="132436.34"/>
    <n v="1"/>
    <x v="0"/>
    <x v="1"/>
    <n v="978.66"/>
    <n v="0"/>
    <x v="1"/>
    <x v="0"/>
    <x v="2"/>
    <x v="1"/>
  </r>
  <r>
    <n v="15591150"/>
    <s v="Nwebube"/>
    <n v="570"/>
    <x v="1"/>
    <x v="1"/>
    <n v="34"/>
    <n v="10"/>
    <n v="0"/>
    <n v="2"/>
    <x v="1"/>
    <x v="0"/>
    <n v="183387.12"/>
    <n v="0"/>
    <x v="0"/>
    <x v="0"/>
    <x v="0"/>
    <x v="1"/>
  </r>
  <r>
    <n v="15734659"/>
    <s v="Sozonov"/>
    <n v="640"/>
    <x v="2"/>
    <x v="0"/>
    <n v="46"/>
    <n v="5"/>
    <n v="107978.4"/>
    <n v="2"/>
    <x v="0"/>
    <x v="1"/>
    <n v="155876.06"/>
    <n v="0"/>
    <x v="0"/>
    <x v="0"/>
    <x v="2"/>
    <x v="1"/>
  </r>
  <r>
    <n v="15796115"/>
    <s v="Forbes"/>
    <n v="689"/>
    <x v="2"/>
    <x v="0"/>
    <n v="40"/>
    <n v="4"/>
    <n v="78119.59"/>
    <n v="4"/>
    <x v="0"/>
    <x v="1"/>
    <n v="119259.34"/>
    <n v="1"/>
    <x v="0"/>
    <x v="0"/>
    <x v="1"/>
    <x v="0"/>
  </r>
  <r>
    <n v="15724648"/>
    <s v="Chikezie"/>
    <n v="725"/>
    <x v="0"/>
    <x v="1"/>
    <n v="26"/>
    <n v="6"/>
    <n v="98684.15"/>
    <n v="1"/>
    <x v="1"/>
    <x v="1"/>
    <n v="133720.57"/>
    <n v="0"/>
    <x v="2"/>
    <x v="1"/>
    <x v="1"/>
    <x v="1"/>
  </r>
  <r>
    <n v="15737732"/>
    <s v="Onwuemelie"/>
    <n v="751"/>
    <x v="0"/>
    <x v="0"/>
    <n v="44"/>
    <n v="10"/>
    <n v="0"/>
    <n v="2"/>
    <x v="0"/>
    <x v="1"/>
    <n v="170634.49"/>
    <n v="0"/>
    <x v="0"/>
    <x v="1"/>
    <x v="0"/>
    <x v="1"/>
  </r>
  <r>
    <n v="15632280"/>
    <s v="Toth"/>
    <n v="544"/>
    <x v="1"/>
    <x v="0"/>
    <n v="53"/>
    <n v="9"/>
    <n v="0"/>
    <n v="1"/>
    <x v="0"/>
    <x v="1"/>
    <n v="125692.07"/>
    <n v="1"/>
    <x v="1"/>
    <x v="0"/>
    <x v="0"/>
    <x v="0"/>
  </r>
  <r>
    <n v="15750407"/>
    <s v="Hunt"/>
    <n v="768"/>
    <x v="2"/>
    <x v="0"/>
    <n v="43"/>
    <n v="2"/>
    <n v="129264.05"/>
    <n v="2"/>
    <x v="1"/>
    <x v="1"/>
    <n v="19150.14"/>
    <n v="0"/>
    <x v="0"/>
    <x v="1"/>
    <x v="2"/>
    <x v="1"/>
  </r>
  <r>
    <n v="15795370"/>
    <s v="Mazure"/>
    <n v="648"/>
    <x v="2"/>
    <x v="1"/>
    <n v="37"/>
    <n v="6"/>
    <n v="131753.41"/>
    <n v="1"/>
    <x v="0"/>
    <x v="1"/>
    <n v="86894.67"/>
    <n v="0"/>
    <x v="0"/>
    <x v="0"/>
    <x v="2"/>
    <x v="1"/>
  </r>
  <r>
    <n v="15656829"/>
    <s v="Hughes"/>
    <n v="577"/>
    <x v="1"/>
    <x v="0"/>
    <n v="33"/>
    <n v="6"/>
    <n v="0"/>
    <n v="2"/>
    <x v="0"/>
    <x v="1"/>
    <n v="57975.8"/>
    <n v="0"/>
    <x v="0"/>
    <x v="0"/>
    <x v="0"/>
    <x v="1"/>
  </r>
  <r>
    <n v="15643794"/>
    <s v="Bennett"/>
    <n v="639"/>
    <x v="1"/>
    <x v="0"/>
    <n v="27"/>
    <n v="2"/>
    <n v="0"/>
    <n v="1"/>
    <x v="0"/>
    <x v="0"/>
    <n v="82938.990000000005"/>
    <n v="0"/>
    <x v="2"/>
    <x v="0"/>
    <x v="0"/>
    <x v="1"/>
  </r>
  <r>
    <n v="15798605"/>
    <s v="Tien"/>
    <n v="686"/>
    <x v="2"/>
    <x v="1"/>
    <n v="26"/>
    <n v="1"/>
    <n v="57422.62"/>
    <n v="1"/>
    <x v="0"/>
    <x v="0"/>
    <n v="79189.399999999994"/>
    <n v="0"/>
    <x v="2"/>
    <x v="0"/>
    <x v="1"/>
    <x v="1"/>
  </r>
  <r>
    <n v="15637324"/>
    <s v="Kay"/>
    <n v="657"/>
    <x v="0"/>
    <x v="0"/>
    <n v="28"/>
    <n v="7"/>
    <n v="0"/>
    <n v="2"/>
    <x v="1"/>
    <x v="0"/>
    <n v="5177.62"/>
    <n v="0"/>
    <x v="2"/>
    <x v="0"/>
    <x v="0"/>
    <x v="1"/>
  </r>
  <r>
    <n v="15589589"/>
    <s v="Bryan"/>
    <n v="613"/>
    <x v="0"/>
    <x v="1"/>
    <n v="34"/>
    <n v="5"/>
    <n v="144094.20000000001"/>
    <n v="1"/>
    <x v="0"/>
    <x v="1"/>
    <n v="44510.26"/>
    <n v="0"/>
    <x v="0"/>
    <x v="0"/>
    <x v="2"/>
    <x v="1"/>
  </r>
  <r>
    <n v="15778936"/>
    <s v="Ingamells"/>
    <n v="701"/>
    <x v="0"/>
    <x v="1"/>
    <n v="33"/>
    <n v="9"/>
    <n v="147510.34"/>
    <n v="1"/>
    <x v="0"/>
    <x v="1"/>
    <n v="190611.92"/>
    <n v="0"/>
    <x v="0"/>
    <x v="1"/>
    <x v="2"/>
    <x v="1"/>
  </r>
  <r>
    <n v="15757385"/>
    <s v="Milne"/>
    <n v="578"/>
    <x v="1"/>
    <x v="0"/>
    <n v="28"/>
    <n v="8"/>
    <n v="161592.76"/>
    <n v="1"/>
    <x v="0"/>
    <x v="1"/>
    <n v="177834.79"/>
    <n v="0"/>
    <x v="2"/>
    <x v="0"/>
    <x v="2"/>
    <x v="1"/>
  </r>
  <r>
    <n v="15666200"/>
    <s v="Lombardo"/>
    <n v="689"/>
    <x v="0"/>
    <x v="0"/>
    <n v="40"/>
    <n v="1"/>
    <n v="0"/>
    <n v="2"/>
    <x v="0"/>
    <x v="0"/>
    <n v="119446.64"/>
    <n v="0"/>
    <x v="0"/>
    <x v="0"/>
    <x v="0"/>
    <x v="1"/>
  </r>
  <r>
    <n v="15683977"/>
    <s v="Owens"/>
    <n v="687"/>
    <x v="1"/>
    <x v="0"/>
    <n v="72"/>
    <n v="4"/>
    <n v="0"/>
    <n v="2"/>
    <x v="0"/>
    <x v="0"/>
    <n v="50267.69"/>
    <n v="0"/>
    <x v="1"/>
    <x v="0"/>
    <x v="0"/>
    <x v="1"/>
  </r>
  <r>
    <n v="15675518"/>
    <s v="Charlton"/>
    <n v="499"/>
    <x v="1"/>
    <x v="0"/>
    <n v="53"/>
    <n v="1"/>
    <n v="75225.53"/>
    <n v="2"/>
    <x v="1"/>
    <x v="1"/>
    <n v="144849.1"/>
    <n v="1"/>
    <x v="1"/>
    <x v="2"/>
    <x v="1"/>
    <x v="0"/>
  </r>
  <r>
    <n v="15584812"/>
    <s v="Overby"/>
    <n v="693"/>
    <x v="1"/>
    <x v="0"/>
    <n v="39"/>
    <n v="0"/>
    <n v="0"/>
    <n v="2"/>
    <x v="1"/>
    <x v="1"/>
    <n v="81901.600000000006"/>
    <n v="0"/>
    <x v="0"/>
    <x v="0"/>
    <x v="0"/>
    <x v="1"/>
  </r>
  <r>
    <n v="15752984"/>
    <s v="Chifley"/>
    <n v="737"/>
    <x v="0"/>
    <x v="0"/>
    <n v="70"/>
    <n v="9"/>
    <n v="87542.89"/>
    <n v="2"/>
    <x v="0"/>
    <x v="0"/>
    <n v="42576.86"/>
    <n v="0"/>
    <x v="1"/>
    <x v="1"/>
    <x v="1"/>
    <x v="1"/>
  </r>
  <r>
    <n v="15577913"/>
    <s v="Oliver"/>
    <n v="651"/>
    <x v="0"/>
    <x v="0"/>
    <n v="32"/>
    <n v="8"/>
    <n v="144581.96"/>
    <n v="1"/>
    <x v="0"/>
    <x v="0"/>
    <n v="87609.5"/>
    <n v="0"/>
    <x v="0"/>
    <x v="0"/>
    <x v="2"/>
    <x v="1"/>
  </r>
  <r>
    <n v="15591980"/>
    <s v="Hill"/>
    <n v="753"/>
    <x v="0"/>
    <x v="1"/>
    <n v="33"/>
    <n v="5"/>
    <n v="122568.05"/>
    <n v="2"/>
    <x v="0"/>
    <x v="0"/>
    <n v="82820.850000000006"/>
    <n v="0"/>
    <x v="0"/>
    <x v="1"/>
    <x v="2"/>
    <x v="1"/>
  </r>
  <r>
    <n v="15598948"/>
    <s v="DeRose"/>
    <n v="523"/>
    <x v="1"/>
    <x v="0"/>
    <n v="24"/>
    <n v="5"/>
    <n v="172231.93"/>
    <n v="1"/>
    <x v="1"/>
    <x v="0"/>
    <n v="155144.12"/>
    <n v="0"/>
    <x v="2"/>
    <x v="0"/>
    <x v="2"/>
    <x v="1"/>
  </r>
  <r>
    <n v="15574142"/>
    <s v="Chuang"/>
    <n v="458"/>
    <x v="2"/>
    <x v="0"/>
    <n v="28"/>
    <n v="2"/>
    <n v="171932.26"/>
    <n v="2"/>
    <x v="0"/>
    <x v="0"/>
    <n v="9578.24"/>
    <n v="0"/>
    <x v="2"/>
    <x v="2"/>
    <x v="2"/>
    <x v="1"/>
  </r>
  <r>
    <n v="15582903"/>
    <s v="Edwards"/>
    <n v="643"/>
    <x v="0"/>
    <x v="1"/>
    <n v="39"/>
    <n v="7"/>
    <n v="0"/>
    <n v="2"/>
    <x v="0"/>
    <x v="0"/>
    <n v="170392.59"/>
    <n v="0"/>
    <x v="0"/>
    <x v="0"/>
    <x v="0"/>
    <x v="1"/>
  </r>
  <r>
    <n v="15733229"/>
    <s v="Rodriguez"/>
    <n v="638"/>
    <x v="1"/>
    <x v="0"/>
    <n v="34"/>
    <n v="7"/>
    <n v="0"/>
    <n v="2"/>
    <x v="1"/>
    <x v="1"/>
    <n v="3946.29"/>
    <n v="0"/>
    <x v="0"/>
    <x v="0"/>
    <x v="0"/>
    <x v="1"/>
  </r>
  <r>
    <n v="15635752"/>
    <s v="Lo"/>
    <n v="685"/>
    <x v="2"/>
    <x v="1"/>
    <n v="38"/>
    <n v="4"/>
    <n v="111798.06"/>
    <n v="2"/>
    <x v="0"/>
    <x v="0"/>
    <n v="102184.66"/>
    <n v="0"/>
    <x v="0"/>
    <x v="0"/>
    <x v="2"/>
    <x v="1"/>
  </r>
  <r>
    <n v="15771000"/>
    <s v="Powell"/>
    <n v="684"/>
    <x v="0"/>
    <x v="1"/>
    <n v="38"/>
    <n v="4"/>
    <n v="0"/>
    <n v="3"/>
    <x v="0"/>
    <x v="1"/>
    <n v="75609.84"/>
    <n v="0"/>
    <x v="0"/>
    <x v="0"/>
    <x v="0"/>
    <x v="1"/>
  </r>
  <r>
    <n v="15804864"/>
    <s v="Chu"/>
    <n v="670"/>
    <x v="0"/>
    <x v="0"/>
    <n v="27"/>
    <n v="5"/>
    <n v="79336.61"/>
    <n v="1"/>
    <x v="0"/>
    <x v="0"/>
    <n v="26170.080000000002"/>
    <n v="0"/>
    <x v="2"/>
    <x v="0"/>
    <x v="1"/>
    <x v="1"/>
  </r>
  <r>
    <n v="15641175"/>
    <s v="Munro"/>
    <n v="701"/>
    <x v="2"/>
    <x v="1"/>
    <n v="63"/>
    <n v="3"/>
    <n v="120916.52"/>
    <n v="3"/>
    <x v="1"/>
    <x v="1"/>
    <n v="144727.45000000001"/>
    <n v="1"/>
    <x v="1"/>
    <x v="1"/>
    <x v="2"/>
    <x v="0"/>
  </r>
  <r>
    <n v="15692226"/>
    <s v="Onwumelu"/>
    <n v="705"/>
    <x v="0"/>
    <x v="0"/>
    <n v="31"/>
    <n v="3"/>
    <n v="142905.51"/>
    <n v="1"/>
    <x v="0"/>
    <x v="0"/>
    <n v="58134.97"/>
    <n v="0"/>
    <x v="0"/>
    <x v="1"/>
    <x v="2"/>
    <x v="1"/>
  </r>
  <r>
    <n v="15584156"/>
    <s v="Siciliani"/>
    <n v="593"/>
    <x v="1"/>
    <x v="1"/>
    <n v="27"/>
    <n v="10"/>
    <n v="0"/>
    <n v="3"/>
    <x v="1"/>
    <x v="1"/>
    <n v="94620"/>
    <n v="1"/>
    <x v="2"/>
    <x v="0"/>
    <x v="0"/>
    <x v="0"/>
  </r>
  <r>
    <n v="15702656"/>
    <s v="Yobachi"/>
    <n v="651"/>
    <x v="0"/>
    <x v="0"/>
    <n v="33"/>
    <n v="1"/>
    <n v="96834.78"/>
    <n v="1"/>
    <x v="0"/>
    <x v="1"/>
    <n v="108764.69"/>
    <n v="0"/>
    <x v="0"/>
    <x v="0"/>
    <x v="1"/>
    <x v="1"/>
  </r>
  <r>
    <n v="15606552"/>
    <s v="Akabueze"/>
    <n v="741"/>
    <x v="0"/>
    <x v="1"/>
    <n v="37"/>
    <n v="9"/>
    <n v="105261.75999999999"/>
    <n v="2"/>
    <x v="0"/>
    <x v="0"/>
    <n v="149503.54"/>
    <n v="0"/>
    <x v="0"/>
    <x v="1"/>
    <x v="2"/>
    <x v="1"/>
  </r>
  <r>
    <n v="15687001"/>
    <s v="Chiemenam"/>
    <n v="596"/>
    <x v="2"/>
    <x v="1"/>
    <n v="54"/>
    <n v="1"/>
    <n v="123544"/>
    <n v="1"/>
    <x v="0"/>
    <x v="0"/>
    <n v="120314.75"/>
    <n v="1"/>
    <x v="1"/>
    <x v="0"/>
    <x v="2"/>
    <x v="0"/>
  </r>
  <r>
    <n v="15781903"/>
    <s v="Odinakachukwu"/>
    <n v="581"/>
    <x v="2"/>
    <x v="1"/>
    <n v="41"/>
    <n v="2"/>
    <n v="127913.71"/>
    <n v="2"/>
    <x v="0"/>
    <x v="0"/>
    <n v="44205.95"/>
    <n v="0"/>
    <x v="0"/>
    <x v="0"/>
    <x v="2"/>
    <x v="1"/>
  </r>
  <r>
    <n v="15731951"/>
    <s v="Reilly"/>
    <n v="689"/>
    <x v="1"/>
    <x v="0"/>
    <n v="28"/>
    <n v="5"/>
    <n v="95328.6"/>
    <n v="1"/>
    <x v="0"/>
    <x v="1"/>
    <n v="6129.61"/>
    <n v="1"/>
    <x v="2"/>
    <x v="0"/>
    <x v="1"/>
    <x v="0"/>
  </r>
  <r>
    <n v="15580953"/>
    <s v="Forbes"/>
    <n v="544"/>
    <x v="0"/>
    <x v="1"/>
    <n v="30"/>
    <n v="4"/>
    <n v="73218.89"/>
    <n v="1"/>
    <x v="1"/>
    <x v="0"/>
    <n v="126796.69"/>
    <n v="0"/>
    <x v="0"/>
    <x v="0"/>
    <x v="1"/>
    <x v="1"/>
  </r>
  <r>
    <n v="15810390"/>
    <s v="Amadi"/>
    <n v="718"/>
    <x v="0"/>
    <x v="0"/>
    <n v="41"/>
    <n v="1"/>
    <n v="0"/>
    <n v="2"/>
    <x v="1"/>
    <x v="0"/>
    <n v="27509.52"/>
    <n v="1"/>
    <x v="0"/>
    <x v="1"/>
    <x v="0"/>
    <x v="0"/>
  </r>
  <r>
    <n v="15628274"/>
    <s v="Ferri"/>
    <n v="583"/>
    <x v="2"/>
    <x v="1"/>
    <n v="35"/>
    <n v="8"/>
    <n v="149995.72"/>
    <n v="2"/>
    <x v="0"/>
    <x v="1"/>
    <n v="42143.55"/>
    <n v="0"/>
    <x v="0"/>
    <x v="0"/>
    <x v="2"/>
    <x v="1"/>
  </r>
  <r>
    <n v="15615444"/>
    <s v="Y?an"/>
    <n v="663"/>
    <x v="2"/>
    <x v="1"/>
    <n v="28"/>
    <n v="8"/>
    <n v="123674.28"/>
    <n v="2"/>
    <x v="0"/>
    <x v="0"/>
    <n v="87985.2"/>
    <n v="0"/>
    <x v="2"/>
    <x v="0"/>
    <x v="2"/>
    <x v="1"/>
  </r>
  <r>
    <n v="15784010"/>
    <s v="Williamson"/>
    <n v="666"/>
    <x v="2"/>
    <x v="1"/>
    <n v="33"/>
    <n v="2"/>
    <n v="124125.26"/>
    <n v="1"/>
    <x v="0"/>
    <x v="1"/>
    <n v="81884.800000000003"/>
    <n v="0"/>
    <x v="0"/>
    <x v="0"/>
    <x v="2"/>
    <x v="1"/>
  </r>
  <r>
    <n v="15571586"/>
    <s v="Briggs"/>
    <n v="524"/>
    <x v="1"/>
    <x v="1"/>
    <n v="29"/>
    <n v="3"/>
    <n v="159035.45000000001"/>
    <n v="1"/>
    <x v="0"/>
    <x v="1"/>
    <n v="2705.31"/>
    <n v="1"/>
    <x v="2"/>
    <x v="0"/>
    <x v="2"/>
    <x v="0"/>
  </r>
  <r>
    <n v="15748616"/>
    <s v="Napolitani"/>
    <n v="599"/>
    <x v="0"/>
    <x v="1"/>
    <n v="27"/>
    <n v="5"/>
    <n v="0"/>
    <n v="2"/>
    <x v="0"/>
    <x v="1"/>
    <n v="30546.400000000001"/>
    <n v="0"/>
    <x v="2"/>
    <x v="0"/>
    <x v="0"/>
    <x v="1"/>
  </r>
  <r>
    <n v="15769402"/>
    <s v="Carpenter"/>
    <n v="667"/>
    <x v="0"/>
    <x v="1"/>
    <n v="27"/>
    <n v="7"/>
    <n v="156811.74"/>
    <n v="1"/>
    <x v="0"/>
    <x v="0"/>
    <n v="149402.59"/>
    <n v="0"/>
    <x v="2"/>
    <x v="0"/>
    <x v="2"/>
    <x v="1"/>
  </r>
  <r>
    <n v="15739248"/>
    <s v="Lin"/>
    <n v="727"/>
    <x v="0"/>
    <x v="1"/>
    <n v="52"/>
    <n v="4"/>
    <n v="0"/>
    <n v="2"/>
    <x v="0"/>
    <x v="0"/>
    <n v="118429.02"/>
    <n v="0"/>
    <x v="1"/>
    <x v="1"/>
    <x v="0"/>
    <x v="1"/>
  </r>
  <r>
    <n v="15603481"/>
    <s v="Robinson"/>
    <n v="689"/>
    <x v="1"/>
    <x v="0"/>
    <n v="55"/>
    <n v="4"/>
    <n v="0"/>
    <n v="2"/>
    <x v="0"/>
    <x v="0"/>
    <n v="58442.25"/>
    <n v="0"/>
    <x v="1"/>
    <x v="0"/>
    <x v="0"/>
    <x v="1"/>
  </r>
  <r>
    <n v="15723604"/>
    <s v="Collins"/>
    <n v="639"/>
    <x v="0"/>
    <x v="1"/>
    <n v="39"/>
    <n v="6"/>
    <n v="150555.82999999999"/>
    <n v="1"/>
    <x v="0"/>
    <x v="1"/>
    <n v="30414.17"/>
    <n v="0"/>
    <x v="0"/>
    <x v="0"/>
    <x v="2"/>
    <x v="1"/>
  </r>
  <r>
    <n v="15797822"/>
    <s v="Kingsley"/>
    <n v="678"/>
    <x v="0"/>
    <x v="1"/>
    <n v="28"/>
    <n v="2"/>
    <n v="109137.12"/>
    <n v="1"/>
    <x v="0"/>
    <x v="0"/>
    <n v="58814.41"/>
    <n v="0"/>
    <x v="2"/>
    <x v="0"/>
    <x v="2"/>
    <x v="1"/>
  </r>
  <r>
    <n v="15665064"/>
    <s v="Harvey"/>
    <n v="523"/>
    <x v="0"/>
    <x v="1"/>
    <n v="36"/>
    <n v="8"/>
    <n v="158351.01999999999"/>
    <n v="2"/>
    <x v="0"/>
    <x v="1"/>
    <n v="155304.53"/>
    <n v="0"/>
    <x v="0"/>
    <x v="0"/>
    <x v="2"/>
    <x v="1"/>
  </r>
  <r>
    <n v="15640580"/>
    <s v="Obiora"/>
    <n v="650"/>
    <x v="0"/>
    <x v="0"/>
    <n v="47"/>
    <n v="9"/>
    <n v="0"/>
    <n v="1"/>
    <x v="0"/>
    <x v="1"/>
    <n v="187943.6"/>
    <n v="0"/>
    <x v="0"/>
    <x v="0"/>
    <x v="0"/>
    <x v="1"/>
  </r>
  <r>
    <n v="15581089"/>
    <s v="Knight"/>
    <n v="744"/>
    <x v="1"/>
    <x v="1"/>
    <n v="35"/>
    <n v="7"/>
    <n v="0"/>
    <n v="2"/>
    <x v="0"/>
    <x v="0"/>
    <n v="43036.6"/>
    <n v="0"/>
    <x v="0"/>
    <x v="1"/>
    <x v="0"/>
    <x v="1"/>
  </r>
  <r>
    <n v="15728605"/>
    <s v="Hung"/>
    <n v="697"/>
    <x v="0"/>
    <x v="1"/>
    <n v="40"/>
    <n v="4"/>
    <n v="0"/>
    <n v="2"/>
    <x v="1"/>
    <x v="0"/>
    <n v="26543.279999999999"/>
    <n v="0"/>
    <x v="0"/>
    <x v="0"/>
    <x v="0"/>
    <x v="1"/>
  </r>
  <r>
    <n v="15737385"/>
    <s v="Curtis"/>
    <n v="800"/>
    <x v="1"/>
    <x v="0"/>
    <n v="46"/>
    <n v="6"/>
    <n v="0"/>
    <n v="2"/>
    <x v="0"/>
    <x v="1"/>
    <n v="171928.04"/>
    <n v="0"/>
    <x v="0"/>
    <x v="1"/>
    <x v="0"/>
    <x v="1"/>
  </r>
  <r>
    <n v="15714789"/>
    <s v="Perez"/>
    <n v="664"/>
    <x v="0"/>
    <x v="1"/>
    <n v="24"/>
    <n v="7"/>
    <n v="0"/>
    <n v="1"/>
    <x v="1"/>
    <x v="0"/>
    <n v="35611.35"/>
    <n v="0"/>
    <x v="2"/>
    <x v="0"/>
    <x v="0"/>
    <x v="1"/>
  </r>
  <r>
    <n v="15786035"/>
    <s v="Gosnell"/>
    <n v="740"/>
    <x v="0"/>
    <x v="1"/>
    <n v="39"/>
    <n v="9"/>
    <n v="0"/>
    <n v="2"/>
    <x v="0"/>
    <x v="1"/>
    <n v="19047.23"/>
    <n v="0"/>
    <x v="0"/>
    <x v="1"/>
    <x v="0"/>
    <x v="1"/>
  </r>
  <r>
    <n v="15815259"/>
    <s v="Fang"/>
    <n v="835"/>
    <x v="0"/>
    <x v="0"/>
    <n v="56"/>
    <n v="2"/>
    <n v="0"/>
    <n v="2"/>
    <x v="0"/>
    <x v="0"/>
    <n v="39820.129999999997"/>
    <n v="0"/>
    <x v="1"/>
    <x v="1"/>
    <x v="0"/>
    <x v="1"/>
  </r>
  <r>
    <n v="15592716"/>
    <s v="Clarke"/>
    <n v="559"/>
    <x v="0"/>
    <x v="1"/>
    <n v="52"/>
    <n v="2"/>
    <n v="0"/>
    <n v="1"/>
    <x v="0"/>
    <x v="1"/>
    <n v="129013.59"/>
    <n v="1"/>
    <x v="1"/>
    <x v="0"/>
    <x v="0"/>
    <x v="0"/>
  </r>
  <r>
    <n v="15734850"/>
    <s v="Milanesi"/>
    <n v="676"/>
    <x v="1"/>
    <x v="1"/>
    <n v="36"/>
    <n v="1"/>
    <n v="82729.490000000005"/>
    <n v="1"/>
    <x v="0"/>
    <x v="1"/>
    <n v="113810.12"/>
    <n v="0"/>
    <x v="0"/>
    <x v="0"/>
    <x v="1"/>
    <x v="1"/>
  </r>
  <r>
    <n v="15638047"/>
    <s v="Chia"/>
    <n v="613"/>
    <x v="2"/>
    <x v="0"/>
    <n v="45"/>
    <n v="9"/>
    <n v="142765.24"/>
    <n v="2"/>
    <x v="0"/>
    <x v="1"/>
    <n v="34749.65"/>
    <n v="0"/>
    <x v="0"/>
    <x v="0"/>
    <x v="2"/>
    <x v="1"/>
  </r>
  <r>
    <n v="15674573"/>
    <s v="Gearhart"/>
    <n v="713"/>
    <x v="0"/>
    <x v="0"/>
    <n v="25"/>
    <n v="4"/>
    <n v="121172.97"/>
    <n v="1"/>
    <x v="0"/>
    <x v="0"/>
    <n v="56268.98"/>
    <n v="0"/>
    <x v="2"/>
    <x v="1"/>
    <x v="2"/>
    <x v="1"/>
  </r>
  <r>
    <n v="15694859"/>
    <s v="McLean"/>
    <n v="751"/>
    <x v="2"/>
    <x v="0"/>
    <n v="28"/>
    <n v="10"/>
    <n v="132932.14000000001"/>
    <n v="2"/>
    <x v="0"/>
    <x v="0"/>
    <n v="46630.47"/>
    <n v="0"/>
    <x v="2"/>
    <x v="1"/>
    <x v="2"/>
    <x v="1"/>
  </r>
  <r>
    <n v="15776404"/>
    <s v="Williamson"/>
    <n v="523"/>
    <x v="0"/>
    <x v="1"/>
    <n v="22"/>
    <n v="8"/>
    <n v="123374.46"/>
    <n v="1"/>
    <x v="0"/>
    <x v="0"/>
    <n v="124906.59"/>
    <n v="0"/>
    <x v="2"/>
    <x v="0"/>
    <x v="2"/>
    <x v="1"/>
  </r>
  <r>
    <n v="15579345"/>
    <s v="Murphy"/>
    <n v="775"/>
    <x v="2"/>
    <x v="0"/>
    <n v="74"/>
    <n v="0"/>
    <n v="161371.5"/>
    <n v="1"/>
    <x v="0"/>
    <x v="0"/>
    <n v="134869.93"/>
    <n v="0"/>
    <x v="1"/>
    <x v="1"/>
    <x v="2"/>
    <x v="1"/>
  </r>
  <r>
    <n v="15690733"/>
    <s v="Angelo"/>
    <n v="608"/>
    <x v="1"/>
    <x v="1"/>
    <n v="45"/>
    <n v="4"/>
    <n v="0"/>
    <n v="2"/>
    <x v="1"/>
    <x v="1"/>
    <n v="36697.480000000003"/>
    <n v="1"/>
    <x v="0"/>
    <x v="0"/>
    <x v="0"/>
    <x v="0"/>
  </r>
  <r>
    <n v="15631481"/>
    <s v="Thomson"/>
    <n v="673"/>
    <x v="0"/>
    <x v="1"/>
    <n v="51"/>
    <n v="8"/>
    <n v="79563.360000000001"/>
    <n v="2"/>
    <x v="0"/>
    <x v="0"/>
    <n v="172200.91"/>
    <n v="0"/>
    <x v="1"/>
    <x v="0"/>
    <x v="1"/>
    <x v="1"/>
  </r>
  <r>
    <n v="15620988"/>
    <s v="Murray"/>
    <n v="616"/>
    <x v="0"/>
    <x v="1"/>
    <n v="46"/>
    <n v="2"/>
    <n v="0"/>
    <n v="2"/>
    <x v="0"/>
    <x v="1"/>
    <n v="137136.46"/>
    <n v="0"/>
    <x v="0"/>
    <x v="0"/>
    <x v="0"/>
    <x v="1"/>
  </r>
  <r>
    <n v="15571529"/>
    <s v="Kirby"/>
    <n v="650"/>
    <x v="2"/>
    <x v="0"/>
    <n v="48"/>
    <n v="7"/>
    <n v="138232.24"/>
    <n v="1"/>
    <x v="0"/>
    <x v="1"/>
    <n v="57594.78"/>
    <n v="0"/>
    <x v="0"/>
    <x v="0"/>
    <x v="2"/>
    <x v="1"/>
  </r>
  <r>
    <n v="15592104"/>
    <s v="Lane"/>
    <n v="655"/>
    <x v="0"/>
    <x v="0"/>
    <n v="41"/>
    <n v="5"/>
    <n v="0"/>
    <n v="1"/>
    <x v="1"/>
    <x v="1"/>
    <n v="36548"/>
    <n v="1"/>
    <x v="0"/>
    <x v="0"/>
    <x v="0"/>
    <x v="0"/>
  </r>
  <r>
    <n v="15651900"/>
    <s v="Bergamaschi"/>
    <n v="782"/>
    <x v="2"/>
    <x v="0"/>
    <n v="53"/>
    <n v="1"/>
    <n v="81571.05"/>
    <n v="1"/>
    <x v="0"/>
    <x v="1"/>
    <n v="182960.46"/>
    <n v="1"/>
    <x v="1"/>
    <x v="1"/>
    <x v="1"/>
    <x v="0"/>
  </r>
  <r>
    <n v="15596212"/>
    <s v="Yang"/>
    <n v="781"/>
    <x v="1"/>
    <x v="1"/>
    <n v="35"/>
    <n v="1"/>
    <n v="0"/>
    <n v="2"/>
    <x v="1"/>
    <x v="1"/>
    <n v="42117.9"/>
    <n v="0"/>
    <x v="0"/>
    <x v="1"/>
    <x v="0"/>
    <x v="1"/>
  </r>
  <r>
    <n v="15710687"/>
    <s v="Mills"/>
    <n v="593"/>
    <x v="0"/>
    <x v="0"/>
    <n v="33"/>
    <n v="0"/>
    <n v="95927.039999999994"/>
    <n v="1"/>
    <x v="0"/>
    <x v="1"/>
    <n v="199478.05"/>
    <n v="0"/>
    <x v="0"/>
    <x v="0"/>
    <x v="1"/>
    <x v="1"/>
  </r>
  <r>
    <n v="15613787"/>
    <s v="Chidubem"/>
    <n v="505"/>
    <x v="1"/>
    <x v="1"/>
    <n v="35"/>
    <n v="8"/>
    <n v="116932.59"/>
    <n v="1"/>
    <x v="0"/>
    <x v="1"/>
    <n v="91092.84"/>
    <n v="0"/>
    <x v="0"/>
    <x v="0"/>
    <x v="2"/>
    <x v="1"/>
  </r>
  <r>
    <n v="15599211"/>
    <s v="Findlay"/>
    <n v="707"/>
    <x v="0"/>
    <x v="1"/>
    <n v="40"/>
    <n v="1"/>
    <n v="0"/>
    <n v="2"/>
    <x v="0"/>
    <x v="1"/>
    <n v="14090.4"/>
    <n v="1"/>
    <x v="0"/>
    <x v="1"/>
    <x v="0"/>
    <x v="0"/>
  </r>
  <r>
    <n v="15675983"/>
    <s v="Wood"/>
    <n v="692"/>
    <x v="0"/>
    <x v="0"/>
    <n v="36"/>
    <n v="3"/>
    <n v="79551.12"/>
    <n v="1"/>
    <x v="1"/>
    <x v="0"/>
    <n v="178267.07"/>
    <n v="0"/>
    <x v="0"/>
    <x v="0"/>
    <x v="1"/>
    <x v="1"/>
  </r>
  <r>
    <n v="15622370"/>
    <s v="Boyle"/>
    <n v="813"/>
    <x v="2"/>
    <x v="1"/>
    <n v="30"/>
    <n v="1"/>
    <n v="116416.94"/>
    <n v="1"/>
    <x v="1"/>
    <x v="0"/>
    <n v="85808.22"/>
    <n v="0"/>
    <x v="0"/>
    <x v="1"/>
    <x v="2"/>
    <x v="1"/>
  </r>
  <r>
    <n v="15656319"/>
    <s v="Toscano"/>
    <n v="850"/>
    <x v="1"/>
    <x v="1"/>
    <n v="37"/>
    <n v="4"/>
    <n v="88141.1"/>
    <n v="1"/>
    <x v="0"/>
    <x v="1"/>
    <n v="109659.12"/>
    <n v="0"/>
    <x v="0"/>
    <x v="1"/>
    <x v="1"/>
    <x v="1"/>
  </r>
  <r>
    <n v="15605130"/>
    <s v="Seccombe"/>
    <n v="753"/>
    <x v="0"/>
    <x v="1"/>
    <n v="32"/>
    <n v="6"/>
    <n v="177729.13"/>
    <n v="1"/>
    <x v="0"/>
    <x v="0"/>
    <n v="161642.07999999999"/>
    <n v="0"/>
    <x v="0"/>
    <x v="1"/>
    <x v="2"/>
    <x v="1"/>
  </r>
  <r>
    <n v="15672574"/>
    <s v="Uspenskaya"/>
    <n v="850"/>
    <x v="1"/>
    <x v="0"/>
    <n v="32"/>
    <n v="5"/>
    <n v="0"/>
    <n v="1"/>
    <x v="0"/>
    <x v="0"/>
    <n v="3830.59"/>
    <n v="0"/>
    <x v="0"/>
    <x v="1"/>
    <x v="0"/>
    <x v="1"/>
  </r>
  <r>
    <n v="15659355"/>
    <s v="McKenzie"/>
    <n v="671"/>
    <x v="1"/>
    <x v="1"/>
    <n v="32"/>
    <n v="6"/>
    <n v="123912.78"/>
    <n v="2"/>
    <x v="0"/>
    <x v="0"/>
    <n v="146636.44"/>
    <n v="0"/>
    <x v="0"/>
    <x v="0"/>
    <x v="2"/>
    <x v="1"/>
  </r>
  <r>
    <n v="15777907"/>
    <s v="Liang"/>
    <n v="791"/>
    <x v="0"/>
    <x v="0"/>
    <n v="33"/>
    <n v="3"/>
    <n v="0"/>
    <n v="1"/>
    <x v="0"/>
    <x v="0"/>
    <n v="144413.92000000001"/>
    <n v="1"/>
    <x v="0"/>
    <x v="1"/>
    <x v="0"/>
    <x v="0"/>
  </r>
  <r>
    <n v="15655171"/>
    <s v="Yermakova"/>
    <n v="624"/>
    <x v="0"/>
    <x v="1"/>
    <n v="80"/>
    <n v="3"/>
    <n v="0"/>
    <n v="1"/>
    <x v="0"/>
    <x v="0"/>
    <n v="65801.440000000002"/>
    <n v="0"/>
    <x v="1"/>
    <x v="0"/>
    <x v="0"/>
    <x v="1"/>
  </r>
  <r>
    <n v="15619674"/>
    <s v="White"/>
    <n v="649"/>
    <x v="0"/>
    <x v="0"/>
    <n v="35"/>
    <n v="4"/>
    <n v="108306.44"/>
    <n v="1"/>
    <x v="0"/>
    <x v="0"/>
    <n v="192486.24"/>
    <n v="0"/>
    <x v="0"/>
    <x v="0"/>
    <x v="2"/>
    <x v="1"/>
  </r>
  <r>
    <n v="15775192"/>
    <s v="Rounsevell"/>
    <n v="732"/>
    <x v="2"/>
    <x v="0"/>
    <n v="48"/>
    <n v="4"/>
    <n v="102962.62"/>
    <n v="1"/>
    <x v="0"/>
    <x v="1"/>
    <n v="120852.85"/>
    <n v="1"/>
    <x v="0"/>
    <x v="1"/>
    <x v="2"/>
    <x v="0"/>
  </r>
  <r>
    <n v="15617657"/>
    <s v="Ts'ai"/>
    <n v="664"/>
    <x v="0"/>
    <x v="0"/>
    <n v="36"/>
    <n v="0"/>
    <n v="103502.22"/>
    <n v="1"/>
    <x v="0"/>
    <x v="0"/>
    <n v="146191.82"/>
    <n v="0"/>
    <x v="0"/>
    <x v="0"/>
    <x v="2"/>
    <x v="1"/>
  </r>
  <r>
    <n v="15688951"/>
    <s v="Stoneman"/>
    <n v="789"/>
    <x v="2"/>
    <x v="1"/>
    <n v="43"/>
    <n v="8"/>
    <n v="119654.44"/>
    <n v="2"/>
    <x v="1"/>
    <x v="0"/>
    <n v="148412.24"/>
    <n v="1"/>
    <x v="0"/>
    <x v="1"/>
    <x v="2"/>
    <x v="0"/>
  </r>
  <r>
    <n v="15763460"/>
    <s v="Yao"/>
    <n v="680"/>
    <x v="0"/>
    <x v="1"/>
    <n v="33"/>
    <n v="10"/>
    <n v="183768.47"/>
    <n v="1"/>
    <x v="0"/>
    <x v="1"/>
    <n v="164119.35"/>
    <n v="0"/>
    <x v="0"/>
    <x v="0"/>
    <x v="2"/>
    <x v="1"/>
  </r>
  <r>
    <n v="15756992"/>
    <s v="Chukwukere"/>
    <n v="701"/>
    <x v="0"/>
    <x v="1"/>
    <n v="37"/>
    <n v="1"/>
    <n v="0"/>
    <n v="2"/>
    <x v="0"/>
    <x v="1"/>
    <n v="163457.54999999999"/>
    <n v="0"/>
    <x v="0"/>
    <x v="1"/>
    <x v="0"/>
    <x v="1"/>
  </r>
  <r>
    <n v="15617454"/>
    <s v="Ifeatu"/>
    <n v="684"/>
    <x v="0"/>
    <x v="0"/>
    <n v="25"/>
    <n v="1"/>
    <n v="0"/>
    <n v="2"/>
    <x v="1"/>
    <x v="0"/>
    <n v="144978.47"/>
    <n v="0"/>
    <x v="2"/>
    <x v="0"/>
    <x v="0"/>
    <x v="1"/>
  </r>
  <r>
    <n v="15701932"/>
    <s v="Millar"/>
    <n v="586"/>
    <x v="0"/>
    <x v="0"/>
    <n v="52"/>
    <n v="6"/>
    <n v="140900.97"/>
    <n v="1"/>
    <x v="0"/>
    <x v="0"/>
    <n v="67288.89"/>
    <n v="0"/>
    <x v="1"/>
    <x v="0"/>
    <x v="2"/>
    <x v="1"/>
  </r>
  <r>
    <n v="15700813"/>
    <s v="Igwebuike"/>
    <n v="522"/>
    <x v="2"/>
    <x v="0"/>
    <n v="25"/>
    <n v="5"/>
    <n v="94049.919999999998"/>
    <n v="2"/>
    <x v="0"/>
    <x v="1"/>
    <n v="103269"/>
    <n v="0"/>
    <x v="2"/>
    <x v="0"/>
    <x v="1"/>
    <x v="1"/>
  </r>
  <r>
    <n v="15645600"/>
    <s v="Obidimkpa"/>
    <n v="739"/>
    <x v="1"/>
    <x v="0"/>
    <n v="27"/>
    <n v="8"/>
    <n v="98926.399999999994"/>
    <n v="1"/>
    <x v="0"/>
    <x v="0"/>
    <n v="106969.98"/>
    <n v="0"/>
    <x v="2"/>
    <x v="1"/>
    <x v="1"/>
    <x v="1"/>
  </r>
  <r>
    <n v="15634146"/>
    <s v="Hou"/>
    <n v="835"/>
    <x v="2"/>
    <x v="1"/>
    <n v="18"/>
    <n v="2"/>
    <n v="142872.35999999999"/>
    <n v="1"/>
    <x v="0"/>
    <x v="0"/>
    <n v="117632.63"/>
    <n v="0"/>
    <x v="2"/>
    <x v="1"/>
    <x v="2"/>
    <x v="1"/>
  </r>
  <r>
    <n v="15686743"/>
    <s v="Moody"/>
    <n v="790"/>
    <x v="1"/>
    <x v="1"/>
    <n v="29"/>
    <n v="3"/>
    <n v="46057.96"/>
    <n v="2"/>
    <x v="0"/>
    <x v="0"/>
    <n v="189777.66"/>
    <n v="0"/>
    <x v="2"/>
    <x v="1"/>
    <x v="3"/>
    <x v="1"/>
  </r>
  <r>
    <n v="15698792"/>
    <s v="Keldie"/>
    <n v="671"/>
    <x v="0"/>
    <x v="0"/>
    <n v="48"/>
    <n v="6"/>
    <n v="119769.77"/>
    <n v="1"/>
    <x v="1"/>
    <x v="0"/>
    <n v="66032.649999999994"/>
    <n v="0"/>
    <x v="0"/>
    <x v="0"/>
    <x v="2"/>
    <x v="1"/>
  </r>
  <r>
    <n v="15591724"/>
    <s v="Liu"/>
    <n v="560"/>
    <x v="0"/>
    <x v="0"/>
    <n v="44"/>
    <n v="5"/>
    <n v="143244.97"/>
    <n v="1"/>
    <x v="0"/>
    <x v="1"/>
    <n v="98661.27"/>
    <n v="0"/>
    <x v="0"/>
    <x v="0"/>
    <x v="2"/>
    <x v="1"/>
  </r>
  <r>
    <n v="15571281"/>
    <s v="Ts'ao"/>
    <n v="651"/>
    <x v="0"/>
    <x v="1"/>
    <n v="28"/>
    <n v="10"/>
    <n v="79562.98"/>
    <n v="1"/>
    <x v="0"/>
    <x v="0"/>
    <n v="74687.37"/>
    <n v="0"/>
    <x v="2"/>
    <x v="0"/>
    <x v="1"/>
    <x v="1"/>
  </r>
  <r>
    <n v="15661380"/>
    <s v="Walker"/>
    <n v="682"/>
    <x v="0"/>
    <x v="1"/>
    <n v="69"/>
    <n v="6"/>
    <n v="0"/>
    <n v="2"/>
    <x v="1"/>
    <x v="0"/>
    <n v="149604.18"/>
    <n v="0"/>
    <x v="1"/>
    <x v="0"/>
    <x v="0"/>
    <x v="1"/>
  </r>
  <r>
    <n v="15728885"/>
    <s v="Defalco"/>
    <n v="808"/>
    <x v="0"/>
    <x v="1"/>
    <n v="41"/>
    <n v="0"/>
    <n v="0"/>
    <n v="1"/>
    <x v="0"/>
    <x v="0"/>
    <n v="79888.78"/>
    <n v="0"/>
    <x v="0"/>
    <x v="1"/>
    <x v="0"/>
    <x v="1"/>
  </r>
  <r>
    <n v="15618950"/>
    <s v="Lo Duca"/>
    <n v="644"/>
    <x v="1"/>
    <x v="1"/>
    <n v="26"/>
    <n v="8"/>
    <n v="96659.64"/>
    <n v="2"/>
    <x v="0"/>
    <x v="0"/>
    <n v="138775.69"/>
    <n v="0"/>
    <x v="2"/>
    <x v="0"/>
    <x v="1"/>
    <x v="1"/>
  </r>
  <r>
    <n v="15609804"/>
    <s v="Hyde"/>
    <n v="688"/>
    <x v="0"/>
    <x v="1"/>
    <n v="29"/>
    <n v="1"/>
    <n v="0"/>
    <n v="2"/>
    <x v="0"/>
    <x v="1"/>
    <n v="154695.57"/>
    <n v="0"/>
    <x v="2"/>
    <x v="0"/>
    <x v="0"/>
    <x v="1"/>
  </r>
  <r>
    <n v="15735849"/>
    <s v="Kanayochukwu"/>
    <n v="617"/>
    <x v="0"/>
    <x v="0"/>
    <n v="26"/>
    <n v="2"/>
    <n v="165947.99"/>
    <n v="2"/>
    <x v="1"/>
    <x v="0"/>
    <n v="168834.38"/>
    <n v="0"/>
    <x v="2"/>
    <x v="0"/>
    <x v="2"/>
    <x v="1"/>
  </r>
  <r>
    <n v="15652948"/>
    <s v="Yen"/>
    <n v="738"/>
    <x v="0"/>
    <x v="1"/>
    <n v="33"/>
    <n v="4"/>
    <n v="92676.3"/>
    <n v="1"/>
    <x v="0"/>
    <x v="1"/>
    <n v="105817.63"/>
    <n v="0"/>
    <x v="0"/>
    <x v="1"/>
    <x v="1"/>
    <x v="1"/>
  </r>
  <r>
    <n v="15618155"/>
    <s v="Ts'ui"/>
    <n v="663"/>
    <x v="0"/>
    <x v="1"/>
    <n v="45"/>
    <n v="5"/>
    <n v="83195.12"/>
    <n v="1"/>
    <x v="0"/>
    <x v="0"/>
    <n v="48682.1"/>
    <n v="0"/>
    <x v="0"/>
    <x v="0"/>
    <x v="1"/>
    <x v="1"/>
  </r>
  <r>
    <n v="15566378"/>
    <s v="Tillman"/>
    <n v="515"/>
    <x v="0"/>
    <x v="1"/>
    <n v="48"/>
    <n v="5"/>
    <n v="129387.94"/>
    <n v="1"/>
    <x v="1"/>
    <x v="0"/>
    <n v="147955.91"/>
    <n v="1"/>
    <x v="0"/>
    <x v="0"/>
    <x v="2"/>
    <x v="0"/>
  </r>
  <r>
    <n v="15565879"/>
    <s v="Riley"/>
    <n v="845"/>
    <x v="0"/>
    <x v="0"/>
    <n v="28"/>
    <n v="9"/>
    <n v="0"/>
    <n v="2"/>
    <x v="0"/>
    <x v="0"/>
    <n v="56185.98"/>
    <n v="0"/>
    <x v="2"/>
    <x v="1"/>
    <x v="0"/>
    <x v="1"/>
  </r>
  <r>
    <n v="15792922"/>
    <s v="Tu"/>
    <n v="639"/>
    <x v="1"/>
    <x v="1"/>
    <n v="38"/>
    <n v="9"/>
    <n v="130233.14"/>
    <n v="1"/>
    <x v="0"/>
    <x v="0"/>
    <n v="81861.100000000006"/>
    <n v="0"/>
    <x v="0"/>
    <x v="0"/>
    <x v="2"/>
    <x v="1"/>
  </r>
  <r>
    <n v="15770567"/>
    <s v="Ruiz"/>
    <n v="557"/>
    <x v="0"/>
    <x v="0"/>
    <n v="32"/>
    <n v="3"/>
    <n v="123502.53"/>
    <n v="1"/>
    <x v="0"/>
    <x v="0"/>
    <n v="69826.8"/>
    <n v="0"/>
    <x v="0"/>
    <x v="0"/>
    <x v="2"/>
    <x v="1"/>
  </r>
  <r>
    <n v="15738042"/>
    <s v="Goliwe"/>
    <n v="543"/>
    <x v="2"/>
    <x v="1"/>
    <n v="37"/>
    <n v="8"/>
    <n v="140894.06"/>
    <n v="2"/>
    <x v="0"/>
    <x v="0"/>
    <n v="118059.19"/>
    <n v="0"/>
    <x v="0"/>
    <x v="0"/>
    <x v="2"/>
    <x v="1"/>
  </r>
  <r>
    <n v="15714920"/>
    <s v="Balashov"/>
    <n v="585"/>
    <x v="2"/>
    <x v="1"/>
    <n v="44"/>
    <n v="7"/>
    <n v="163867.85999999999"/>
    <n v="1"/>
    <x v="0"/>
    <x v="0"/>
    <n v="112333.22"/>
    <n v="0"/>
    <x v="0"/>
    <x v="0"/>
    <x v="2"/>
    <x v="1"/>
  </r>
  <r>
    <n v="15782121"/>
    <s v="Leonard"/>
    <n v="610"/>
    <x v="0"/>
    <x v="0"/>
    <n v="27"/>
    <n v="2"/>
    <n v="0"/>
    <n v="2"/>
    <x v="0"/>
    <x v="1"/>
    <n v="14546.76"/>
    <n v="0"/>
    <x v="2"/>
    <x v="0"/>
    <x v="0"/>
    <x v="1"/>
  </r>
  <r>
    <n v="15673180"/>
    <s v="Onyekaozulu"/>
    <n v="727"/>
    <x v="2"/>
    <x v="0"/>
    <n v="18"/>
    <n v="2"/>
    <n v="93816.7"/>
    <n v="2"/>
    <x v="0"/>
    <x v="1"/>
    <n v="126172.11"/>
    <n v="0"/>
    <x v="2"/>
    <x v="1"/>
    <x v="1"/>
    <x v="1"/>
  </r>
  <r>
    <n v="15660636"/>
    <s v="Carpenter"/>
    <n v="540"/>
    <x v="1"/>
    <x v="0"/>
    <n v="40"/>
    <n v="8"/>
    <n v="0"/>
    <n v="2"/>
    <x v="0"/>
    <x v="1"/>
    <n v="3560"/>
    <n v="0"/>
    <x v="0"/>
    <x v="0"/>
    <x v="0"/>
    <x v="1"/>
  </r>
  <r>
    <n v="15664504"/>
    <s v="Beede"/>
    <n v="418"/>
    <x v="0"/>
    <x v="1"/>
    <n v="35"/>
    <n v="7"/>
    <n v="0"/>
    <n v="2"/>
    <x v="0"/>
    <x v="0"/>
    <n v="88878.15"/>
    <n v="0"/>
    <x v="0"/>
    <x v="2"/>
    <x v="0"/>
    <x v="1"/>
  </r>
  <r>
    <n v="15790322"/>
    <s v="Beneventi"/>
    <n v="660"/>
    <x v="0"/>
    <x v="0"/>
    <n v="32"/>
    <n v="0"/>
    <n v="114668.89"/>
    <n v="1"/>
    <x v="0"/>
    <x v="1"/>
    <n v="84605"/>
    <n v="0"/>
    <x v="0"/>
    <x v="0"/>
    <x v="2"/>
    <x v="1"/>
  </r>
  <r>
    <n v="15739847"/>
    <s v="Sadlier"/>
    <n v="850"/>
    <x v="2"/>
    <x v="1"/>
    <n v="38"/>
    <n v="5"/>
    <n v="146756.68"/>
    <n v="1"/>
    <x v="0"/>
    <x v="1"/>
    <n v="78268.61"/>
    <n v="0"/>
    <x v="0"/>
    <x v="1"/>
    <x v="2"/>
    <x v="1"/>
  </r>
  <r>
    <n v="15699415"/>
    <s v="Lewis"/>
    <n v="618"/>
    <x v="0"/>
    <x v="0"/>
    <n v="46"/>
    <n v="6"/>
    <n v="150213.71"/>
    <n v="1"/>
    <x v="0"/>
    <x v="1"/>
    <n v="120668.46"/>
    <n v="1"/>
    <x v="0"/>
    <x v="0"/>
    <x v="2"/>
    <x v="0"/>
  </r>
  <r>
    <n v="15665521"/>
    <s v="Chiazagomekpele"/>
    <n v="642"/>
    <x v="2"/>
    <x v="1"/>
    <n v="18"/>
    <n v="5"/>
    <n v="111183.53"/>
    <n v="2"/>
    <x v="1"/>
    <x v="0"/>
    <n v="10063.75"/>
    <n v="0"/>
    <x v="2"/>
    <x v="0"/>
    <x v="2"/>
    <x v="1"/>
  </r>
  <r>
    <n v="15682868"/>
    <s v="Elliott"/>
    <n v="850"/>
    <x v="0"/>
    <x v="0"/>
    <n v="40"/>
    <n v="9"/>
    <n v="99816.46"/>
    <n v="1"/>
    <x v="0"/>
    <x v="0"/>
    <n v="163989.66"/>
    <n v="1"/>
    <x v="0"/>
    <x v="1"/>
    <x v="1"/>
    <x v="0"/>
  </r>
  <r>
    <n v="15584462"/>
    <s v="Liang"/>
    <n v="739"/>
    <x v="0"/>
    <x v="1"/>
    <n v="34"/>
    <n v="9"/>
    <n v="0"/>
    <n v="1"/>
    <x v="0"/>
    <x v="1"/>
    <n v="60584.33"/>
    <n v="0"/>
    <x v="0"/>
    <x v="1"/>
    <x v="0"/>
    <x v="1"/>
  </r>
  <r>
    <n v="15661708"/>
    <s v="She"/>
    <n v="508"/>
    <x v="0"/>
    <x v="0"/>
    <n v="41"/>
    <n v="5"/>
    <n v="0"/>
    <n v="2"/>
    <x v="0"/>
    <x v="0"/>
    <n v="94170.84"/>
    <n v="0"/>
    <x v="0"/>
    <x v="0"/>
    <x v="0"/>
    <x v="1"/>
  </r>
  <r>
    <n v="15584452"/>
    <s v="Bozeman"/>
    <n v="667"/>
    <x v="0"/>
    <x v="1"/>
    <n v="41"/>
    <n v="6"/>
    <n v="0"/>
    <n v="2"/>
    <x v="1"/>
    <x v="1"/>
    <n v="167181.76999999999"/>
    <n v="0"/>
    <x v="0"/>
    <x v="0"/>
    <x v="0"/>
    <x v="1"/>
  </r>
  <r>
    <n v="15717010"/>
    <s v="Yu"/>
    <n v="741"/>
    <x v="0"/>
    <x v="0"/>
    <n v="60"/>
    <n v="5"/>
    <n v="0"/>
    <n v="1"/>
    <x v="0"/>
    <x v="0"/>
    <n v="38914.51"/>
    <n v="0"/>
    <x v="1"/>
    <x v="1"/>
    <x v="0"/>
    <x v="1"/>
  </r>
  <r>
    <n v="15643828"/>
    <s v="Teng"/>
    <n v="592"/>
    <x v="0"/>
    <x v="1"/>
    <n v="29"/>
    <n v="7"/>
    <n v="0"/>
    <n v="2"/>
    <x v="0"/>
    <x v="0"/>
    <n v="91196.67"/>
    <n v="0"/>
    <x v="2"/>
    <x v="0"/>
    <x v="0"/>
    <x v="1"/>
  </r>
  <r>
    <n v="15733361"/>
    <s v="Davide"/>
    <n v="651"/>
    <x v="2"/>
    <x v="0"/>
    <n v="45"/>
    <n v="6"/>
    <n v="86714.06"/>
    <n v="1"/>
    <x v="0"/>
    <x v="1"/>
    <n v="85869.89"/>
    <n v="1"/>
    <x v="0"/>
    <x v="0"/>
    <x v="1"/>
    <x v="0"/>
  </r>
  <r>
    <n v="15795488"/>
    <s v="Beneventi"/>
    <n v="773"/>
    <x v="1"/>
    <x v="1"/>
    <n v="52"/>
    <n v="2"/>
    <n v="0"/>
    <n v="2"/>
    <x v="0"/>
    <x v="1"/>
    <n v="57337.79"/>
    <n v="0"/>
    <x v="1"/>
    <x v="1"/>
    <x v="0"/>
    <x v="1"/>
  </r>
  <r>
    <n v="15581551"/>
    <s v="Yobachukwu"/>
    <n v="850"/>
    <x v="1"/>
    <x v="1"/>
    <n v="41"/>
    <n v="8"/>
    <n v="132838.07"/>
    <n v="1"/>
    <x v="0"/>
    <x v="0"/>
    <n v="175347.28"/>
    <n v="0"/>
    <x v="0"/>
    <x v="1"/>
    <x v="2"/>
    <x v="1"/>
  </r>
  <r>
    <n v="15632051"/>
    <s v="Douglas"/>
    <n v="550"/>
    <x v="2"/>
    <x v="0"/>
    <n v="42"/>
    <n v="10"/>
    <n v="128707.31"/>
    <n v="1"/>
    <x v="0"/>
    <x v="1"/>
    <n v="63092.65"/>
    <n v="1"/>
    <x v="0"/>
    <x v="0"/>
    <x v="2"/>
    <x v="0"/>
  </r>
  <r>
    <n v="15780409"/>
    <s v="Egobudike"/>
    <n v="783"/>
    <x v="0"/>
    <x v="1"/>
    <n v="40"/>
    <n v="6"/>
    <n v="0"/>
    <n v="2"/>
    <x v="0"/>
    <x v="1"/>
    <n v="109742.55"/>
    <n v="0"/>
    <x v="0"/>
    <x v="1"/>
    <x v="0"/>
    <x v="1"/>
  </r>
  <r>
    <n v="15572767"/>
    <s v="Shelby"/>
    <n v="777"/>
    <x v="0"/>
    <x v="1"/>
    <n v="29"/>
    <n v="2"/>
    <n v="0"/>
    <n v="2"/>
    <x v="0"/>
    <x v="1"/>
    <n v="124489.88"/>
    <n v="0"/>
    <x v="2"/>
    <x v="1"/>
    <x v="0"/>
    <x v="1"/>
  </r>
  <r>
    <n v="15590337"/>
    <s v="Golubov"/>
    <n v="659"/>
    <x v="0"/>
    <x v="1"/>
    <n v="29"/>
    <n v="6"/>
    <n v="123192.12"/>
    <n v="1"/>
    <x v="0"/>
    <x v="0"/>
    <n v="56971.41"/>
    <n v="1"/>
    <x v="2"/>
    <x v="0"/>
    <x v="2"/>
    <x v="0"/>
  </r>
  <r>
    <n v="15634551"/>
    <s v="Williamson"/>
    <n v="727"/>
    <x v="2"/>
    <x v="1"/>
    <n v="46"/>
    <n v="3"/>
    <n v="115248.11"/>
    <n v="4"/>
    <x v="0"/>
    <x v="1"/>
    <n v="130752.01"/>
    <n v="1"/>
    <x v="0"/>
    <x v="1"/>
    <x v="2"/>
    <x v="0"/>
  </r>
  <r>
    <n v="15669290"/>
    <s v="Fan"/>
    <n v="603"/>
    <x v="0"/>
    <x v="1"/>
    <n v="38"/>
    <n v="8"/>
    <n v="59360.77"/>
    <n v="1"/>
    <x v="0"/>
    <x v="0"/>
    <n v="191457.06"/>
    <n v="0"/>
    <x v="0"/>
    <x v="0"/>
    <x v="1"/>
    <x v="1"/>
  </r>
  <r>
    <n v="15621140"/>
    <s v="Nwebube"/>
    <n v="644"/>
    <x v="1"/>
    <x v="1"/>
    <n v="37"/>
    <n v="9"/>
    <n v="0"/>
    <n v="2"/>
    <x v="0"/>
    <x v="0"/>
    <n v="96442.86"/>
    <n v="0"/>
    <x v="0"/>
    <x v="0"/>
    <x v="0"/>
    <x v="1"/>
  </r>
  <r>
    <n v="15613518"/>
    <s v="Bellucci"/>
    <n v="647"/>
    <x v="0"/>
    <x v="0"/>
    <n v="35"/>
    <n v="6"/>
    <n v="112668.7"/>
    <n v="1"/>
    <x v="1"/>
    <x v="0"/>
    <n v="122584.29"/>
    <n v="0"/>
    <x v="0"/>
    <x v="0"/>
    <x v="2"/>
    <x v="1"/>
  </r>
  <r>
    <n v="15728043"/>
    <s v="Udinese"/>
    <n v="648"/>
    <x v="2"/>
    <x v="0"/>
    <n v="37"/>
    <n v="7"/>
    <n v="138503.51"/>
    <n v="2"/>
    <x v="0"/>
    <x v="1"/>
    <n v="57215.85"/>
    <n v="0"/>
    <x v="0"/>
    <x v="0"/>
    <x v="2"/>
    <x v="1"/>
  </r>
  <r>
    <n v="15570073"/>
    <s v="Marian"/>
    <n v="721"/>
    <x v="1"/>
    <x v="1"/>
    <n v="57"/>
    <n v="1"/>
    <n v="0"/>
    <n v="1"/>
    <x v="0"/>
    <x v="0"/>
    <n v="195940.96"/>
    <n v="0"/>
    <x v="1"/>
    <x v="1"/>
    <x v="0"/>
    <x v="1"/>
  </r>
  <r>
    <n v="15777033"/>
    <s v="Chizoba"/>
    <n v="524"/>
    <x v="0"/>
    <x v="1"/>
    <n v="29"/>
    <n v="7"/>
    <n v="0"/>
    <n v="2"/>
    <x v="0"/>
    <x v="0"/>
    <n v="105448.74"/>
    <n v="0"/>
    <x v="2"/>
    <x v="0"/>
    <x v="0"/>
    <x v="1"/>
  </r>
  <r>
    <n v="15682454"/>
    <s v="McFarland"/>
    <n v="626"/>
    <x v="0"/>
    <x v="0"/>
    <n v="34"/>
    <n v="3"/>
    <n v="0"/>
    <n v="2"/>
    <x v="0"/>
    <x v="0"/>
    <n v="37870.29"/>
    <n v="0"/>
    <x v="0"/>
    <x v="0"/>
    <x v="0"/>
    <x v="1"/>
  </r>
  <r>
    <n v="15758513"/>
    <s v="McDonald"/>
    <n v="569"/>
    <x v="0"/>
    <x v="1"/>
    <n v="43"/>
    <n v="7"/>
    <n v="0"/>
    <n v="2"/>
    <x v="0"/>
    <x v="1"/>
    <n v="52534.81"/>
    <n v="0"/>
    <x v="0"/>
    <x v="0"/>
    <x v="0"/>
    <x v="1"/>
  </r>
  <r>
    <n v="15772604"/>
    <s v="Chiemezie"/>
    <n v="578"/>
    <x v="1"/>
    <x v="1"/>
    <n v="36"/>
    <n v="1"/>
    <n v="157267.95000000001"/>
    <n v="2"/>
    <x v="0"/>
    <x v="1"/>
    <n v="141533.19"/>
    <n v="0"/>
    <x v="0"/>
    <x v="0"/>
    <x v="2"/>
    <x v="1"/>
  </r>
  <r>
    <n v="15721715"/>
    <s v="Fane"/>
    <n v="769"/>
    <x v="0"/>
    <x v="0"/>
    <n v="40"/>
    <n v="9"/>
    <n v="133871.04999999999"/>
    <n v="1"/>
    <x v="0"/>
    <x v="0"/>
    <n v="50568.02"/>
    <n v="0"/>
    <x v="0"/>
    <x v="1"/>
    <x v="2"/>
    <x v="1"/>
  </r>
  <r>
    <n v="15688563"/>
    <s v="Marchesi"/>
    <n v="694"/>
    <x v="2"/>
    <x v="1"/>
    <n v="31"/>
    <n v="4"/>
    <n v="141989.26999999999"/>
    <n v="2"/>
    <x v="0"/>
    <x v="1"/>
    <n v="26116.82"/>
    <n v="0"/>
    <x v="0"/>
    <x v="0"/>
    <x v="2"/>
    <x v="1"/>
  </r>
  <r>
    <n v="15772009"/>
    <s v="Scott"/>
    <n v="664"/>
    <x v="0"/>
    <x v="0"/>
    <n v="41"/>
    <n v="5"/>
    <n v="0"/>
    <n v="1"/>
    <x v="0"/>
    <x v="0"/>
    <n v="152054.32999999999"/>
    <n v="0"/>
    <x v="0"/>
    <x v="0"/>
    <x v="0"/>
    <x v="1"/>
  </r>
  <r>
    <n v="15809585"/>
    <s v="H?"/>
    <n v="646"/>
    <x v="0"/>
    <x v="1"/>
    <n v="38"/>
    <n v="7"/>
    <n v="0"/>
    <n v="2"/>
    <x v="0"/>
    <x v="1"/>
    <n v="1528.4"/>
    <n v="0"/>
    <x v="0"/>
    <x v="0"/>
    <x v="0"/>
    <x v="1"/>
  </r>
  <r>
    <n v="15593778"/>
    <s v="Craig"/>
    <n v="779"/>
    <x v="0"/>
    <x v="0"/>
    <n v="29"/>
    <n v="3"/>
    <n v="46388.160000000003"/>
    <n v="3"/>
    <x v="0"/>
    <x v="1"/>
    <n v="127939.26"/>
    <n v="1"/>
    <x v="2"/>
    <x v="1"/>
    <x v="3"/>
    <x v="0"/>
  </r>
  <r>
    <n v="15655360"/>
    <s v="Chikelu"/>
    <n v="782"/>
    <x v="2"/>
    <x v="0"/>
    <n v="72"/>
    <n v="5"/>
    <n v="148666.99"/>
    <n v="1"/>
    <x v="0"/>
    <x v="1"/>
    <n v="2605.65"/>
    <n v="1"/>
    <x v="1"/>
    <x v="1"/>
    <x v="2"/>
    <x v="0"/>
  </r>
  <r>
    <n v="15780909"/>
    <s v="Caffyn"/>
    <n v="769"/>
    <x v="2"/>
    <x v="1"/>
    <n v="34"/>
    <n v="7"/>
    <n v="115101.5"/>
    <n v="1"/>
    <x v="1"/>
    <x v="1"/>
    <n v="57841.89"/>
    <n v="1"/>
    <x v="0"/>
    <x v="1"/>
    <x v="2"/>
    <x v="0"/>
  </r>
  <r>
    <n v="15757310"/>
    <s v="Otitodilichukwu"/>
    <n v="655"/>
    <x v="2"/>
    <x v="1"/>
    <n v="67"/>
    <n v="6"/>
    <n v="148363.38"/>
    <n v="1"/>
    <x v="0"/>
    <x v="0"/>
    <n v="186995.17"/>
    <n v="0"/>
    <x v="1"/>
    <x v="0"/>
    <x v="2"/>
    <x v="1"/>
  </r>
  <r>
    <n v="15801411"/>
    <s v="Green"/>
    <n v="623"/>
    <x v="1"/>
    <x v="1"/>
    <n v="46"/>
    <n v="4"/>
    <n v="0"/>
    <n v="1"/>
    <x v="0"/>
    <x v="1"/>
    <n v="5549.11"/>
    <n v="1"/>
    <x v="0"/>
    <x v="0"/>
    <x v="0"/>
    <x v="0"/>
  </r>
  <r>
    <n v="15761706"/>
    <s v="Y?an"/>
    <n v="705"/>
    <x v="1"/>
    <x v="0"/>
    <n v="39"/>
    <n v="8"/>
    <n v="144102.32"/>
    <n v="1"/>
    <x v="0"/>
    <x v="0"/>
    <n v="11682.36"/>
    <n v="0"/>
    <x v="0"/>
    <x v="1"/>
    <x v="2"/>
    <x v="1"/>
  </r>
  <r>
    <n v="15658409"/>
    <s v="Mao"/>
    <n v="686"/>
    <x v="0"/>
    <x v="1"/>
    <n v="41"/>
    <n v="5"/>
    <n v="128876.71"/>
    <n v="3"/>
    <x v="0"/>
    <x v="0"/>
    <n v="106939.34"/>
    <n v="1"/>
    <x v="0"/>
    <x v="0"/>
    <x v="2"/>
    <x v="0"/>
  </r>
  <r>
    <n v="15810010"/>
    <s v="Dahlenburg"/>
    <n v="678"/>
    <x v="2"/>
    <x v="1"/>
    <n v="36"/>
    <n v="6"/>
    <n v="118448.15"/>
    <n v="2"/>
    <x v="0"/>
    <x v="1"/>
    <n v="53172.02"/>
    <n v="0"/>
    <x v="0"/>
    <x v="0"/>
    <x v="2"/>
    <x v="1"/>
  </r>
  <r>
    <n v="15627027"/>
    <s v="Shih"/>
    <n v="738"/>
    <x v="0"/>
    <x v="1"/>
    <n v="39"/>
    <n v="5"/>
    <n v="0"/>
    <n v="2"/>
    <x v="0"/>
    <x v="0"/>
    <n v="114388.98"/>
    <n v="0"/>
    <x v="0"/>
    <x v="1"/>
    <x v="0"/>
    <x v="1"/>
  </r>
  <r>
    <n v="15624374"/>
    <s v="Maclean"/>
    <n v="703"/>
    <x v="0"/>
    <x v="1"/>
    <n v="28"/>
    <n v="9"/>
    <n v="0"/>
    <n v="2"/>
    <x v="1"/>
    <x v="0"/>
    <n v="2151.17"/>
    <n v="0"/>
    <x v="2"/>
    <x v="1"/>
    <x v="0"/>
    <x v="1"/>
  </r>
  <r>
    <n v="15720083"/>
    <s v="Fiorentino"/>
    <n v="554"/>
    <x v="1"/>
    <x v="1"/>
    <n v="42"/>
    <n v="1"/>
    <n v="0"/>
    <n v="2"/>
    <x v="1"/>
    <x v="0"/>
    <n v="183492.9"/>
    <n v="0"/>
    <x v="0"/>
    <x v="0"/>
    <x v="0"/>
    <x v="1"/>
  </r>
  <r>
    <n v="15752294"/>
    <s v="Long"/>
    <n v="582"/>
    <x v="0"/>
    <x v="0"/>
    <n v="38"/>
    <n v="9"/>
    <n v="135979.01"/>
    <n v="4"/>
    <x v="0"/>
    <x v="0"/>
    <n v="76582.95"/>
    <n v="1"/>
    <x v="0"/>
    <x v="0"/>
    <x v="2"/>
    <x v="0"/>
  </r>
  <r>
    <n v="15743193"/>
    <s v="Olson"/>
    <n v="644"/>
    <x v="0"/>
    <x v="1"/>
    <n v="37"/>
    <n v="6"/>
    <n v="117271.8"/>
    <n v="2"/>
    <x v="0"/>
    <x v="1"/>
    <n v="104217.96"/>
    <n v="1"/>
    <x v="0"/>
    <x v="0"/>
    <x v="2"/>
    <x v="0"/>
  </r>
  <r>
    <n v="15696733"/>
    <s v="McKenzie"/>
    <n v="724"/>
    <x v="0"/>
    <x v="1"/>
    <n v="29"/>
    <n v="4"/>
    <n v="0"/>
    <n v="1"/>
    <x v="0"/>
    <x v="1"/>
    <n v="8982.75"/>
    <n v="0"/>
    <x v="2"/>
    <x v="1"/>
    <x v="0"/>
    <x v="1"/>
  </r>
  <r>
    <n v="15677522"/>
    <s v="Rossi"/>
    <n v="593"/>
    <x v="0"/>
    <x v="1"/>
    <n v="33"/>
    <n v="1"/>
    <n v="0"/>
    <n v="2"/>
    <x v="1"/>
    <x v="1"/>
    <n v="9984.4"/>
    <n v="0"/>
    <x v="0"/>
    <x v="0"/>
    <x v="0"/>
    <x v="1"/>
  </r>
  <r>
    <n v="15643523"/>
    <s v="Power"/>
    <n v="710"/>
    <x v="1"/>
    <x v="0"/>
    <n v="30"/>
    <n v="10"/>
    <n v="0"/>
    <n v="2"/>
    <x v="0"/>
    <x v="1"/>
    <n v="19500.099999999999"/>
    <n v="0"/>
    <x v="0"/>
    <x v="1"/>
    <x v="0"/>
    <x v="1"/>
  </r>
  <r>
    <n v="15624936"/>
    <s v="Yen"/>
    <n v="631"/>
    <x v="0"/>
    <x v="1"/>
    <n v="35"/>
    <n v="8"/>
    <n v="129205.49"/>
    <n v="1"/>
    <x v="0"/>
    <x v="0"/>
    <n v="79146.36"/>
    <n v="0"/>
    <x v="0"/>
    <x v="0"/>
    <x v="2"/>
    <x v="1"/>
  </r>
  <r>
    <n v="15716085"/>
    <s v="Norris"/>
    <n v="739"/>
    <x v="1"/>
    <x v="0"/>
    <n v="41"/>
    <n v="8"/>
    <n v="0"/>
    <n v="1"/>
    <x v="0"/>
    <x v="1"/>
    <n v="191694.77"/>
    <n v="1"/>
    <x v="0"/>
    <x v="1"/>
    <x v="0"/>
    <x v="0"/>
  </r>
  <r>
    <n v="15641688"/>
    <s v="Collier"/>
    <n v="644"/>
    <x v="1"/>
    <x v="1"/>
    <n v="18"/>
    <n v="7"/>
    <n v="0"/>
    <n v="1"/>
    <x v="1"/>
    <x v="0"/>
    <n v="59645.24"/>
    <n v="1"/>
    <x v="2"/>
    <x v="0"/>
    <x v="0"/>
    <x v="0"/>
  </r>
  <r>
    <n v="15796834"/>
    <s v="Rivers"/>
    <n v="652"/>
    <x v="2"/>
    <x v="1"/>
    <n v="35"/>
    <n v="7"/>
    <n v="104015.54"/>
    <n v="2"/>
    <x v="0"/>
    <x v="0"/>
    <n v="55207.88"/>
    <n v="0"/>
    <x v="0"/>
    <x v="0"/>
    <x v="2"/>
    <x v="1"/>
  </r>
  <r>
    <n v="15720123"/>
    <s v="Hudson"/>
    <n v="554"/>
    <x v="1"/>
    <x v="1"/>
    <n v="37"/>
    <n v="3"/>
    <n v="0"/>
    <n v="2"/>
    <x v="0"/>
    <x v="1"/>
    <n v="166177.29999999999"/>
    <n v="0"/>
    <x v="0"/>
    <x v="0"/>
    <x v="0"/>
    <x v="1"/>
  </r>
  <r>
    <n v="15604732"/>
    <s v="Milani"/>
    <n v="483"/>
    <x v="0"/>
    <x v="0"/>
    <n v="30"/>
    <n v="9"/>
    <n v="0"/>
    <n v="2"/>
    <x v="1"/>
    <x v="1"/>
    <n v="136356.97"/>
    <n v="0"/>
    <x v="0"/>
    <x v="2"/>
    <x v="0"/>
    <x v="1"/>
  </r>
  <r>
    <n v="15723484"/>
    <s v="Hunt"/>
    <n v="669"/>
    <x v="2"/>
    <x v="0"/>
    <n v="42"/>
    <n v="1"/>
    <n v="103873.39"/>
    <n v="1"/>
    <x v="0"/>
    <x v="1"/>
    <n v="148611.51999999999"/>
    <n v="0"/>
    <x v="0"/>
    <x v="0"/>
    <x v="2"/>
    <x v="1"/>
  </r>
  <r>
    <n v="15807120"/>
    <s v="Oluchukwu"/>
    <n v="841"/>
    <x v="2"/>
    <x v="0"/>
    <n v="52"/>
    <n v="3"/>
    <n v="112383.03"/>
    <n v="1"/>
    <x v="0"/>
    <x v="1"/>
    <n v="85516.37"/>
    <n v="1"/>
    <x v="1"/>
    <x v="1"/>
    <x v="2"/>
    <x v="0"/>
  </r>
  <r>
    <n v="15810891"/>
    <s v="Lorenzo"/>
    <n v="662"/>
    <x v="0"/>
    <x v="1"/>
    <n v="34"/>
    <n v="2"/>
    <n v="117731.79"/>
    <n v="2"/>
    <x v="1"/>
    <x v="0"/>
    <n v="55120.79"/>
    <n v="0"/>
    <x v="0"/>
    <x v="0"/>
    <x v="2"/>
    <x v="1"/>
  </r>
  <r>
    <n v="15640407"/>
    <s v="Chidiegwu"/>
    <n v="821"/>
    <x v="2"/>
    <x v="1"/>
    <n v="45"/>
    <n v="0"/>
    <n v="135827.32999999999"/>
    <n v="2"/>
    <x v="0"/>
    <x v="0"/>
    <n v="131778.57999999999"/>
    <n v="0"/>
    <x v="0"/>
    <x v="1"/>
    <x v="2"/>
    <x v="1"/>
  </r>
  <r>
    <n v="15778838"/>
    <s v="Warren"/>
    <n v="783"/>
    <x v="0"/>
    <x v="1"/>
    <n v="38"/>
    <n v="9"/>
    <n v="114135.17"/>
    <n v="1"/>
    <x v="0"/>
    <x v="1"/>
    <n v="153269.98000000001"/>
    <n v="0"/>
    <x v="0"/>
    <x v="1"/>
    <x v="2"/>
    <x v="1"/>
  </r>
  <r>
    <n v="15709256"/>
    <s v="Glover"/>
    <n v="850"/>
    <x v="0"/>
    <x v="0"/>
    <n v="28"/>
    <n v="9"/>
    <n v="0"/>
    <n v="2"/>
    <x v="0"/>
    <x v="0"/>
    <n v="164864.67000000001"/>
    <n v="0"/>
    <x v="2"/>
    <x v="1"/>
    <x v="0"/>
    <x v="1"/>
  </r>
  <r>
    <n v="15742285"/>
    <s v="Andersen"/>
    <n v="559"/>
    <x v="0"/>
    <x v="1"/>
    <n v="62"/>
    <n v="6"/>
    <n v="118756.62"/>
    <n v="1"/>
    <x v="0"/>
    <x v="0"/>
    <n v="20367.68"/>
    <n v="0"/>
    <x v="1"/>
    <x v="0"/>
    <x v="2"/>
    <x v="1"/>
  </r>
  <r>
    <n v="15729019"/>
    <s v="Arcuri"/>
    <n v="602"/>
    <x v="1"/>
    <x v="1"/>
    <n v="34"/>
    <n v="8"/>
    <n v="98382.720000000001"/>
    <n v="1"/>
    <x v="0"/>
    <x v="1"/>
    <n v="39542"/>
    <n v="0"/>
    <x v="0"/>
    <x v="0"/>
    <x v="1"/>
    <x v="1"/>
  </r>
  <r>
    <n v="15608588"/>
    <s v="Mackinlay"/>
    <n v="563"/>
    <x v="2"/>
    <x v="1"/>
    <n v="41"/>
    <n v="2"/>
    <n v="100520.92"/>
    <n v="1"/>
    <x v="0"/>
    <x v="0"/>
    <n v="19412.8"/>
    <n v="1"/>
    <x v="0"/>
    <x v="0"/>
    <x v="2"/>
    <x v="0"/>
  </r>
  <r>
    <n v="15610557"/>
    <s v="McCarthy"/>
    <n v="695"/>
    <x v="1"/>
    <x v="0"/>
    <n v="35"/>
    <n v="7"/>
    <n v="79858.13"/>
    <n v="2"/>
    <x v="0"/>
    <x v="0"/>
    <n v="127977.66"/>
    <n v="0"/>
    <x v="0"/>
    <x v="0"/>
    <x v="1"/>
    <x v="1"/>
  </r>
  <r>
    <n v="15786418"/>
    <s v="Chiu"/>
    <n v="546"/>
    <x v="0"/>
    <x v="0"/>
    <n v="20"/>
    <n v="6"/>
    <n v="0"/>
    <n v="1"/>
    <x v="1"/>
    <x v="0"/>
    <n v="20508.849999999999"/>
    <n v="0"/>
    <x v="2"/>
    <x v="0"/>
    <x v="0"/>
    <x v="1"/>
  </r>
  <r>
    <n v="15653050"/>
    <s v="Norriss"/>
    <n v="719"/>
    <x v="2"/>
    <x v="0"/>
    <n v="76"/>
    <n v="10"/>
    <n v="95052.29"/>
    <n v="1"/>
    <x v="0"/>
    <x v="1"/>
    <n v="176244.87"/>
    <n v="0"/>
    <x v="1"/>
    <x v="1"/>
    <x v="1"/>
    <x v="1"/>
  </r>
  <r>
    <n v="15744914"/>
    <s v="Moore"/>
    <n v="539"/>
    <x v="2"/>
    <x v="1"/>
    <n v="42"/>
    <n v="1"/>
    <n v="177728.55"/>
    <n v="1"/>
    <x v="0"/>
    <x v="1"/>
    <n v="105013.63"/>
    <n v="0"/>
    <x v="0"/>
    <x v="0"/>
    <x v="2"/>
    <x v="1"/>
  </r>
  <r>
    <n v="15669611"/>
    <s v="Mott"/>
    <n v="632"/>
    <x v="0"/>
    <x v="1"/>
    <n v="71"/>
    <n v="3"/>
    <n v="83116.679999999993"/>
    <n v="1"/>
    <x v="0"/>
    <x v="0"/>
    <n v="27597.759999999998"/>
    <n v="0"/>
    <x v="1"/>
    <x v="0"/>
    <x v="1"/>
    <x v="1"/>
  </r>
  <r>
    <n v="15594786"/>
    <s v="Ts'ai"/>
    <n v="772"/>
    <x v="2"/>
    <x v="1"/>
    <n v="34"/>
    <n v="7"/>
    <n v="111565.91"/>
    <n v="1"/>
    <x v="0"/>
    <x v="0"/>
    <n v="121073.23"/>
    <n v="0"/>
    <x v="0"/>
    <x v="1"/>
    <x v="2"/>
    <x v="1"/>
  </r>
  <r>
    <n v="15649211"/>
    <s v="Fokina"/>
    <n v="708"/>
    <x v="1"/>
    <x v="1"/>
    <n v="40"/>
    <n v="8"/>
    <n v="83015.710000000006"/>
    <n v="1"/>
    <x v="0"/>
    <x v="1"/>
    <n v="101089.76"/>
    <n v="0"/>
    <x v="0"/>
    <x v="1"/>
    <x v="1"/>
    <x v="1"/>
  </r>
  <r>
    <n v="15766066"/>
    <s v="Nikitina"/>
    <n v="668"/>
    <x v="2"/>
    <x v="0"/>
    <n v="28"/>
    <n v="1"/>
    <n v="124511.01"/>
    <n v="1"/>
    <x v="1"/>
    <x v="1"/>
    <n v="114258.18"/>
    <n v="0"/>
    <x v="2"/>
    <x v="0"/>
    <x v="2"/>
    <x v="1"/>
  </r>
  <r>
    <n v="15772216"/>
    <s v="Henry"/>
    <n v="738"/>
    <x v="0"/>
    <x v="0"/>
    <n v="67"/>
    <n v="1"/>
    <n v="130652.52"/>
    <n v="1"/>
    <x v="1"/>
    <x v="0"/>
    <n v="22762.23"/>
    <n v="0"/>
    <x v="1"/>
    <x v="1"/>
    <x v="2"/>
    <x v="1"/>
  </r>
  <r>
    <n v="15619898"/>
    <s v="Chiefo"/>
    <n v="785"/>
    <x v="0"/>
    <x v="1"/>
    <n v="55"/>
    <n v="5"/>
    <n v="0"/>
    <n v="2"/>
    <x v="0"/>
    <x v="0"/>
    <n v="7008.65"/>
    <n v="0"/>
    <x v="1"/>
    <x v="1"/>
    <x v="0"/>
    <x v="1"/>
  </r>
  <r>
    <n v="15724543"/>
    <s v="Mao"/>
    <n v="597"/>
    <x v="0"/>
    <x v="1"/>
    <n v="61"/>
    <n v="5"/>
    <n v="0"/>
    <n v="2"/>
    <x v="0"/>
    <x v="0"/>
    <n v="81299.17"/>
    <n v="0"/>
    <x v="1"/>
    <x v="0"/>
    <x v="0"/>
    <x v="1"/>
  </r>
  <r>
    <n v="15755084"/>
    <s v="Bezrukova"/>
    <n v="531"/>
    <x v="0"/>
    <x v="1"/>
    <n v="37"/>
    <n v="7"/>
    <n v="121854.45"/>
    <n v="1"/>
    <x v="0"/>
    <x v="1"/>
    <n v="147521.35"/>
    <n v="0"/>
    <x v="0"/>
    <x v="0"/>
    <x v="2"/>
    <x v="1"/>
  </r>
  <r>
    <n v="15730441"/>
    <s v="Dodd"/>
    <n v="509"/>
    <x v="0"/>
    <x v="1"/>
    <n v="26"/>
    <n v="10"/>
    <n v="0"/>
    <n v="2"/>
    <x v="0"/>
    <x v="0"/>
    <n v="6177.83"/>
    <n v="0"/>
    <x v="2"/>
    <x v="0"/>
    <x v="0"/>
    <x v="1"/>
  </r>
  <r>
    <n v="15666767"/>
    <s v="Lori"/>
    <n v="508"/>
    <x v="0"/>
    <x v="1"/>
    <n v="35"/>
    <n v="1"/>
    <n v="86893.28"/>
    <n v="1"/>
    <x v="1"/>
    <x v="1"/>
    <n v="59374.82"/>
    <n v="0"/>
    <x v="0"/>
    <x v="0"/>
    <x v="1"/>
    <x v="1"/>
  </r>
  <r>
    <n v="15690456"/>
    <s v="Yudina"/>
    <n v="749"/>
    <x v="2"/>
    <x v="0"/>
    <n v="32"/>
    <n v="7"/>
    <n v="79523.13"/>
    <n v="1"/>
    <x v="1"/>
    <x v="0"/>
    <n v="157648.12"/>
    <n v="0"/>
    <x v="0"/>
    <x v="1"/>
    <x v="1"/>
    <x v="1"/>
  </r>
  <r>
    <n v="15570533"/>
    <s v="Conti"/>
    <n v="621"/>
    <x v="2"/>
    <x v="0"/>
    <n v="55"/>
    <n v="7"/>
    <n v="131033.76"/>
    <n v="1"/>
    <x v="1"/>
    <x v="0"/>
    <n v="75685.59"/>
    <n v="1"/>
    <x v="1"/>
    <x v="0"/>
    <x v="2"/>
    <x v="0"/>
  </r>
  <r>
    <n v="15797692"/>
    <s v="Volkova"/>
    <n v="659"/>
    <x v="0"/>
    <x v="0"/>
    <n v="33"/>
    <n v="7"/>
    <n v="89939.62"/>
    <n v="1"/>
    <x v="0"/>
    <x v="1"/>
    <n v="136540.09"/>
    <n v="0"/>
    <x v="0"/>
    <x v="0"/>
    <x v="1"/>
    <x v="1"/>
  </r>
  <r>
    <n v="15603135"/>
    <s v="Boni"/>
    <n v="634"/>
    <x v="2"/>
    <x v="0"/>
    <n v="59"/>
    <n v="3"/>
    <n v="95727.05"/>
    <n v="1"/>
    <x v="1"/>
    <x v="1"/>
    <n v="97939.4"/>
    <n v="1"/>
    <x v="1"/>
    <x v="0"/>
    <x v="1"/>
    <x v="0"/>
  </r>
  <r>
    <n v="15698927"/>
    <s v="Ritchie"/>
    <n v="675"/>
    <x v="0"/>
    <x v="1"/>
    <n v="39"/>
    <n v="7"/>
    <n v="0"/>
    <n v="2"/>
    <x v="1"/>
    <x v="0"/>
    <n v="36267.21"/>
    <n v="0"/>
    <x v="0"/>
    <x v="0"/>
    <x v="0"/>
    <x v="1"/>
  </r>
  <r>
    <n v="15687363"/>
    <s v="McMillan"/>
    <n v="770"/>
    <x v="0"/>
    <x v="1"/>
    <n v="31"/>
    <n v="3"/>
    <n v="155047.56"/>
    <n v="2"/>
    <x v="0"/>
    <x v="0"/>
    <n v="186064.34"/>
    <n v="0"/>
    <x v="0"/>
    <x v="1"/>
    <x v="2"/>
    <x v="1"/>
  </r>
  <r>
    <n v="15733444"/>
    <s v="Phillips"/>
    <n v="736"/>
    <x v="0"/>
    <x v="0"/>
    <n v="29"/>
    <n v="9"/>
    <n v="0"/>
    <n v="2"/>
    <x v="1"/>
    <x v="1"/>
    <n v="176152.7"/>
    <n v="0"/>
    <x v="2"/>
    <x v="1"/>
    <x v="0"/>
    <x v="1"/>
  </r>
  <r>
    <n v="15678057"/>
    <s v="Lombardi"/>
    <n v="524"/>
    <x v="0"/>
    <x v="1"/>
    <n v="44"/>
    <n v="10"/>
    <n v="118569.03"/>
    <n v="2"/>
    <x v="1"/>
    <x v="1"/>
    <n v="82117.2"/>
    <n v="0"/>
    <x v="0"/>
    <x v="0"/>
    <x v="2"/>
    <x v="1"/>
  </r>
  <r>
    <n v="15806918"/>
    <s v="Ireland"/>
    <n v="674"/>
    <x v="0"/>
    <x v="1"/>
    <n v="28"/>
    <n v="5"/>
    <n v="0"/>
    <n v="1"/>
    <x v="0"/>
    <x v="0"/>
    <n v="151925.25"/>
    <n v="0"/>
    <x v="2"/>
    <x v="0"/>
    <x v="0"/>
    <x v="1"/>
  </r>
  <r>
    <n v="15638247"/>
    <s v="Boan"/>
    <n v="700"/>
    <x v="1"/>
    <x v="1"/>
    <n v="44"/>
    <n v="9"/>
    <n v="0"/>
    <n v="2"/>
    <x v="0"/>
    <x v="1"/>
    <n v="142287.65"/>
    <n v="0"/>
    <x v="0"/>
    <x v="1"/>
    <x v="0"/>
    <x v="1"/>
  </r>
  <r>
    <n v="15674833"/>
    <s v="Shao"/>
    <n v="741"/>
    <x v="0"/>
    <x v="0"/>
    <n v="35"/>
    <n v="1"/>
    <n v="0"/>
    <n v="2"/>
    <x v="0"/>
    <x v="1"/>
    <n v="36557.550000000003"/>
    <n v="0"/>
    <x v="0"/>
    <x v="1"/>
    <x v="0"/>
    <x v="1"/>
  </r>
  <r>
    <n v="15812534"/>
    <s v="Chiemenam"/>
    <n v="455"/>
    <x v="0"/>
    <x v="1"/>
    <n v="40"/>
    <n v="1"/>
    <n v="0"/>
    <n v="3"/>
    <x v="1"/>
    <x v="0"/>
    <n v="129975.34"/>
    <n v="0"/>
    <x v="0"/>
    <x v="2"/>
    <x v="0"/>
    <x v="1"/>
  </r>
  <r>
    <n v="15586522"/>
    <s v="Hunter"/>
    <n v="608"/>
    <x v="1"/>
    <x v="1"/>
    <n v="37"/>
    <n v="2"/>
    <n v="130461.02"/>
    <n v="1"/>
    <x v="0"/>
    <x v="1"/>
    <n v="21967.15"/>
    <n v="0"/>
    <x v="0"/>
    <x v="0"/>
    <x v="2"/>
    <x v="1"/>
  </r>
  <r>
    <n v="15794297"/>
    <s v="McKay"/>
    <n v="776"/>
    <x v="0"/>
    <x v="1"/>
    <n v="36"/>
    <n v="1"/>
    <n v="0"/>
    <n v="2"/>
    <x v="0"/>
    <x v="1"/>
    <n v="53477.760000000002"/>
    <n v="0"/>
    <x v="0"/>
    <x v="1"/>
    <x v="0"/>
    <x v="1"/>
  </r>
  <r>
    <n v="15737025"/>
    <s v="Roberts"/>
    <n v="635"/>
    <x v="0"/>
    <x v="1"/>
    <n v="33"/>
    <n v="1"/>
    <n v="0"/>
    <n v="3"/>
    <x v="1"/>
    <x v="1"/>
    <n v="178067.33"/>
    <n v="1"/>
    <x v="0"/>
    <x v="0"/>
    <x v="0"/>
    <x v="0"/>
  </r>
  <r>
    <n v="15615931"/>
    <s v="Aitken"/>
    <n v="746"/>
    <x v="0"/>
    <x v="0"/>
    <n v="37"/>
    <n v="4"/>
    <n v="0"/>
    <n v="2"/>
    <x v="1"/>
    <x v="0"/>
    <n v="171039.56"/>
    <n v="0"/>
    <x v="0"/>
    <x v="1"/>
    <x v="0"/>
    <x v="1"/>
  </r>
  <r>
    <n v="15664860"/>
    <s v="Chao"/>
    <n v="692"/>
    <x v="1"/>
    <x v="0"/>
    <n v="47"/>
    <n v="3"/>
    <n v="0"/>
    <n v="2"/>
    <x v="0"/>
    <x v="1"/>
    <n v="150802.41"/>
    <n v="1"/>
    <x v="0"/>
    <x v="0"/>
    <x v="0"/>
    <x v="0"/>
  </r>
  <r>
    <n v="15664539"/>
    <s v="Bruce"/>
    <n v="683"/>
    <x v="1"/>
    <x v="1"/>
    <n v="35"/>
    <n v="9"/>
    <n v="61172.04"/>
    <n v="1"/>
    <x v="1"/>
    <x v="1"/>
    <n v="82951.12"/>
    <n v="0"/>
    <x v="0"/>
    <x v="0"/>
    <x v="1"/>
    <x v="1"/>
  </r>
  <r>
    <n v="15583692"/>
    <s v="Chan"/>
    <n v="591"/>
    <x v="2"/>
    <x v="0"/>
    <n v="35"/>
    <n v="2"/>
    <n v="90194.34"/>
    <n v="2"/>
    <x v="0"/>
    <x v="1"/>
    <n v="57064.57"/>
    <n v="0"/>
    <x v="0"/>
    <x v="0"/>
    <x v="1"/>
    <x v="1"/>
  </r>
  <r>
    <n v="15693131"/>
    <s v="Watts"/>
    <n v="581"/>
    <x v="0"/>
    <x v="0"/>
    <n v="24"/>
    <n v="3"/>
    <n v="95508.2"/>
    <n v="1"/>
    <x v="0"/>
    <x v="0"/>
    <n v="45755"/>
    <n v="0"/>
    <x v="2"/>
    <x v="0"/>
    <x v="1"/>
    <x v="1"/>
  </r>
  <r>
    <n v="15779973"/>
    <s v="Gibbons"/>
    <n v="684"/>
    <x v="2"/>
    <x v="1"/>
    <n v="35"/>
    <n v="3"/>
    <n v="99967.76"/>
    <n v="1"/>
    <x v="0"/>
    <x v="0"/>
    <n v="176882.08"/>
    <n v="0"/>
    <x v="0"/>
    <x v="0"/>
    <x v="1"/>
    <x v="1"/>
  </r>
  <r>
    <n v="15620557"/>
    <s v="Ni"/>
    <n v="561"/>
    <x v="1"/>
    <x v="1"/>
    <n v="37"/>
    <n v="4"/>
    <n v="101470.29"/>
    <n v="1"/>
    <x v="1"/>
    <x v="0"/>
    <n v="88838.14"/>
    <n v="0"/>
    <x v="0"/>
    <x v="0"/>
    <x v="2"/>
    <x v="1"/>
  </r>
  <r>
    <n v="15639549"/>
    <s v="Jen"/>
    <n v="718"/>
    <x v="2"/>
    <x v="0"/>
    <n v="33"/>
    <n v="4"/>
    <n v="70541.06"/>
    <n v="1"/>
    <x v="1"/>
    <x v="1"/>
    <n v="88592.8"/>
    <n v="0"/>
    <x v="0"/>
    <x v="1"/>
    <x v="1"/>
    <x v="1"/>
  </r>
  <r>
    <n v="15618750"/>
    <s v="Phillips"/>
    <n v="590"/>
    <x v="0"/>
    <x v="1"/>
    <n v="31"/>
    <n v="8"/>
    <n v="112211.61"/>
    <n v="1"/>
    <x v="0"/>
    <x v="1"/>
    <n v="26261.42"/>
    <n v="0"/>
    <x v="0"/>
    <x v="0"/>
    <x v="2"/>
    <x v="1"/>
  </r>
  <r>
    <n v="15796790"/>
    <s v="Amaechi"/>
    <n v="573"/>
    <x v="0"/>
    <x v="0"/>
    <n v="47"/>
    <n v="8"/>
    <n v="154543.98000000001"/>
    <n v="1"/>
    <x v="0"/>
    <x v="1"/>
    <n v="29586.73"/>
    <n v="0"/>
    <x v="0"/>
    <x v="0"/>
    <x v="2"/>
    <x v="1"/>
  </r>
  <r>
    <n v="15668309"/>
    <s v="Maslow"/>
    <n v="350"/>
    <x v="0"/>
    <x v="0"/>
    <n v="40"/>
    <n v="0"/>
    <n v="111098.85"/>
    <n v="1"/>
    <x v="0"/>
    <x v="0"/>
    <n v="172321.21"/>
    <n v="1"/>
    <x v="0"/>
    <x v="2"/>
    <x v="2"/>
    <x v="0"/>
  </r>
  <r>
    <n v="15732437"/>
    <s v="Rowley"/>
    <n v="504"/>
    <x v="2"/>
    <x v="0"/>
    <n v="44"/>
    <n v="0"/>
    <n v="131873.07"/>
    <n v="2"/>
    <x v="0"/>
    <x v="0"/>
    <n v="158036.72"/>
    <n v="1"/>
    <x v="0"/>
    <x v="0"/>
    <x v="2"/>
    <x v="0"/>
  </r>
  <r>
    <n v="15665158"/>
    <s v="Chukwuemeka"/>
    <n v="813"/>
    <x v="1"/>
    <x v="1"/>
    <n v="27"/>
    <n v="1"/>
    <n v="137275.35999999999"/>
    <n v="1"/>
    <x v="1"/>
    <x v="0"/>
    <n v="115733.16"/>
    <n v="0"/>
    <x v="2"/>
    <x v="1"/>
    <x v="2"/>
    <x v="1"/>
  </r>
  <r>
    <n v="15689322"/>
    <s v="Bevan"/>
    <n v="641"/>
    <x v="1"/>
    <x v="1"/>
    <n v="31"/>
    <n v="3"/>
    <n v="153316.14000000001"/>
    <n v="1"/>
    <x v="0"/>
    <x v="1"/>
    <n v="59927.99"/>
    <n v="0"/>
    <x v="0"/>
    <x v="0"/>
    <x v="2"/>
    <x v="1"/>
  </r>
  <r>
    <n v="15596624"/>
    <s v="Topp"/>
    <n v="662"/>
    <x v="0"/>
    <x v="0"/>
    <n v="22"/>
    <n v="9"/>
    <n v="0"/>
    <n v="2"/>
    <x v="0"/>
    <x v="0"/>
    <n v="44377.65"/>
    <n v="0"/>
    <x v="2"/>
    <x v="0"/>
    <x v="0"/>
    <x v="1"/>
  </r>
  <r>
    <n v="15601977"/>
    <s v="Burgoyne"/>
    <n v="497"/>
    <x v="1"/>
    <x v="1"/>
    <n v="44"/>
    <n v="2"/>
    <n v="121250.04"/>
    <n v="1"/>
    <x v="1"/>
    <x v="0"/>
    <n v="79691.399999999994"/>
    <n v="0"/>
    <x v="0"/>
    <x v="2"/>
    <x v="2"/>
    <x v="1"/>
  </r>
  <r>
    <n v="15801462"/>
    <s v="Yermakov"/>
    <n v="716"/>
    <x v="0"/>
    <x v="1"/>
    <n v="31"/>
    <n v="8"/>
    <n v="109578.04"/>
    <n v="2"/>
    <x v="0"/>
    <x v="0"/>
    <n v="51503.51"/>
    <n v="0"/>
    <x v="0"/>
    <x v="1"/>
    <x v="2"/>
    <x v="1"/>
  </r>
  <r>
    <n v="15566139"/>
    <s v="Ts'ui"/>
    <n v="526"/>
    <x v="0"/>
    <x v="0"/>
    <n v="37"/>
    <n v="5"/>
    <n v="53573.18"/>
    <n v="1"/>
    <x v="0"/>
    <x v="1"/>
    <n v="62830.97"/>
    <n v="0"/>
    <x v="0"/>
    <x v="0"/>
    <x v="1"/>
    <x v="1"/>
  </r>
  <r>
    <n v="15791006"/>
    <s v="Kodilinyechukwu"/>
    <n v="760"/>
    <x v="2"/>
    <x v="0"/>
    <n v="34"/>
    <n v="6"/>
    <n v="58003.41"/>
    <n v="1"/>
    <x v="0"/>
    <x v="1"/>
    <n v="90346.1"/>
    <n v="0"/>
    <x v="0"/>
    <x v="1"/>
    <x v="1"/>
    <x v="1"/>
  </r>
  <r>
    <n v="15668057"/>
    <s v="K?"/>
    <n v="669"/>
    <x v="0"/>
    <x v="0"/>
    <n v="31"/>
    <n v="6"/>
    <n v="113000.66"/>
    <n v="1"/>
    <x v="0"/>
    <x v="1"/>
    <n v="40467.82"/>
    <n v="0"/>
    <x v="0"/>
    <x v="0"/>
    <x v="2"/>
    <x v="1"/>
  </r>
  <r>
    <n v="15580805"/>
    <s v="Marino"/>
    <n v="655"/>
    <x v="0"/>
    <x v="1"/>
    <n v="27"/>
    <n v="10"/>
    <n v="0"/>
    <n v="2"/>
    <x v="0"/>
    <x v="1"/>
    <n v="51620.94"/>
    <n v="0"/>
    <x v="2"/>
    <x v="0"/>
    <x v="0"/>
    <x v="1"/>
  </r>
  <r>
    <n v="15658768"/>
    <s v="Lucas"/>
    <n v="547"/>
    <x v="0"/>
    <x v="0"/>
    <n v="49"/>
    <n v="2"/>
    <n v="0"/>
    <n v="1"/>
    <x v="1"/>
    <x v="1"/>
    <n v="65466.93"/>
    <n v="1"/>
    <x v="0"/>
    <x v="0"/>
    <x v="0"/>
    <x v="0"/>
  </r>
  <r>
    <n v="15613048"/>
    <s v="Anderson"/>
    <n v="648"/>
    <x v="2"/>
    <x v="0"/>
    <n v="40"/>
    <n v="5"/>
    <n v="139973.65"/>
    <n v="1"/>
    <x v="0"/>
    <x v="0"/>
    <n v="667.66"/>
    <n v="1"/>
    <x v="0"/>
    <x v="0"/>
    <x v="2"/>
    <x v="0"/>
  </r>
  <r>
    <n v="15803654"/>
    <s v="Wei"/>
    <n v="790"/>
    <x v="0"/>
    <x v="0"/>
    <n v="31"/>
    <n v="2"/>
    <n v="151290.16"/>
    <n v="1"/>
    <x v="0"/>
    <x v="0"/>
    <n v="172437.12"/>
    <n v="0"/>
    <x v="0"/>
    <x v="1"/>
    <x v="2"/>
    <x v="1"/>
  </r>
  <r>
    <n v="15662337"/>
    <s v="Baldwin"/>
    <n v="744"/>
    <x v="2"/>
    <x v="0"/>
    <n v="50"/>
    <n v="1"/>
    <n v="121498.11"/>
    <n v="2"/>
    <x v="1"/>
    <x v="0"/>
    <n v="106061.47"/>
    <n v="1"/>
    <x v="1"/>
    <x v="1"/>
    <x v="2"/>
    <x v="0"/>
  </r>
  <r>
    <n v="15650924"/>
    <s v="Foster"/>
    <n v="761"/>
    <x v="1"/>
    <x v="0"/>
    <n v="32"/>
    <n v="4"/>
    <n v="103515.39"/>
    <n v="2"/>
    <x v="0"/>
    <x v="0"/>
    <n v="177622.38"/>
    <n v="0"/>
    <x v="0"/>
    <x v="1"/>
    <x v="2"/>
    <x v="1"/>
  </r>
  <r>
    <n v="15647203"/>
    <s v="Gebhart"/>
    <n v="750"/>
    <x v="0"/>
    <x v="0"/>
    <n v="35"/>
    <n v="3"/>
    <n v="0"/>
    <n v="1"/>
    <x v="0"/>
    <x v="1"/>
    <n v="191520.5"/>
    <n v="0"/>
    <x v="0"/>
    <x v="1"/>
    <x v="0"/>
    <x v="1"/>
  </r>
  <r>
    <n v="15682778"/>
    <s v="Fedorov"/>
    <n v="680"/>
    <x v="0"/>
    <x v="1"/>
    <n v="34"/>
    <n v="9"/>
    <n v="0"/>
    <n v="2"/>
    <x v="0"/>
    <x v="0"/>
    <n v="95686.6"/>
    <n v="0"/>
    <x v="0"/>
    <x v="0"/>
    <x v="0"/>
    <x v="1"/>
  </r>
  <r>
    <n v="15579820"/>
    <s v="Robertson"/>
    <n v="704"/>
    <x v="1"/>
    <x v="1"/>
    <n v="38"/>
    <n v="6"/>
    <n v="106687.76"/>
    <n v="1"/>
    <x v="0"/>
    <x v="1"/>
    <n v="173776.5"/>
    <n v="0"/>
    <x v="0"/>
    <x v="1"/>
    <x v="2"/>
    <x v="1"/>
  </r>
  <r>
    <n v="15709354"/>
    <s v="Tudawali"/>
    <n v="521"/>
    <x v="0"/>
    <x v="0"/>
    <n v="41"/>
    <n v="2"/>
    <n v="0"/>
    <n v="2"/>
    <x v="0"/>
    <x v="0"/>
    <n v="113089.43"/>
    <n v="0"/>
    <x v="0"/>
    <x v="0"/>
    <x v="0"/>
    <x v="1"/>
  </r>
  <r>
    <n v="15728480"/>
    <s v="Iloerika"/>
    <n v="452"/>
    <x v="0"/>
    <x v="0"/>
    <n v="35"/>
    <n v="8"/>
    <n v="0"/>
    <n v="2"/>
    <x v="0"/>
    <x v="0"/>
    <n v="149614.81"/>
    <n v="0"/>
    <x v="0"/>
    <x v="2"/>
    <x v="0"/>
    <x v="1"/>
  </r>
  <r>
    <n v="15641091"/>
    <s v="Onyemauchechukwu"/>
    <n v="695"/>
    <x v="0"/>
    <x v="0"/>
    <n v="31"/>
    <n v="5"/>
    <n v="106089.2"/>
    <n v="1"/>
    <x v="1"/>
    <x v="1"/>
    <n v="99537.68"/>
    <n v="0"/>
    <x v="0"/>
    <x v="0"/>
    <x v="2"/>
    <x v="1"/>
  </r>
  <r>
    <n v="15603111"/>
    <s v="Muir"/>
    <n v="850"/>
    <x v="1"/>
    <x v="1"/>
    <n v="71"/>
    <n v="10"/>
    <n v="69608.14"/>
    <n v="1"/>
    <x v="0"/>
    <x v="1"/>
    <n v="97893.4"/>
    <n v="1"/>
    <x v="1"/>
    <x v="1"/>
    <x v="1"/>
    <x v="0"/>
  </r>
  <r>
    <n v="15679693"/>
    <s v="Walker"/>
    <n v="625"/>
    <x v="0"/>
    <x v="1"/>
    <n v="31"/>
    <n v="5"/>
    <n v="0"/>
    <n v="2"/>
    <x v="1"/>
    <x v="0"/>
    <n v="90.07"/>
    <n v="0"/>
    <x v="0"/>
    <x v="0"/>
    <x v="0"/>
    <x v="1"/>
  </r>
  <r>
    <n v="15797190"/>
    <s v="Charlton"/>
    <n v="608"/>
    <x v="2"/>
    <x v="0"/>
    <n v="40"/>
    <n v="7"/>
    <n v="96202.32"/>
    <n v="1"/>
    <x v="1"/>
    <x v="1"/>
    <n v="161154.85"/>
    <n v="0"/>
    <x v="0"/>
    <x v="0"/>
    <x v="1"/>
    <x v="1"/>
  </r>
  <r>
    <n v="15788025"/>
    <s v="Tseng"/>
    <n v="715"/>
    <x v="0"/>
    <x v="0"/>
    <n v="38"/>
    <n v="0"/>
    <n v="0"/>
    <n v="2"/>
    <x v="0"/>
    <x v="0"/>
    <n v="332.81"/>
    <n v="0"/>
    <x v="0"/>
    <x v="1"/>
    <x v="0"/>
    <x v="1"/>
  </r>
  <r>
    <n v="15646168"/>
    <s v="Ifeatu"/>
    <n v="834"/>
    <x v="1"/>
    <x v="1"/>
    <n v="33"/>
    <n v="5"/>
    <n v="0"/>
    <n v="2"/>
    <x v="0"/>
    <x v="1"/>
    <n v="66285.179999999993"/>
    <n v="0"/>
    <x v="0"/>
    <x v="1"/>
    <x v="0"/>
    <x v="1"/>
  </r>
  <r>
    <n v="15580493"/>
    <s v="Chin"/>
    <n v="469"/>
    <x v="0"/>
    <x v="1"/>
    <n v="33"/>
    <n v="1"/>
    <n v="127818.52"/>
    <n v="1"/>
    <x v="0"/>
    <x v="1"/>
    <n v="163477.22"/>
    <n v="0"/>
    <x v="0"/>
    <x v="2"/>
    <x v="2"/>
    <x v="1"/>
  </r>
  <r>
    <n v="15726720"/>
    <s v="Blinova"/>
    <n v="480"/>
    <x v="0"/>
    <x v="0"/>
    <n v="40"/>
    <n v="7"/>
    <n v="0"/>
    <n v="1"/>
    <x v="0"/>
    <x v="1"/>
    <n v="170332.67"/>
    <n v="1"/>
    <x v="0"/>
    <x v="2"/>
    <x v="0"/>
    <x v="0"/>
  </r>
  <r>
    <n v="15735799"/>
    <s v="Maconochie"/>
    <n v="527"/>
    <x v="2"/>
    <x v="1"/>
    <n v="58"/>
    <n v="3"/>
    <n v="137318.42000000001"/>
    <n v="1"/>
    <x v="0"/>
    <x v="0"/>
    <n v="126144.96000000001"/>
    <n v="0"/>
    <x v="1"/>
    <x v="0"/>
    <x v="2"/>
    <x v="1"/>
  </r>
  <r>
    <n v="15773098"/>
    <s v="Ch'in"/>
    <n v="834"/>
    <x v="1"/>
    <x v="1"/>
    <n v="34"/>
    <n v="5"/>
    <n v="0"/>
    <n v="2"/>
    <x v="1"/>
    <x v="1"/>
    <n v="53437.1"/>
    <n v="0"/>
    <x v="0"/>
    <x v="1"/>
    <x v="0"/>
    <x v="1"/>
  </r>
  <r>
    <n v="15668971"/>
    <s v="Nicholson"/>
    <n v="583"/>
    <x v="0"/>
    <x v="0"/>
    <n v="40"/>
    <n v="4"/>
    <n v="55776.39"/>
    <n v="2"/>
    <x v="0"/>
    <x v="1"/>
    <n v="26920.43"/>
    <n v="0"/>
    <x v="0"/>
    <x v="0"/>
    <x v="1"/>
    <x v="1"/>
  </r>
  <r>
    <n v="15603221"/>
    <s v="Burgess"/>
    <n v="696"/>
    <x v="2"/>
    <x v="1"/>
    <n v="32"/>
    <n v="4"/>
    <n v="84421.62"/>
    <n v="1"/>
    <x v="1"/>
    <x v="0"/>
    <n v="52314.71"/>
    <n v="0"/>
    <x v="0"/>
    <x v="0"/>
    <x v="1"/>
    <x v="1"/>
  </r>
  <r>
    <n v="15740043"/>
    <s v="Young"/>
    <n v="606"/>
    <x v="0"/>
    <x v="1"/>
    <n v="32"/>
    <n v="5"/>
    <n v="83161.649999999994"/>
    <n v="1"/>
    <x v="0"/>
    <x v="0"/>
    <n v="116885.59"/>
    <n v="0"/>
    <x v="0"/>
    <x v="0"/>
    <x v="1"/>
    <x v="1"/>
  </r>
  <r>
    <n v="15712264"/>
    <s v="Plumb"/>
    <n v="713"/>
    <x v="0"/>
    <x v="0"/>
    <n v="39"/>
    <n v="10"/>
    <n v="0"/>
    <n v="2"/>
    <x v="0"/>
    <x v="0"/>
    <n v="126263.97"/>
    <n v="0"/>
    <x v="0"/>
    <x v="1"/>
    <x v="0"/>
    <x v="1"/>
  </r>
  <r>
    <n v="15751926"/>
    <s v="Trentino"/>
    <n v="821"/>
    <x v="2"/>
    <x v="1"/>
    <n v="42"/>
    <n v="3"/>
    <n v="87807.29"/>
    <n v="2"/>
    <x v="0"/>
    <x v="0"/>
    <n v="64613.81"/>
    <n v="0"/>
    <x v="0"/>
    <x v="1"/>
    <x v="1"/>
    <x v="1"/>
  </r>
  <r>
    <n v="15589401"/>
    <s v="Allen"/>
    <n v="550"/>
    <x v="0"/>
    <x v="0"/>
    <n v="30"/>
    <n v="4"/>
    <n v="0"/>
    <n v="2"/>
    <x v="0"/>
    <x v="1"/>
    <n v="89216.29"/>
    <n v="0"/>
    <x v="0"/>
    <x v="0"/>
    <x v="0"/>
    <x v="1"/>
  </r>
  <r>
    <n v="15742019"/>
    <s v="Benford"/>
    <n v="675"/>
    <x v="0"/>
    <x v="0"/>
    <n v="39"/>
    <n v="6"/>
    <n v="0"/>
    <n v="2"/>
    <x v="1"/>
    <x v="1"/>
    <n v="83419.149999999994"/>
    <n v="0"/>
    <x v="0"/>
    <x v="0"/>
    <x v="0"/>
    <x v="1"/>
  </r>
  <r>
    <n v="15660611"/>
    <s v="Gallo"/>
    <n v="748"/>
    <x v="1"/>
    <x v="1"/>
    <n v="39"/>
    <n v="3"/>
    <n v="0"/>
    <n v="2"/>
    <x v="0"/>
    <x v="0"/>
    <n v="123998.52"/>
    <n v="0"/>
    <x v="0"/>
    <x v="1"/>
    <x v="0"/>
    <x v="1"/>
  </r>
  <r>
    <n v="15607634"/>
    <s v="Cobb"/>
    <n v="606"/>
    <x v="2"/>
    <x v="1"/>
    <n v="40"/>
    <n v="9"/>
    <n v="95293.86"/>
    <n v="2"/>
    <x v="1"/>
    <x v="0"/>
    <n v="96985.58"/>
    <n v="0"/>
    <x v="0"/>
    <x v="0"/>
    <x v="1"/>
    <x v="1"/>
  </r>
  <r>
    <n v="15595036"/>
    <s v="Doherty"/>
    <n v="726"/>
    <x v="2"/>
    <x v="1"/>
    <n v="30"/>
    <n v="7"/>
    <n v="92847.59"/>
    <n v="1"/>
    <x v="0"/>
    <x v="1"/>
    <n v="146154.06"/>
    <n v="0"/>
    <x v="0"/>
    <x v="1"/>
    <x v="1"/>
    <x v="1"/>
  </r>
  <r>
    <n v="15745794"/>
    <s v="Cocci"/>
    <n v="547"/>
    <x v="0"/>
    <x v="1"/>
    <n v="30"/>
    <n v="6"/>
    <n v="0"/>
    <n v="2"/>
    <x v="0"/>
    <x v="0"/>
    <n v="18471.86"/>
    <n v="0"/>
    <x v="0"/>
    <x v="0"/>
    <x v="0"/>
    <x v="1"/>
  </r>
  <r>
    <n v="15781689"/>
    <s v="Macadam"/>
    <n v="758"/>
    <x v="1"/>
    <x v="1"/>
    <n v="35"/>
    <n v="5"/>
    <n v="0"/>
    <n v="2"/>
    <x v="0"/>
    <x v="1"/>
    <n v="95009.600000000006"/>
    <n v="0"/>
    <x v="0"/>
    <x v="1"/>
    <x v="0"/>
    <x v="1"/>
  </r>
  <r>
    <n v="15696054"/>
    <s v="Tychonoff"/>
    <n v="596"/>
    <x v="0"/>
    <x v="1"/>
    <n v="37"/>
    <n v="2"/>
    <n v="0"/>
    <n v="1"/>
    <x v="1"/>
    <x v="0"/>
    <n v="121175.86"/>
    <n v="0"/>
    <x v="0"/>
    <x v="0"/>
    <x v="0"/>
    <x v="1"/>
  </r>
  <r>
    <n v="15752467"/>
    <s v="Johnson"/>
    <n v="720"/>
    <x v="1"/>
    <x v="1"/>
    <n v="34"/>
    <n v="3"/>
    <n v="0"/>
    <n v="2"/>
    <x v="0"/>
    <x v="0"/>
    <n v="77047.78"/>
    <n v="0"/>
    <x v="0"/>
    <x v="1"/>
    <x v="0"/>
    <x v="1"/>
  </r>
  <r>
    <n v="15597739"/>
    <s v="Tu"/>
    <n v="674"/>
    <x v="0"/>
    <x v="1"/>
    <n v="37"/>
    <n v="3"/>
    <n v="0"/>
    <n v="1"/>
    <x v="0"/>
    <x v="1"/>
    <n v="158049.9"/>
    <n v="0"/>
    <x v="0"/>
    <x v="0"/>
    <x v="0"/>
    <x v="1"/>
  </r>
  <r>
    <n v="15651336"/>
    <s v="Chidiebere"/>
    <n v="756"/>
    <x v="0"/>
    <x v="0"/>
    <n v="32"/>
    <n v="4"/>
    <n v="0"/>
    <n v="2"/>
    <x v="0"/>
    <x v="1"/>
    <n v="147040.25"/>
    <n v="0"/>
    <x v="0"/>
    <x v="1"/>
    <x v="0"/>
    <x v="1"/>
  </r>
  <r>
    <n v="15636061"/>
    <s v="Pope"/>
    <n v="649"/>
    <x v="2"/>
    <x v="1"/>
    <n v="78"/>
    <n v="4"/>
    <n v="68345.86"/>
    <n v="2"/>
    <x v="0"/>
    <x v="0"/>
    <n v="142566.75"/>
    <n v="0"/>
    <x v="1"/>
    <x v="0"/>
    <x v="1"/>
    <x v="1"/>
  </r>
  <r>
    <n v="15723013"/>
    <s v="Sutherland"/>
    <n v="613"/>
    <x v="2"/>
    <x v="1"/>
    <n v="28"/>
    <n v="7"/>
    <n v="76656.399999999994"/>
    <n v="2"/>
    <x v="0"/>
    <x v="0"/>
    <n v="185483.24"/>
    <n v="0"/>
    <x v="2"/>
    <x v="0"/>
    <x v="1"/>
    <x v="1"/>
  </r>
  <r>
    <n v="15784148"/>
    <s v="Beneventi"/>
    <n v="643"/>
    <x v="0"/>
    <x v="1"/>
    <n v="62"/>
    <n v="9"/>
    <n v="0"/>
    <n v="2"/>
    <x v="1"/>
    <x v="1"/>
    <n v="155870.82"/>
    <n v="0"/>
    <x v="1"/>
    <x v="0"/>
    <x v="0"/>
    <x v="1"/>
  </r>
  <r>
    <n v="15578098"/>
    <s v="Jamieson"/>
    <n v="600"/>
    <x v="0"/>
    <x v="1"/>
    <n v="31"/>
    <n v="8"/>
    <n v="0"/>
    <n v="2"/>
    <x v="0"/>
    <x v="0"/>
    <n v="121555.51"/>
    <n v="0"/>
    <x v="0"/>
    <x v="0"/>
    <x v="0"/>
    <x v="1"/>
  </r>
  <r>
    <n v="15638621"/>
    <s v="Simmons"/>
    <n v="735"/>
    <x v="1"/>
    <x v="1"/>
    <n v="39"/>
    <n v="1"/>
    <n v="60374.98"/>
    <n v="1"/>
    <x v="0"/>
    <x v="1"/>
    <n v="40223.74"/>
    <n v="0"/>
    <x v="0"/>
    <x v="1"/>
    <x v="1"/>
    <x v="1"/>
  </r>
  <r>
    <n v="15720924"/>
    <s v="Chijioke"/>
    <n v="585"/>
    <x v="0"/>
    <x v="0"/>
    <n v="34"/>
    <n v="1"/>
    <n v="0"/>
    <n v="1"/>
    <x v="0"/>
    <x v="0"/>
    <n v="75503.600000000006"/>
    <n v="0"/>
    <x v="0"/>
    <x v="0"/>
    <x v="0"/>
    <x v="1"/>
  </r>
  <r>
    <n v="15566531"/>
    <s v="Iloerika"/>
    <n v="724"/>
    <x v="2"/>
    <x v="1"/>
    <n v="33"/>
    <n v="4"/>
    <n v="88046.88"/>
    <n v="1"/>
    <x v="1"/>
    <x v="0"/>
    <n v="186942.49"/>
    <n v="1"/>
    <x v="0"/>
    <x v="1"/>
    <x v="1"/>
    <x v="0"/>
  </r>
  <r>
    <n v="15718064"/>
    <s v="Chia"/>
    <n v="635"/>
    <x v="1"/>
    <x v="1"/>
    <n v="29"/>
    <n v="2"/>
    <n v="0"/>
    <n v="2"/>
    <x v="1"/>
    <x v="1"/>
    <n v="117173.8"/>
    <n v="0"/>
    <x v="2"/>
    <x v="0"/>
    <x v="0"/>
    <x v="1"/>
  </r>
  <r>
    <n v="15605067"/>
    <s v="Nwachinemelu"/>
    <n v="472"/>
    <x v="0"/>
    <x v="1"/>
    <n v="19"/>
    <n v="9"/>
    <n v="0"/>
    <n v="2"/>
    <x v="0"/>
    <x v="1"/>
    <n v="3453.4"/>
    <n v="0"/>
    <x v="2"/>
    <x v="2"/>
    <x v="0"/>
    <x v="1"/>
  </r>
  <r>
    <n v="15655335"/>
    <s v="Becher"/>
    <n v="590"/>
    <x v="0"/>
    <x v="1"/>
    <n v="36"/>
    <n v="1"/>
    <n v="0"/>
    <n v="2"/>
    <x v="0"/>
    <x v="1"/>
    <n v="48876.84"/>
    <n v="0"/>
    <x v="0"/>
    <x v="0"/>
    <x v="0"/>
    <x v="1"/>
  </r>
  <r>
    <n v="15607301"/>
    <s v="Romano"/>
    <n v="651"/>
    <x v="1"/>
    <x v="0"/>
    <n v="63"/>
    <n v="8"/>
    <n v="129968.67"/>
    <n v="1"/>
    <x v="0"/>
    <x v="0"/>
    <n v="11830.53"/>
    <n v="0"/>
    <x v="1"/>
    <x v="0"/>
    <x v="2"/>
    <x v="1"/>
  </r>
  <r>
    <n v="15694628"/>
    <s v="Walker"/>
    <n v="686"/>
    <x v="2"/>
    <x v="0"/>
    <n v="39"/>
    <n v="4"/>
    <n v="157731.6"/>
    <n v="2"/>
    <x v="0"/>
    <x v="1"/>
    <n v="162820.6"/>
    <n v="0"/>
    <x v="0"/>
    <x v="0"/>
    <x v="2"/>
    <x v="1"/>
  </r>
  <r>
    <n v="15607112"/>
    <s v="Chiawuotu"/>
    <n v="606"/>
    <x v="0"/>
    <x v="1"/>
    <n v="32"/>
    <n v="6"/>
    <n v="0"/>
    <n v="2"/>
    <x v="1"/>
    <x v="0"/>
    <n v="36540.629999999997"/>
    <n v="0"/>
    <x v="0"/>
    <x v="0"/>
    <x v="0"/>
    <x v="1"/>
  </r>
  <r>
    <n v="15635775"/>
    <s v="Watt"/>
    <n v="781"/>
    <x v="0"/>
    <x v="1"/>
    <n v="33"/>
    <n v="3"/>
    <n v="89276.479999999996"/>
    <n v="1"/>
    <x v="0"/>
    <x v="1"/>
    <n v="6959"/>
    <n v="0"/>
    <x v="0"/>
    <x v="1"/>
    <x v="1"/>
    <x v="1"/>
  </r>
  <r>
    <n v="15644280"/>
    <s v="Udegbunam"/>
    <n v="593"/>
    <x v="0"/>
    <x v="1"/>
    <n v="45"/>
    <n v="4"/>
    <n v="138825.19"/>
    <n v="1"/>
    <x v="1"/>
    <x v="1"/>
    <n v="10828.78"/>
    <n v="0"/>
    <x v="0"/>
    <x v="0"/>
    <x v="2"/>
    <x v="1"/>
  </r>
  <r>
    <n v="15708362"/>
    <s v="Watson"/>
    <n v="793"/>
    <x v="0"/>
    <x v="1"/>
    <n v="63"/>
    <n v="4"/>
    <n v="103729.79"/>
    <n v="2"/>
    <x v="0"/>
    <x v="0"/>
    <n v="80272.06"/>
    <n v="0"/>
    <x v="1"/>
    <x v="1"/>
    <x v="2"/>
    <x v="1"/>
  </r>
  <r>
    <n v="15771997"/>
    <s v="Bryant"/>
    <n v="791"/>
    <x v="0"/>
    <x v="0"/>
    <n v="31"/>
    <n v="10"/>
    <n v="75499.240000000005"/>
    <n v="1"/>
    <x v="0"/>
    <x v="1"/>
    <n v="22184.14"/>
    <n v="0"/>
    <x v="0"/>
    <x v="1"/>
    <x v="1"/>
    <x v="1"/>
  </r>
  <r>
    <n v="15730579"/>
    <s v="Ward"/>
    <n v="850"/>
    <x v="0"/>
    <x v="1"/>
    <n v="68"/>
    <n v="5"/>
    <n v="169445.4"/>
    <n v="1"/>
    <x v="0"/>
    <x v="0"/>
    <n v="186335.07"/>
    <n v="0"/>
    <x v="1"/>
    <x v="1"/>
    <x v="2"/>
    <x v="1"/>
  </r>
  <r>
    <n v="15728005"/>
    <s v="Urban"/>
    <n v="698"/>
    <x v="0"/>
    <x v="0"/>
    <n v="57"/>
    <n v="9"/>
    <n v="111359.55"/>
    <n v="2"/>
    <x v="0"/>
    <x v="1"/>
    <n v="105715.01"/>
    <n v="0"/>
    <x v="1"/>
    <x v="0"/>
    <x v="2"/>
    <x v="1"/>
  </r>
  <r>
    <n v="15791674"/>
    <s v="Sutherland"/>
    <n v="846"/>
    <x v="0"/>
    <x v="0"/>
    <n v="34"/>
    <n v="10"/>
    <n v="142388.60999999999"/>
    <n v="2"/>
    <x v="1"/>
    <x v="0"/>
    <n v="68393.64"/>
    <n v="1"/>
    <x v="0"/>
    <x v="1"/>
    <x v="2"/>
    <x v="0"/>
  </r>
  <r>
    <n v="15754599"/>
    <s v="K'ung"/>
    <n v="765"/>
    <x v="0"/>
    <x v="1"/>
    <n v="42"/>
    <n v="4"/>
    <n v="123311.39"/>
    <n v="2"/>
    <x v="0"/>
    <x v="0"/>
    <n v="82868.34"/>
    <n v="0"/>
    <x v="0"/>
    <x v="1"/>
    <x v="2"/>
    <x v="1"/>
  </r>
  <r>
    <n v="15693690"/>
    <s v="Iweobiegbunam"/>
    <n v="574"/>
    <x v="1"/>
    <x v="1"/>
    <n v="52"/>
    <n v="7"/>
    <n v="115532.52"/>
    <n v="1"/>
    <x v="0"/>
    <x v="1"/>
    <n v="196257.67"/>
    <n v="0"/>
    <x v="1"/>
    <x v="0"/>
    <x v="2"/>
    <x v="1"/>
  </r>
  <r>
    <n v="15728963"/>
    <s v="Wei"/>
    <n v="617"/>
    <x v="2"/>
    <x v="0"/>
    <n v="51"/>
    <n v="10"/>
    <n v="167273.71"/>
    <n v="1"/>
    <x v="1"/>
    <x v="1"/>
    <n v="93439.75"/>
    <n v="1"/>
    <x v="1"/>
    <x v="0"/>
    <x v="2"/>
    <x v="0"/>
  </r>
  <r>
    <n v="15659710"/>
    <s v="Lascelles"/>
    <n v="581"/>
    <x v="0"/>
    <x v="1"/>
    <n v="25"/>
    <n v="5"/>
    <n v="77886.53"/>
    <n v="2"/>
    <x v="0"/>
    <x v="1"/>
    <n v="150319.49"/>
    <n v="0"/>
    <x v="2"/>
    <x v="0"/>
    <x v="1"/>
    <x v="1"/>
  </r>
  <r>
    <n v="15658675"/>
    <s v="Ts'ao"/>
    <n v="710"/>
    <x v="2"/>
    <x v="1"/>
    <n v="37"/>
    <n v="6"/>
    <n v="135795.63"/>
    <n v="1"/>
    <x v="1"/>
    <x v="0"/>
    <n v="46523.6"/>
    <n v="0"/>
    <x v="0"/>
    <x v="1"/>
    <x v="2"/>
    <x v="1"/>
  </r>
  <r>
    <n v="15638788"/>
    <s v="Mack"/>
    <n v="550"/>
    <x v="0"/>
    <x v="1"/>
    <n v="32"/>
    <n v="8"/>
    <n v="97514.07"/>
    <n v="1"/>
    <x v="0"/>
    <x v="0"/>
    <n v="199138.84"/>
    <n v="0"/>
    <x v="0"/>
    <x v="0"/>
    <x v="1"/>
    <x v="1"/>
  </r>
  <r>
    <n v="15609735"/>
    <s v="Campbell"/>
    <n v="533"/>
    <x v="2"/>
    <x v="1"/>
    <n v="51"/>
    <n v="6"/>
    <n v="127545.56"/>
    <n v="2"/>
    <x v="1"/>
    <x v="1"/>
    <n v="79559.02"/>
    <n v="1"/>
    <x v="1"/>
    <x v="0"/>
    <x v="2"/>
    <x v="0"/>
  </r>
  <r>
    <n v="15771477"/>
    <s v="Fiorentini"/>
    <n v="779"/>
    <x v="0"/>
    <x v="1"/>
    <n v="49"/>
    <n v="9"/>
    <n v="106160.37"/>
    <n v="1"/>
    <x v="1"/>
    <x v="1"/>
    <n v="116893.87"/>
    <n v="0"/>
    <x v="0"/>
    <x v="1"/>
    <x v="2"/>
    <x v="1"/>
  </r>
  <r>
    <n v="15570145"/>
    <s v="Long"/>
    <n v="763"/>
    <x v="0"/>
    <x v="0"/>
    <n v="23"/>
    <n v="2"/>
    <n v="0"/>
    <n v="2"/>
    <x v="0"/>
    <x v="1"/>
    <n v="153983.99"/>
    <n v="0"/>
    <x v="2"/>
    <x v="1"/>
    <x v="0"/>
    <x v="1"/>
  </r>
  <r>
    <n v="15797149"/>
    <s v="Lloyd"/>
    <n v="563"/>
    <x v="1"/>
    <x v="0"/>
    <n v="36"/>
    <n v="4"/>
    <n v="143680.47"/>
    <n v="2"/>
    <x v="0"/>
    <x v="0"/>
    <n v="63531.19"/>
    <n v="0"/>
    <x v="0"/>
    <x v="0"/>
    <x v="2"/>
    <x v="1"/>
  </r>
  <r>
    <n v="15636912"/>
    <s v="Sneddon"/>
    <n v="678"/>
    <x v="1"/>
    <x v="1"/>
    <n v="38"/>
    <n v="3"/>
    <n v="124483.53"/>
    <n v="1"/>
    <x v="0"/>
    <x v="1"/>
    <n v="126253.31"/>
    <n v="0"/>
    <x v="0"/>
    <x v="0"/>
    <x v="2"/>
    <x v="1"/>
  </r>
  <r>
    <n v="15687828"/>
    <s v="Gorshkov"/>
    <n v="644"/>
    <x v="1"/>
    <x v="0"/>
    <n v="31"/>
    <n v="5"/>
    <n v="86006.3"/>
    <n v="1"/>
    <x v="0"/>
    <x v="0"/>
    <n v="73922.95"/>
    <n v="0"/>
    <x v="0"/>
    <x v="0"/>
    <x v="1"/>
    <x v="1"/>
  </r>
  <r>
    <n v="15667424"/>
    <s v="Forbes"/>
    <n v="682"/>
    <x v="2"/>
    <x v="0"/>
    <n v="43"/>
    <n v="7"/>
    <n v="111094.05"/>
    <n v="2"/>
    <x v="0"/>
    <x v="0"/>
    <n v="64679.3"/>
    <n v="0"/>
    <x v="0"/>
    <x v="0"/>
    <x v="2"/>
    <x v="1"/>
  </r>
  <r>
    <n v="15759872"/>
    <s v="L?"/>
    <n v="625"/>
    <x v="0"/>
    <x v="1"/>
    <n v="22"/>
    <n v="9"/>
    <n v="0"/>
    <n v="2"/>
    <x v="0"/>
    <x v="1"/>
    <n v="157072.91"/>
    <n v="0"/>
    <x v="2"/>
    <x v="0"/>
    <x v="0"/>
    <x v="1"/>
  </r>
  <r>
    <n v="15572374"/>
    <s v="Hopetoun"/>
    <n v="733"/>
    <x v="1"/>
    <x v="1"/>
    <n v="36"/>
    <n v="1"/>
    <n v="0"/>
    <n v="2"/>
    <x v="1"/>
    <x v="0"/>
    <n v="108377.82"/>
    <n v="0"/>
    <x v="0"/>
    <x v="1"/>
    <x v="0"/>
    <x v="1"/>
  </r>
  <r>
    <n v="15754926"/>
    <s v="Lucchesi"/>
    <n v="512"/>
    <x v="0"/>
    <x v="0"/>
    <n v="30"/>
    <n v="6"/>
    <n v="0"/>
    <n v="2"/>
    <x v="0"/>
    <x v="1"/>
    <n v="88827.31"/>
    <n v="0"/>
    <x v="0"/>
    <x v="0"/>
    <x v="0"/>
    <x v="1"/>
  </r>
  <r>
    <n v="15687431"/>
    <s v="Faria"/>
    <n v="642"/>
    <x v="0"/>
    <x v="0"/>
    <n v="41"/>
    <n v="7"/>
    <n v="115171.71"/>
    <n v="1"/>
    <x v="0"/>
    <x v="0"/>
    <n v="37674.47"/>
    <n v="0"/>
    <x v="0"/>
    <x v="0"/>
    <x v="2"/>
    <x v="1"/>
  </r>
  <r>
    <n v="15604515"/>
    <s v="Yefremov"/>
    <n v="737"/>
    <x v="2"/>
    <x v="0"/>
    <n v="22"/>
    <n v="10"/>
    <n v="111543.26"/>
    <n v="2"/>
    <x v="1"/>
    <x v="1"/>
    <n v="106327.85"/>
    <n v="0"/>
    <x v="2"/>
    <x v="1"/>
    <x v="2"/>
    <x v="1"/>
  </r>
  <r>
    <n v="15682839"/>
    <s v="Genovesi"/>
    <n v="575"/>
    <x v="0"/>
    <x v="0"/>
    <n v="57"/>
    <n v="8"/>
    <n v="137936.94"/>
    <n v="1"/>
    <x v="0"/>
    <x v="0"/>
    <n v="84475.13"/>
    <n v="0"/>
    <x v="1"/>
    <x v="0"/>
    <x v="2"/>
    <x v="1"/>
  </r>
  <r>
    <n v="15624677"/>
    <s v="Marquez"/>
    <n v="543"/>
    <x v="2"/>
    <x v="0"/>
    <n v="37"/>
    <n v="3"/>
    <n v="122304.65"/>
    <n v="2"/>
    <x v="1"/>
    <x v="1"/>
    <n v="33998.699999999997"/>
    <n v="0"/>
    <x v="0"/>
    <x v="0"/>
    <x v="2"/>
    <x v="1"/>
  </r>
  <r>
    <n v="15646366"/>
    <s v="Trevisani"/>
    <n v="521"/>
    <x v="2"/>
    <x v="1"/>
    <n v="41"/>
    <n v="8"/>
    <n v="120586.54"/>
    <n v="1"/>
    <x v="1"/>
    <x v="0"/>
    <n v="20491.150000000001"/>
    <n v="0"/>
    <x v="0"/>
    <x v="0"/>
    <x v="2"/>
    <x v="1"/>
  </r>
  <r>
    <n v="15701768"/>
    <s v="Tung"/>
    <n v="637"/>
    <x v="0"/>
    <x v="1"/>
    <n v="32"/>
    <n v="3"/>
    <n v="0"/>
    <n v="2"/>
    <x v="0"/>
    <x v="0"/>
    <n v="197827.06"/>
    <n v="0"/>
    <x v="0"/>
    <x v="0"/>
    <x v="0"/>
    <x v="1"/>
  </r>
  <r>
    <n v="15623566"/>
    <s v="Barnhill"/>
    <n v="714"/>
    <x v="0"/>
    <x v="1"/>
    <n v="40"/>
    <n v="9"/>
    <n v="46520.69"/>
    <n v="1"/>
    <x v="0"/>
    <x v="0"/>
    <n v="96687.25"/>
    <n v="0"/>
    <x v="0"/>
    <x v="1"/>
    <x v="3"/>
    <x v="1"/>
  </r>
  <r>
    <n v="15681274"/>
    <s v="Marshall"/>
    <n v="726"/>
    <x v="1"/>
    <x v="0"/>
    <n v="56"/>
    <n v="2"/>
    <n v="105473.74"/>
    <n v="1"/>
    <x v="0"/>
    <x v="0"/>
    <n v="46044.7"/>
    <n v="0"/>
    <x v="1"/>
    <x v="1"/>
    <x v="2"/>
    <x v="1"/>
  </r>
  <r>
    <n v="15762573"/>
    <s v="Bednall"/>
    <n v="680"/>
    <x v="1"/>
    <x v="0"/>
    <n v="34"/>
    <n v="7"/>
    <n v="0"/>
    <n v="2"/>
    <x v="0"/>
    <x v="1"/>
    <n v="98949.85"/>
    <n v="0"/>
    <x v="0"/>
    <x v="0"/>
    <x v="0"/>
    <x v="1"/>
  </r>
  <r>
    <n v="15706458"/>
    <s v="Pan"/>
    <n v="812"/>
    <x v="2"/>
    <x v="1"/>
    <n v="39"/>
    <n v="5"/>
    <n v="115730.71"/>
    <n v="3"/>
    <x v="0"/>
    <x v="0"/>
    <n v="185599.34"/>
    <n v="1"/>
    <x v="0"/>
    <x v="1"/>
    <x v="2"/>
    <x v="0"/>
  </r>
  <r>
    <n v="15654222"/>
    <s v="Ogg"/>
    <n v="757"/>
    <x v="1"/>
    <x v="1"/>
    <n v="30"/>
    <n v="3"/>
    <n v="145396.49"/>
    <n v="1"/>
    <x v="1"/>
    <x v="0"/>
    <n v="198341.15"/>
    <n v="0"/>
    <x v="0"/>
    <x v="1"/>
    <x v="2"/>
    <x v="1"/>
  </r>
  <r>
    <n v="15704053"/>
    <s v="T'ang"/>
    <n v="710"/>
    <x v="1"/>
    <x v="1"/>
    <n v="62"/>
    <n v="3"/>
    <n v="131078.42000000001"/>
    <n v="2"/>
    <x v="0"/>
    <x v="1"/>
    <n v="119348.76"/>
    <n v="1"/>
    <x v="1"/>
    <x v="1"/>
    <x v="2"/>
    <x v="0"/>
  </r>
  <r>
    <n v="15724321"/>
    <s v="Baresi"/>
    <n v="516"/>
    <x v="2"/>
    <x v="0"/>
    <n v="47"/>
    <n v="9"/>
    <n v="128298.74"/>
    <n v="1"/>
    <x v="1"/>
    <x v="1"/>
    <n v="149614.17000000001"/>
    <n v="1"/>
    <x v="0"/>
    <x v="0"/>
    <x v="2"/>
    <x v="0"/>
  </r>
  <r>
    <n v="15621815"/>
    <s v="Obiajulu"/>
    <n v="803"/>
    <x v="0"/>
    <x v="0"/>
    <n v="40"/>
    <n v="6"/>
    <n v="165526.71"/>
    <n v="1"/>
    <x v="0"/>
    <x v="1"/>
    <n v="12328.08"/>
    <n v="0"/>
    <x v="0"/>
    <x v="1"/>
    <x v="2"/>
    <x v="1"/>
  </r>
  <r>
    <n v="15724876"/>
    <s v="McGregor"/>
    <n v="560"/>
    <x v="0"/>
    <x v="0"/>
    <n v="38"/>
    <n v="5"/>
    <n v="83714.41"/>
    <n v="1"/>
    <x v="0"/>
    <x v="0"/>
    <n v="33245.97"/>
    <n v="0"/>
    <x v="0"/>
    <x v="0"/>
    <x v="1"/>
    <x v="1"/>
  </r>
  <r>
    <n v="15696588"/>
    <s v="Lung"/>
    <n v="679"/>
    <x v="0"/>
    <x v="0"/>
    <n v="36"/>
    <n v="3"/>
    <n v="0"/>
    <n v="2"/>
    <x v="0"/>
    <x v="0"/>
    <n v="2243.41"/>
    <n v="0"/>
    <x v="0"/>
    <x v="0"/>
    <x v="0"/>
    <x v="1"/>
  </r>
  <r>
    <n v="15612832"/>
    <s v="Jamieson"/>
    <n v="526"/>
    <x v="0"/>
    <x v="1"/>
    <n v="32"/>
    <n v="7"/>
    <n v="125540.05"/>
    <n v="1"/>
    <x v="1"/>
    <x v="1"/>
    <n v="86786.41"/>
    <n v="0"/>
    <x v="0"/>
    <x v="0"/>
    <x v="2"/>
    <x v="1"/>
  </r>
  <r>
    <n v="15804295"/>
    <s v="Pinto"/>
    <n v="485"/>
    <x v="0"/>
    <x v="1"/>
    <n v="41"/>
    <n v="2"/>
    <n v="100254.76"/>
    <n v="2"/>
    <x v="0"/>
    <x v="0"/>
    <n v="12706.67"/>
    <n v="0"/>
    <x v="0"/>
    <x v="2"/>
    <x v="2"/>
    <x v="1"/>
  </r>
  <r>
    <n v="15712536"/>
    <s v="Fallaci"/>
    <n v="625"/>
    <x v="0"/>
    <x v="0"/>
    <n v="36"/>
    <n v="3"/>
    <n v="0"/>
    <n v="2"/>
    <x v="0"/>
    <x v="1"/>
    <n v="41295.1"/>
    <n v="1"/>
    <x v="0"/>
    <x v="0"/>
    <x v="0"/>
    <x v="0"/>
  </r>
  <r>
    <n v="15662494"/>
    <s v="Goliwe"/>
    <n v="773"/>
    <x v="1"/>
    <x v="1"/>
    <n v="43"/>
    <n v="7"/>
    <n v="138150.57"/>
    <n v="1"/>
    <x v="0"/>
    <x v="0"/>
    <n v="177357.16"/>
    <n v="0"/>
    <x v="0"/>
    <x v="1"/>
    <x v="2"/>
    <x v="1"/>
  </r>
  <r>
    <n v="15807728"/>
    <s v="Ferri"/>
    <n v="530"/>
    <x v="0"/>
    <x v="0"/>
    <n v="45"/>
    <n v="1"/>
    <n v="0"/>
    <n v="1"/>
    <x v="1"/>
    <x v="0"/>
    <n v="190663.89"/>
    <n v="1"/>
    <x v="0"/>
    <x v="0"/>
    <x v="0"/>
    <x v="0"/>
  </r>
  <r>
    <n v="15764916"/>
    <s v="Rowley"/>
    <n v="616"/>
    <x v="2"/>
    <x v="0"/>
    <n v="43"/>
    <n v="7"/>
    <n v="95984.21"/>
    <n v="1"/>
    <x v="1"/>
    <x v="0"/>
    <n v="115262.54"/>
    <n v="1"/>
    <x v="0"/>
    <x v="0"/>
    <x v="1"/>
    <x v="0"/>
  </r>
  <r>
    <n v="15615330"/>
    <s v="Tretiakova"/>
    <n v="651"/>
    <x v="0"/>
    <x v="1"/>
    <n v="23"/>
    <n v="10"/>
    <n v="0"/>
    <n v="2"/>
    <x v="0"/>
    <x v="0"/>
    <n v="170099.23"/>
    <n v="0"/>
    <x v="2"/>
    <x v="0"/>
    <x v="0"/>
    <x v="1"/>
  </r>
  <r>
    <n v="15638487"/>
    <s v="She"/>
    <n v="586"/>
    <x v="2"/>
    <x v="1"/>
    <n v="38"/>
    <n v="2"/>
    <n v="136858.42000000001"/>
    <n v="1"/>
    <x v="1"/>
    <x v="0"/>
    <n v="189143.94"/>
    <n v="0"/>
    <x v="0"/>
    <x v="0"/>
    <x v="2"/>
    <x v="1"/>
  </r>
  <r>
    <n v="15627859"/>
    <s v="Nebeolisa"/>
    <n v="607"/>
    <x v="2"/>
    <x v="1"/>
    <n v="29"/>
    <n v="7"/>
    <n v="102609"/>
    <n v="1"/>
    <x v="0"/>
    <x v="1"/>
    <n v="163257.44"/>
    <n v="0"/>
    <x v="2"/>
    <x v="0"/>
    <x v="2"/>
    <x v="1"/>
  </r>
  <r>
    <n v="15622192"/>
    <s v="Young"/>
    <n v="724"/>
    <x v="1"/>
    <x v="1"/>
    <n v="39"/>
    <n v="3"/>
    <n v="0"/>
    <n v="2"/>
    <x v="1"/>
    <x v="0"/>
    <n v="95562.81"/>
    <n v="0"/>
    <x v="0"/>
    <x v="1"/>
    <x v="0"/>
    <x v="1"/>
  </r>
  <r>
    <n v="15789413"/>
    <s v="Fitzgerald"/>
    <n v="733"/>
    <x v="0"/>
    <x v="1"/>
    <n v="64"/>
    <n v="3"/>
    <n v="0"/>
    <n v="2"/>
    <x v="0"/>
    <x v="0"/>
    <n v="75272.63"/>
    <n v="0"/>
    <x v="1"/>
    <x v="1"/>
    <x v="0"/>
    <x v="1"/>
  </r>
  <r>
    <n v="15583221"/>
    <s v="Arnold"/>
    <n v="667"/>
    <x v="2"/>
    <x v="1"/>
    <n v="70"/>
    <n v="3"/>
    <n v="77356.92"/>
    <n v="2"/>
    <x v="0"/>
    <x v="0"/>
    <n v="20881.96"/>
    <n v="0"/>
    <x v="1"/>
    <x v="0"/>
    <x v="1"/>
    <x v="1"/>
  </r>
  <r>
    <n v="15768495"/>
    <s v="Chidimma"/>
    <n v="700"/>
    <x v="0"/>
    <x v="0"/>
    <n v="32"/>
    <n v="8"/>
    <n v="110923.15"/>
    <n v="2"/>
    <x v="0"/>
    <x v="0"/>
    <n v="161845.81"/>
    <n v="1"/>
    <x v="0"/>
    <x v="1"/>
    <x v="2"/>
    <x v="0"/>
  </r>
  <r>
    <n v="15644103"/>
    <s v="Wells"/>
    <n v="659"/>
    <x v="1"/>
    <x v="1"/>
    <n v="78"/>
    <n v="2"/>
    <n v="151675.65"/>
    <n v="1"/>
    <x v="1"/>
    <x v="0"/>
    <n v="49978.67"/>
    <n v="0"/>
    <x v="1"/>
    <x v="0"/>
    <x v="2"/>
    <x v="1"/>
  </r>
  <r>
    <n v="15741197"/>
    <s v="Calzada"/>
    <n v="710"/>
    <x v="1"/>
    <x v="1"/>
    <n v="22"/>
    <n v="8"/>
    <n v="0"/>
    <n v="3"/>
    <x v="0"/>
    <x v="1"/>
    <n v="107292.91"/>
    <n v="0"/>
    <x v="2"/>
    <x v="1"/>
    <x v="0"/>
    <x v="1"/>
  </r>
  <r>
    <n v="15664547"/>
    <s v="Black"/>
    <n v="760"/>
    <x v="0"/>
    <x v="1"/>
    <n v="37"/>
    <n v="7"/>
    <n v="0"/>
    <n v="1"/>
    <x v="1"/>
    <x v="1"/>
    <n v="32863.24"/>
    <n v="1"/>
    <x v="0"/>
    <x v="1"/>
    <x v="0"/>
    <x v="0"/>
  </r>
  <r>
    <n v="15797293"/>
    <s v="Sopuluchukwu"/>
    <n v="677"/>
    <x v="0"/>
    <x v="0"/>
    <n v="25"/>
    <n v="3"/>
    <n v="0"/>
    <n v="2"/>
    <x v="0"/>
    <x v="1"/>
    <n v="179608.95999999999"/>
    <n v="0"/>
    <x v="2"/>
    <x v="0"/>
    <x v="0"/>
    <x v="1"/>
  </r>
  <r>
    <n v="15572021"/>
    <s v="Ts'ao"/>
    <n v="798"/>
    <x v="2"/>
    <x v="0"/>
    <n v="29"/>
    <n v="8"/>
    <n v="80204.11"/>
    <n v="2"/>
    <x v="0"/>
    <x v="1"/>
    <n v="70223.22"/>
    <n v="0"/>
    <x v="2"/>
    <x v="1"/>
    <x v="1"/>
    <x v="1"/>
  </r>
  <r>
    <n v="15637461"/>
    <s v="Ukaegbunam"/>
    <n v="758"/>
    <x v="0"/>
    <x v="1"/>
    <n v="35"/>
    <n v="7"/>
    <n v="0"/>
    <n v="2"/>
    <x v="0"/>
    <x v="1"/>
    <n v="77951.839999999997"/>
    <n v="0"/>
    <x v="0"/>
    <x v="1"/>
    <x v="0"/>
    <x v="1"/>
  </r>
  <r>
    <n v="15620577"/>
    <s v="Wood"/>
    <n v="715"/>
    <x v="0"/>
    <x v="1"/>
    <n v="45"/>
    <n v="4"/>
    <n v="0"/>
    <n v="2"/>
    <x v="0"/>
    <x v="0"/>
    <n v="55043.93"/>
    <n v="0"/>
    <x v="0"/>
    <x v="1"/>
    <x v="0"/>
    <x v="1"/>
  </r>
  <r>
    <n v="15609643"/>
    <s v="Furneaux"/>
    <n v="752"/>
    <x v="2"/>
    <x v="1"/>
    <n v="32"/>
    <n v="9"/>
    <n v="115587.49"/>
    <n v="2"/>
    <x v="1"/>
    <x v="0"/>
    <n v="101677.46"/>
    <n v="0"/>
    <x v="0"/>
    <x v="1"/>
    <x v="2"/>
    <x v="1"/>
  </r>
  <r>
    <n v="15785358"/>
    <s v="Gresswell"/>
    <n v="586"/>
    <x v="2"/>
    <x v="1"/>
    <n v="46"/>
    <n v="8"/>
    <n v="106968.96000000001"/>
    <n v="1"/>
    <x v="0"/>
    <x v="0"/>
    <n v="79366.98"/>
    <n v="1"/>
    <x v="0"/>
    <x v="0"/>
    <x v="2"/>
    <x v="0"/>
  </r>
  <r>
    <n v="15603883"/>
    <s v="Ch'in"/>
    <n v="818"/>
    <x v="0"/>
    <x v="1"/>
    <n v="36"/>
    <n v="4"/>
    <n v="0"/>
    <n v="2"/>
    <x v="0"/>
    <x v="0"/>
    <n v="8037.03"/>
    <n v="0"/>
    <x v="0"/>
    <x v="1"/>
    <x v="0"/>
    <x v="1"/>
  </r>
  <r>
    <n v="15782550"/>
    <s v="Ma"/>
    <n v="490"/>
    <x v="2"/>
    <x v="0"/>
    <n v="41"/>
    <n v="0"/>
    <n v="139659.04"/>
    <n v="1"/>
    <x v="0"/>
    <x v="0"/>
    <n v="176254.12"/>
    <n v="0"/>
    <x v="0"/>
    <x v="2"/>
    <x v="2"/>
    <x v="1"/>
  </r>
  <r>
    <n v="15775761"/>
    <s v="Iweobiegbunam"/>
    <n v="610"/>
    <x v="2"/>
    <x v="0"/>
    <n v="69"/>
    <n v="5"/>
    <n v="86038.21"/>
    <n v="3"/>
    <x v="1"/>
    <x v="1"/>
    <n v="192743.06"/>
    <n v="1"/>
    <x v="1"/>
    <x v="0"/>
    <x v="1"/>
    <x v="0"/>
  </r>
  <r>
    <n v="15680201"/>
    <s v="Marcelo"/>
    <n v="627"/>
    <x v="2"/>
    <x v="1"/>
    <n v="24"/>
    <n v="5"/>
    <n v="102773.2"/>
    <n v="2"/>
    <x v="0"/>
    <x v="1"/>
    <n v="56793.02"/>
    <n v="1"/>
    <x v="2"/>
    <x v="0"/>
    <x v="2"/>
    <x v="0"/>
  </r>
  <r>
    <n v="15767594"/>
    <s v="Azubuike"/>
    <n v="533"/>
    <x v="0"/>
    <x v="0"/>
    <n v="35"/>
    <n v="8"/>
    <n v="0"/>
    <n v="2"/>
    <x v="0"/>
    <x v="0"/>
    <n v="187900.12"/>
    <n v="0"/>
    <x v="0"/>
    <x v="0"/>
    <x v="0"/>
    <x v="1"/>
  </r>
  <r>
    <n v="15591985"/>
    <s v="Stewart"/>
    <n v="708"/>
    <x v="0"/>
    <x v="0"/>
    <n v="51"/>
    <n v="8"/>
    <n v="70754.179999999993"/>
    <n v="1"/>
    <x v="0"/>
    <x v="0"/>
    <n v="92920.04"/>
    <n v="1"/>
    <x v="1"/>
    <x v="1"/>
    <x v="1"/>
    <x v="0"/>
  </r>
  <r>
    <n v="15789339"/>
    <s v="Yen"/>
    <n v="681"/>
    <x v="0"/>
    <x v="1"/>
    <n v="59"/>
    <n v="4"/>
    <n v="122781.51"/>
    <n v="1"/>
    <x v="1"/>
    <x v="0"/>
    <n v="140166.95000000001"/>
    <n v="0"/>
    <x v="1"/>
    <x v="0"/>
    <x v="2"/>
    <x v="1"/>
  </r>
  <r>
    <n v="15781530"/>
    <s v="Hsieh"/>
    <n v="690"/>
    <x v="0"/>
    <x v="1"/>
    <n v="21"/>
    <n v="8"/>
    <n v="0"/>
    <n v="2"/>
    <x v="0"/>
    <x v="0"/>
    <n v="155782.89000000001"/>
    <n v="0"/>
    <x v="2"/>
    <x v="0"/>
    <x v="0"/>
    <x v="1"/>
  </r>
  <r>
    <n v="15705174"/>
    <s v="Chiedozie"/>
    <n v="656"/>
    <x v="2"/>
    <x v="1"/>
    <n v="68"/>
    <n v="7"/>
    <n v="153545.10999999999"/>
    <n v="1"/>
    <x v="0"/>
    <x v="0"/>
    <n v="186574.68"/>
    <n v="0"/>
    <x v="1"/>
    <x v="0"/>
    <x v="2"/>
    <x v="1"/>
  </r>
  <r>
    <n v="15572114"/>
    <s v="Shih"/>
    <n v="673"/>
    <x v="1"/>
    <x v="1"/>
    <n v="40"/>
    <n v="1"/>
    <n v="121629.22"/>
    <n v="1"/>
    <x v="0"/>
    <x v="0"/>
    <n v="3258.6"/>
    <n v="0"/>
    <x v="0"/>
    <x v="0"/>
    <x v="2"/>
    <x v="1"/>
  </r>
  <r>
    <n v="15804009"/>
    <s v="Amechi"/>
    <n v="806"/>
    <x v="2"/>
    <x v="1"/>
    <n v="36"/>
    <n v="8"/>
    <n v="167983.17"/>
    <n v="2"/>
    <x v="0"/>
    <x v="0"/>
    <n v="106714.28"/>
    <n v="0"/>
    <x v="0"/>
    <x v="1"/>
    <x v="2"/>
    <x v="1"/>
  </r>
  <r>
    <n v="15662698"/>
    <s v="Ko"/>
    <n v="648"/>
    <x v="1"/>
    <x v="0"/>
    <n v="43"/>
    <n v="7"/>
    <n v="81153.820000000007"/>
    <n v="1"/>
    <x v="0"/>
    <x v="0"/>
    <n v="144532.85"/>
    <n v="1"/>
    <x v="0"/>
    <x v="0"/>
    <x v="1"/>
    <x v="0"/>
  </r>
  <r>
    <n v="15696047"/>
    <s v="Chimezie"/>
    <n v="501"/>
    <x v="0"/>
    <x v="1"/>
    <n v="35"/>
    <n v="6"/>
    <n v="99760.84"/>
    <n v="1"/>
    <x v="0"/>
    <x v="0"/>
    <n v="13591.52"/>
    <n v="0"/>
    <x v="0"/>
    <x v="0"/>
    <x v="1"/>
    <x v="1"/>
  </r>
  <r>
    <n v="15701160"/>
    <s v="Azubuike"/>
    <n v="556"/>
    <x v="2"/>
    <x v="0"/>
    <n v="43"/>
    <n v="4"/>
    <n v="125890.72"/>
    <n v="1"/>
    <x v="0"/>
    <x v="0"/>
    <n v="74854.97"/>
    <n v="0"/>
    <x v="0"/>
    <x v="0"/>
    <x v="2"/>
    <x v="1"/>
  </r>
  <r>
    <n v="15790093"/>
    <s v="Aguirre"/>
    <n v="627"/>
    <x v="0"/>
    <x v="0"/>
    <n v="27"/>
    <n v="2"/>
    <n v="0"/>
    <n v="2"/>
    <x v="0"/>
    <x v="1"/>
    <n v="125451.01"/>
    <n v="0"/>
    <x v="2"/>
    <x v="0"/>
    <x v="0"/>
    <x v="1"/>
  </r>
  <r>
    <n v="15632143"/>
    <s v="Lung"/>
    <n v="652"/>
    <x v="0"/>
    <x v="1"/>
    <n v="31"/>
    <n v="2"/>
    <n v="119148.55"/>
    <n v="1"/>
    <x v="1"/>
    <x v="1"/>
    <n v="149740.22"/>
    <n v="0"/>
    <x v="0"/>
    <x v="0"/>
    <x v="2"/>
    <x v="1"/>
  </r>
  <r>
    <n v="15736778"/>
    <s v="Adams"/>
    <n v="807"/>
    <x v="2"/>
    <x v="0"/>
    <n v="60"/>
    <n v="1"/>
    <n v="72948.58"/>
    <n v="2"/>
    <x v="0"/>
    <x v="0"/>
    <n v="17355.36"/>
    <n v="0"/>
    <x v="1"/>
    <x v="1"/>
    <x v="1"/>
    <x v="1"/>
  </r>
  <r>
    <n v="15734917"/>
    <s v="Castiglione"/>
    <n v="708"/>
    <x v="2"/>
    <x v="1"/>
    <n v="21"/>
    <n v="8"/>
    <n v="133974.35999999999"/>
    <n v="2"/>
    <x v="0"/>
    <x v="1"/>
    <n v="50294.09"/>
    <n v="0"/>
    <x v="2"/>
    <x v="1"/>
    <x v="2"/>
    <x v="1"/>
  </r>
  <r>
    <n v="15643903"/>
    <s v="Yao"/>
    <n v="619"/>
    <x v="0"/>
    <x v="1"/>
    <n v="27"/>
    <n v="1"/>
    <n v="154483.98000000001"/>
    <n v="1"/>
    <x v="0"/>
    <x v="1"/>
    <n v="156394.74"/>
    <n v="0"/>
    <x v="2"/>
    <x v="0"/>
    <x v="2"/>
    <x v="1"/>
  </r>
  <r>
    <n v="15569526"/>
    <s v="Morales"/>
    <n v="601"/>
    <x v="0"/>
    <x v="1"/>
    <n v="40"/>
    <n v="10"/>
    <n v="98627.13"/>
    <n v="2"/>
    <x v="1"/>
    <x v="1"/>
    <n v="77977.69"/>
    <n v="0"/>
    <x v="0"/>
    <x v="0"/>
    <x v="1"/>
    <x v="1"/>
  </r>
  <r>
    <n v="15777067"/>
    <s v="Thomas"/>
    <n v="445"/>
    <x v="0"/>
    <x v="1"/>
    <n v="64"/>
    <n v="2"/>
    <n v="136770.67000000001"/>
    <n v="1"/>
    <x v="1"/>
    <x v="0"/>
    <n v="43678.06"/>
    <n v="0"/>
    <x v="1"/>
    <x v="2"/>
    <x v="2"/>
    <x v="1"/>
  </r>
  <r>
    <n v="15795511"/>
    <s v="Vasiliev"/>
    <n v="800"/>
    <x v="2"/>
    <x v="1"/>
    <n v="39"/>
    <n v="4"/>
    <n v="95252.72"/>
    <n v="1"/>
    <x v="0"/>
    <x v="1"/>
    <n v="13906.34"/>
    <n v="0"/>
    <x v="0"/>
    <x v="1"/>
    <x v="1"/>
    <x v="1"/>
  </r>
  <r>
    <n v="15610419"/>
    <s v="Chukwueloka"/>
    <n v="554"/>
    <x v="0"/>
    <x v="1"/>
    <n v="33"/>
    <n v="3"/>
    <n v="117413.95"/>
    <n v="1"/>
    <x v="0"/>
    <x v="0"/>
    <n v="12766.74"/>
    <n v="0"/>
    <x v="0"/>
    <x v="0"/>
    <x v="2"/>
    <x v="1"/>
  </r>
  <r>
    <n v="15644994"/>
    <s v="Ko"/>
    <n v="714"/>
    <x v="2"/>
    <x v="1"/>
    <n v="54"/>
    <n v="4"/>
    <n v="137986.57999999999"/>
    <n v="2"/>
    <x v="1"/>
    <x v="0"/>
    <n v="51308.54"/>
    <n v="1"/>
    <x v="1"/>
    <x v="1"/>
    <x v="2"/>
    <x v="0"/>
  </r>
  <r>
    <n v="15703707"/>
    <s v="Atkins"/>
    <n v="656"/>
    <x v="0"/>
    <x v="1"/>
    <n v="44"/>
    <n v="10"/>
    <n v="143571.51999999999"/>
    <n v="1"/>
    <x v="1"/>
    <x v="1"/>
    <n v="127444.14"/>
    <n v="0"/>
    <x v="0"/>
    <x v="0"/>
    <x v="2"/>
    <x v="1"/>
  </r>
  <r>
    <n v="15659327"/>
    <s v="Moffitt"/>
    <n v="520"/>
    <x v="0"/>
    <x v="1"/>
    <n v="49"/>
    <n v="5"/>
    <n v="121197.64"/>
    <n v="1"/>
    <x v="0"/>
    <x v="1"/>
    <n v="72577.33"/>
    <n v="1"/>
    <x v="0"/>
    <x v="0"/>
    <x v="2"/>
    <x v="0"/>
  </r>
  <r>
    <n v="15771323"/>
    <s v="Panicucci"/>
    <n v="480"/>
    <x v="1"/>
    <x v="1"/>
    <n v="39"/>
    <n v="5"/>
    <n v="121626.9"/>
    <n v="1"/>
    <x v="0"/>
    <x v="0"/>
    <n v="82438.13"/>
    <n v="0"/>
    <x v="0"/>
    <x v="2"/>
    <x v="2"/>
    <x v="1"/>
  </r>
  <r>
    <n v="15750549"/>
    <s v="Akobundu"/>
    <n v="660"/>
    <x v="2"/>
    <x v="1"/>
    <n v="30"/>
    <n v="1"/>
    <n v="84440.1"/>
    <n v="2"/>
    <x v="0"/>
    <x v="0"/>
    <n v="60485.98"/>
    <n v="0"/>
    <x v="0"/>
    <x v="0"/>
    <x v="1"/>
    <x v="1"/>
  </r>
  <r>
    <n v="15698462"/>
    <s v="Chiu"/>
    <n v="532"/>
    <x v="0"/>
    <x v="1"/>
    <n v="36"/>
    <n v="4"/>
    <n v="0"/>
    <n v="2"/>
    <x v="0"/>
    <x v="0"/>
    <n v="132798.78"/>
    <n v="0"/>
    <x v="0"/>
    <x v="0"/>
    <x v="0"/>
    <x v="1"/>
  </r>
  <r>
    <n v="15739692"/>
    <s v="Tsui"/>
    <n v="679"/>
    <x v="0"/>
    <x v="1"/>
    <n v="42"/>
    <n v="1"/>
    <n v="0"/>
    <n v="2"/>
    <x v="1"/>
    <x v="1"/>
    <n v="71823.149999999994"/>
    <n v="0"/>
    <x v="0"/>
    <x v="0"/>
    <x v="0"/>
    <x v="1"/>
  </r>
  <r>
    <n v="15744041"/>
    <s v="Yobanna"/>
    <n v="780"/>
    <x v="0"/>
    <x v="0"/>
    <n v="26"/>
    <n v="3"/>
    <n v="140356.70000000001"/>
    <n v="1"/>
    <x v="0"/>
    <x v="1"/>
    <n v="117144.15"/>
    <n v="0"/>
    <x v="2"/>
    <x v="1"/>
    <x v="2"/>
    <x v="1"/>
  </r>
  <r>
    <n v="15700714"/>
    <s v="Hollis"/>
    <n v="747"/>
    <x v="0"/>
    <x v="1"/>
    <n v="29"/>
    <n v="7"/>
    <n v="0"/>
    <n v="2"/>
    <x v="0"/>
    <x v="0"/>
    <n v="141706.43"/>
    <n v="0"/>
    <x v="2"/>
    <x v="1"/>
    <x v="0"/>
    <x v="1"/>
  </r>
  <r>
    <n v="15777743"/>
    <s v="Cattaneo"/>
    <n v="705"/>
    <x v="0"/>
    <x v="0"/>
    <n v="39"/>
    <n v="3"/>
    <n v="92224.56"/>
    <n v="1"/>
    <x v="0"/>
    <x v="0"/>
    <n v="54517.25"/>
    <n v="0"/>
    <x v="0"/>
    <x v="1"/>
    <x v="1"/>
    <x v="1"/>
  </r>
  <r>
    <n v="15623143"/>
    <s v="Lung"/>
    <n v="732"/>
    <x v="0"/>
    <x v="0"/>
    <n v="43"/>
    <n v="9"/>
    <n v="0"/>
    <n v="2"/>
    <x v="0"/>
    <x v="1"/>
    <n v="183147.17"/>
    <n v="0"/>
    <x v="0"/>
    <x v="1"/>
    <x v="0"/>
    <x v="1"/>
  </r>
  <r>
    <n v="15712568"/>
    <s v="Angelo"/>
    <n v="515"/>
    <x v="1"/>
    <x v="1"/>
    <n v="40"/>
    <n v="10"/>
    <n v="121355.99"/>
    <n v="1"/>
    <x v="0"/>
    <x v="1"/>
    <n v="138360.29"/>
    <n v="0"/>
    <x v="0"/>
    <x v="0"/>
    <x v="2"/>
    <x v="1"/>
  </r>
  <r>
    <n v="15617432"/>
    <s v="Folliero"/>
    <n v="816"/>
    <x v="2"/>
    <x v="0"/>
    <n v="40"/>
    <n v="9"/>
    <n v="109003.26"/>
    <n v="1"/>
    <x v="0"/>
    <x v="0"/>
    <n v="79580.56"/>
    <n v="0"/>
    <x v="0"/>
    <x v="1"/>
    <x v="2"/>
    <x v="1"/>
  </r>
  <r>
    <n v="15650424"/>
    <s v="Bryant"/>
    <n v="641"/>
    <x v="0"/>
    <x v="0"/>
    <n v="48"/>
    <n v="3"/>
    <n v="147341.43"/>
    <n v="1"/>
    <x v="0"/>
    <x v="0"/>
    <n v="157458.60999999999"/>
    <n v="1"/>
    <x v="0"/>
    <x v="0"/>
    <x v="2"/>
    <x v="0"/>
  </r>
  <r>
    <n v="15728829"/>
    <s v="Weigel"/>
    <n v="509"/>
    <x v="0"/>
    <x v="1"/>
    <n v="18"/>
    <n v="7"/>
    <n v="102983.91"/>
    <n v="1"/>
    <x v="0"/>
    <x v="1"/>
    <n v="171770.58"/>
    <n v="0"/>
    <x v="2"/>
    <x v="0"/>
    <x v="2"/>
    <x v="1"/>
  </r>
  <r>
    <n v="15680430"/>
    <s v="Ajuluchukwu"/>
    <n v="601"/>
    <x v="2"/>
    <x v="0"/>
    <n v="49"/>
    <n v="4"/>
    <n v="96252.98"/>
    <n v="2"/>
    <x v="0"/>
    <x v="1"/>
    <n v="104263.82"/>
    <n v="0"/>
    <x v="0"/>
    <x v="0"/>
    <x v="1"/>
    <x v="1"/>
  </r>
  <r>
    <n v="15687626"/>
    <s v="Zhirov"/>
    <n v="527"/>
    <x v="0"/>
    <x v="1"/>
    <n v="39"/>
    <n v="4"/>
    <n v="0"/>
    <n v="2"/>
    <x v="0"/>
    <x v="1"/>
    <n v="167183.07"/>
    <n v="1"/>
    <x v="0"/>
    <x v="0"/>
    <x v="0"/>
    <x v="0"/>
  </r>
  <r>
    <n v="15609187"/>
    <s v="Cox"/>
    <n v="455"/>
    <x v="0"/>
    <x v="0"/>
    <n v="27"/>
    <n v="5"/>
    <n v="155879.09"/>
    <n v="2"/>
    <x v="1"/>
    <x v="1"/>
    <n v="70774.97"/>
    <n v="0"/>
    <x v="2"/>
    <x v="2"/>
    <x v="2"/>
    <x v="1"/>
  </r>
  <r>
    <n v="15609521"/>
    <s v="Chimaraoke"/>
    <n v="803"/>
    <x v="2"/>
    <x v="1"/>
    <n v="34"/>
    <n v="4"/>
    <n v="142929.16"/>
    <n v="2"/>
    <x v="0"/>
    <x v="0"/>
    <n v="114869.56"/>
    <n v="0"/>
    <x v="0"/>
    <x v="1"/>
    <x v="2"/>
    <x v="1"/>
  </r>
  <r>
    <n v="15752626"/>
    <s v="Genovese"/>
    <n v="553"/>
    <x v="0"/>
    <x v="1"/>
    <n v="32"/>
    <n v="7"/>
    <n v="64082.09"/>
    <n v="1"/>
    <x v="1"/>
    <x v="0"/>
    <n v="109159.58"/>
    <n v="0"/>
    <x v="0"/>
    <x v="0"/>
    <x v="1"/>
    <x v="1"/>
  </r>
  <r>
    <n v="15571756"/>
    <s v="Ohearn"/>
    <n v="724"/>
    <x v="0"/>
    <x v="0"/>
    <n v="28"/>
    <n v="5"/>
    <n v="0"/>
    <n v="1"/>
    <x v="0"/>
    <x v="1"/>
    <n v="59351.68"/>
    <n v="0"/>
    <x v="2"/>
    <x v="1"/>
    <x v="0"/>
    <x v="1"/>
  </r>
  <r>
    <n v="15814040"/>
    <s v="Munroe"/>
    <n v="610"/>
    <x v="0"/>
    <x v="0"/>
    <n v="45"/>
    <n v="1"/>
    <n v="0"/>
    <n v="2"/>
    <x v="0"/>
    <x v="0"/>
    <n v="199657.46"/>
    <n v="0"/>
    <x v="0"/>
    <x v="0"/>
    <x v="0"/>
    <x v="1"/>
  </r>
  <r>
    <n v="15658211"/>
    <s v="Morrison"/>
    <n v="559"/>
    <x v="1"/>
    <x v="0"/>
    <n v="39"/>
    <n v="2"/>
    <n v="0"/>
    <n v="2"/>
    <x v="0"/>
    <x v="0"/>
    <n v="121151.1"/>
    <n v="0"/>
    <x v="0"/>
    <x v="0"/>
    <x v="0"/>
    <x v="1"/>
  </r>
  <r>
    <n v="15742091"/>
    <s v="Parkhill"/>
    <n v="825"/>
    <x v="2"/>
    <x v="0"/>
    <n v="35"/>
    <n v="6"/>
    <n v="118336.95"/>
    <n v="1"/>
    <x v="0"/>
    <x v="1"/>
    <n v="26342.33"/>
    <n v="1"/>
    <x v="0"/>
    <x v="1"/>
    <x v="2"/>
    <x v="0"/>
  </r>
  <r>
    <n v="15787168"/>
    <s v="Y?"/>
    <n v="819"/>
    <x v="1"/>
    <x v="0"/>
    <n v="28"/>
    <n v="8"/>
    <n v="168253.21"/>
    <n v="1"/>
    <x v="0"/>
    <x v="0"/>
    <n v="102799.14"/>
    <n v="0"/>
    <x v="2"/>
    <x v="1"/>
    <x v="2"/>
    <x v="1"/>
  </r>
  <r>
    <n v="15772363"/>
    <s v="Hilton"/>
    <n v="772"/>
    <x v="2"/>
    <x v="0"/>
    <n v="42"/>
    <n v="0"/>
    <n v="101979.16"/>
    <n v="1"/>
    <x v="0"/>
    <x v="1"/>
    <n v="90928.48"/>
    <n v="0"/>
    <x v="0"/>
    <x v="1"/>
    <x v="2"/>
    <x v="1"/>
  </r>
  <r>
    <n v="15659364"/>
    <s v="Thompson"/>
    <n v="685"/>
    <x v="1"/>
    <x v="1"/>
    <n v="23"/>
    <n v="5"/>
    <n v="164902.43"/>
    <n v="1"/>
    <x v="1"/>
    <x v="1"/>
    <n v="141152.28"/>
    <n v="0"/>
    <x v="2"/>
    <x v="0"/>
    <x v="2"/>
    <x v="1"/>
  </r>
  <r>
    <n v="15738980"/>
    <s v="Yobanna"/>
    <n v="506"/>
    <x v="0"/>
    <x v="1"/>
    <n v="43"/>
    <n v="2"/>
    <n v="0"/>
    <n v="2"/>
    <x v="0"/>
    <x v="1"/>
    <n v="105568.6"/>
    <n v="0"/>
    <x v="0"/>
    <x v="0"/>
    <x v="0"/>
    <x v="1"/>
  </r>
  <r>
    <n v="15794236"/>
    <s v="Thorpe"/>
    <n v="642"/>
    <x v="2"/>
    <x v="1"/>
    <n v="22"/>
    <n v="10"/>
    <n v="111812.52"/>
    <n v="2"/>
    <x v="0"/>
    <x v="0"/>
    <n v="183045.46"/>
    <n v="0"/>
    <x v="2"/>
    <x v="0"/>
    <x v="2"/>
    <x v="1"/>
  </r>
  <r>
    <n v="15721383"/>
    <s v="Harvey"/>
    <n v="627"/>
    <x v="1"/>
    <x v="1"/>
    <n v="40"/>
    <n v="10"/>
    <n v="0"/>
    <n v="2"/>
    <x v="0"/>
    <x v="0"/>
    <n v="194792.42"/>
    <n v="0"/>
    <x v="0"/>
    <x v="0"/>
    <x v="0"/>
    <x v="1"/>
  </r>
  <r>
    <n v="15652981"/>
    <s v="Robinson"/>
    <n v="600"/>
    <x v="2"/>
    <x v="1"/>
    <n v="30"/>
    <n v="2"/>
    <n v="119755"/>
    <n v="1"/>
    <x v="0"/>
    <x v="0"/>
    <n v="21852.91"/>
    <n v="0"/>
    <x v="0"/>
    <x v="0"/>
    <x v="2"/>
    <x v="1"/>
  </r>
  <r>
    <n v="15722731"/>
    <s v="Manna"/>
    <n v="653"/>
    <x v="0"/>
    <x v="1"/>
    <n v="46"/>
    <n v="0"/>
    <n v="119556.1"/>
    <n v="1"/>
    <x v="0"/>
    <x v="1"/>
    <n v="78250.13"/>
    <n v="1"/>
    <x v="0"/>
    <x v="0"/>
    <x v="2"/>
    <x v="0"/>
  </r>
  <r>
    <n v="15640507"/>
    <s v="Li"/>
    <n v="762"/>
    <x v="1"/>
    <x v="0"/>
    <n v="35"/>
    <n v="3"/>
    <n v="119349.69"/>
    <n v="3"/>
    <x v="0"/>
    <x v="0"/>
    <n v="47114.18"/>
    <n v="1"/>
    <x v="0"/>
    <x v="1"/>
    <x v="2"/>
    <x v="0"/>
  </r>
  <r>
    <n v="15578878"/>
    <s v="Hancock"/>
    <n v="569"/>
    <x v="1"/>
    <x v="0"/>
    <n v="30"/>
    <n v="3"/>
    <n v="139528.23000000001"/>
    <n v="1"/>
    <x v="0"/>
    <x v="0"/>
    <n v="33230.370000000003"/>
    <n v="0"/>
    <x v="0"/>
    <x v="0"/>
    <x v="2"/>
    <x v="1"/>
  </r>
  <r>
    <n v="15744295"/>
    <s v="Hao"/>
    <n v="756"/>
    <x v="0"/>
    <x v="1"/>
    <n v="40"/>
    <n v="1"/>
    <n v="94773.11"/>
    <n v="1"/>
    <x v="0"/>
    <x v="1"/>
    <n v="114279.63"/>
    <n v="0"/>
    <x v="0"/>
    <x v="1"/>
    <x v="1"/>
    <x v="1"/>
  </r>
  <r>
    <n v="15776558"/>
    <s v="Nicholls"/>
    <n v="673"/>
    <x v="0"/>
    <x v="1"/>
    <n v="31"/>
    <n v="1"/>
    <n v="108345.22"/>
    <n v="1"/>
    <x v="1"/>
    <x v="0"/>
    <n v="38802.03"/>
    <n v="0"/>
    <x v="0"/>
    <x v="0"/>
    <x v="2"/>
    <x v="1"/>
  </r>
  <r>
    <n v="15596136"/>
    <s v="Folliero"/>
    <n v="637"/>
    <x v="0"/>
    <x v="0"/>
    <n v="36"/>
    <n v="9"/>
    <n v="166939.88"/>
    <n v="1"/>
    <x v="0"/>
    <x v="0"/>
    <n v="72504.759999999995"/>
    <n v="0"/>
    <x v="0"/>
    <x v="0"/>
    <x v="2"/>
    <x v="1"/>
  </r>
  <r>
    <n v="15704597"/>
    <s v="Trumbull"/>
    <n v="644"/>
    <x v="0"/>
    <x v="1"/>
    <n v="33"/>
    <n v="7"/>
    <n v="174571.36"/>
    <n v="1"/>
    <x v="1"/>
    <x v="0"/>
    <n v="43943.09"/>
    <n v="0"/>
    <x v="0"/>
    <x v="0"/>
    <x v="2"/>
    <x v="1"/>
  </r>
  <r>
    <n v="15648272"/>
    <s v="Medvedeva"/>
    <n v="658"/>
    <x v="1"/>
    <x v="1"/>
    <n v="35"/>
    <n v="9"/>
    <n v="71829.34"/>
    <n v="1"/>
    <x v="0"/>
    <x v="0"/>
    <n v="68141.919999999998"/>
    <n v="0"/>
    <x v="0"/>
    <x v="0"/>
    <x v="1"/>
    <x v="1"/>
  </r>
  <r>
    <n v="15594915"/>
    <s v="Crist"/>
    <n v="649"/>
    <x v="0"/>
    <x v="0"/>
    <n v="36"/>
    <n v="8"/>
    <n v="0"/>
    <n v="2"/>
    <x v="1"/>
    <x v="0"/>
    <n v="109179.89"/>
    <n v="0"/>
    <x v="0"/>
    <x v="0"/>
    <x v="0"/>
    <x v="1"/>
  </r>
  <r>
    <n v="15581115"/>
    <s v="Middleton"/>
    <n v="603"/>
    <x v="0"/>
    <x v="0"/>
    <n v="39"/>
    <n v="9"/>
    <n v="76769.679999999993"/>
    <n v="1"/>
    <x v="1"/>
    <x v="1"/>
    <n v="48224.72"/>
    <n v="0"/>
    <x v="0"/>
    <x v="0"/>
    <x v="1"/>
    <x v="1"/>
  </r>
  <r>
    <n v="15763907"/>
    <s v="Watts"/>
    <n v="820"/>
    <x v="0"/>
    <x v="0"/>
    <n v="39"/>
    <n v="1"/>
    <n v="104614.29"/>
    <n v="1"/>
    <x v="0"/>
    <x v="1"/>
    <n v="61538.43"/>
    <n v="1"/>
    <x v="0"/>
    <x v="1"/>
    <x v="2"/>
    <x v="0"/>
  </r>
  <r>
    <n v="15705994"/>
    <s v="Udinese"/>
    <n v="712"/>
    <x v="1"/>
    <x v="1"/>
    <n v="27"/>
    <n v="10"/>
    <n v="0"/>
    <n v="1"/>
    <x v="0"/>
    <x v="1"/>
    <n v="94544.88"/>
    <n v="0"/>
    <x v="2"/>
    <x v="1"/>
    <x v="0"/>
    <x v="1"/>
  </r>
  <r>
    <n v="15772421"/>
    <s v="Tretiakov"/>
    <n v="645"/>
    <x v="2"/>
    <x v="0"/>
    <n v="31"/>
    <n v="1"/>
    <n v="128927.93"/>
    <n v="1"/>
    <x v="0"/>
    <x v="0"/>
    <n v="2850.01"/>
    <n v="0"/>
    <x v="0"/>
    <x v="0"/>
    <x v="2"/>
    <x v="1"/>
  </r>
  <r>
    <n v="15711572"/>
    <s v="O'Kane"/>
    <n v="705"/>
    <x v="2"/>
    <x v="0"/>
    <n v="31"/>
    <n v="9"/>
    <n v="110941.93"/>
    <n v="2"/>
    <x v="0"/>
    <x v="1"/>
    <n v="163484.79999999999"/>
    <n v="0"/>
    <x v="0"/>
    <x v="1"/>
    <x v="2"/>
    <x v="1"/>
  </r>
  <r>
    <n v="15691170"/>
    <s v="Vasilyeva"/>
    <n v="590"/>
    <x v="1"/>
    <x v="0"/>
    <n v="29"/>
    <n v="10"/>
    <n v="99250.08"/>
    <n v="1"/>
    <x v="0"/>
    <x v="0"/>
    <n v="129629.41"/>
    <n v="0"/>
    <x v="2"/>
    <x v="0"/>
    <x v="1"/>
    <x v="1"/>
  </r>
  <r>
    <n v="15600106"/>
    <s v="Wei"/>
    <n v="631"/>
    <x v="0"/>
    <x v="1"/>
    <n v="36"/>
    <n v="1"/>
    <n v="0"/>
    <n v="2"/>
    <x v="1"/>
    <x v="1"/>
    <n v="133141.34"/>
    <n v="0"/>
    <x v="0"/>
    <x v="0"/>
    <x v="0"/>
    <x v="1"/>
  </r>
  <r>
    <n v="15745431"/>
    <s v="Chinonyelum"/>
    <n v="604"/>
    <x v="0"/>
    <x v="1"/>
    <n v="34"/>
    <n v="7"/>
    <n v="0"/>
    <n v="2"/>
    <x v="0"/>
    <x v="0"/>
    <n v="188078.55"/>
    <n v="0"/>
    <x v="0"/>
    <x v="0"/>
    <x v="0"/>
    <x v="1"/>
  </r>
  <r>
    <n v="15649508"/>
    <s v="Chin"/>
    <n v="643"/>
    <x v="1"/>
    <x v="1"/>
    <n v="48"/>
    <n v="8"/>
    <n v="0"/>
    <n v="2"/>
    <x v="0"/>
    <x v="1"/>
    <n v="174729.3"/>
    <n v="0"/>
    <x v="0"/>
    <x v="0"/>
    <x v="0"/>
    <x v="1"/>
  </r>
  <r>
    <n v="15812611"/>
    <s v="Lorimer"/>
    <n v="690"/>
    <x v="1"/>
    <x v="0"/>
    <n v="30"/>
    <n v="5"/>
    <n v="0"/>
    <n v="2"/>
    <x v="1"/>
    <x v="0"/>
    <n v="78700.03"/>
    <n v="0"/>
    <x v="0"/>
    <x v="0"/>
    <x v="0"/>
    <x v="1"/>
  </r>
  <r>
    <n v="15619699"/>
    <s v="Yeh"/>
    <n v="558"/>
    <x v="0"/>
    <x v="1"/>
    <n v="31"/>
    <n v="7"/>
    <n v="0"/>
    <n v="1"/>
    <x v="0"/>
    <x v="1"/>
    <n v="198269.08"/>
    <n v="0"/>
    <x v="0"/>
    <x v="0"/>
    <x v="0"/>
    <x v="1"/>
  </r>
  <r>
    <n v="15813946"/>
    <s v="Duffy"/>
    <n v="637"/>
    <x v="2"/>
    <x v="1"/>
    <n v="51"/>
    <n v="1"/>
    <n v="104682.83"/>
    <n v="1"/>
    <x v="0"/>
    <x v="1"/>
    <n v="55266.96"/>
    <n v="1"/>
    <x v="1"/>
    <x v="0"/>
    <x v="2"/>
    <x v="0"/>
  </r>
  <r>
    <n v="15762762"/>
    <s v="Onyekachukwu"/>
    <n v="648"/>
    <x v="2"/>
    <x v="0"/>
    <n v="45"/>
    <n v="5"/>
    <n v="118886.55"/>
    <n v="1"/>
    <x v="1"/>
    <x v="1"/>
    <n v="51636.7"/>
    <n v="0"/>
    <x v="0"/>
    <x v="0"/>
    <x v="2"/>
    <x v="1"/>
  </r>
  <r>
    <n v="15629793"/>
    <s v="Banks"/>
    <n v="652"/>
    <x v="1"/>
    <x v="1"/>
    <n v="28"/>
    <n v="8"/>
    <n v="156823.70000000001"/>
    <n v="2"/>
    <x v="0"/>
    <x v="1"/>
    <n v="198251.51999999999"/>
    <n v="0"/>
    <x v="2"/>
    <x v="0"/>
    <x v="2"/>
    <x v="1"/>
  </r>
  <r>
    <n v="15781298"/>
    <s v="Hughes"/>
    <n v="808"/>
    <x v="2"/>
    <x v="1"/>
    <n v="39"/>
    <n v="3"/>
    <n v="124216.93"/>
    <n v="1"/>
    <x v="1"/>
    <x v="0"/>
    <n v="171442.36"/>
    <n v="0"/>
    <x v="0"/>
    <x v="1"/>
    <x v="2"/>
    <x v="1"/>
  </r>
  <r>
    <n v="15622658"/>
    <s v="Lai"/>
    <n v="551"/>
    <x v="0"/>
    <x v="0"/>
    <n v="26"/>
    <n v="2"/>
    <n v="144258.51999999999"/>
    <n v="1"/>
    <x v="0"/>
    <x v="1"/>
    <n v="49778.79"/>
    <n v="0"/>
    <x v="2"/>
    <x v="0"/>
    <x v="2"/>
    <x v="1"/>
  </r>
  <r>
    <n v="15658980"/>
    <s v="Matthews"/>
    <n v="711"/>
    <x v="2"/>
    <x v="1"/>
    <n v="26"/>
    <n v="9"/>
    <n v="128793.63"/>
    <n v="1"/>
    <x v="0"/>
    <x v="1"/>
    <n v="19262.05"/>
    <n v="0"/>
    <x v="2"/>
    <x v="1"/>
    <x v="2"/>
    <x v="1"/>
  </r>
  <r>
    <n v="15701936"/>
    <s v="Bell"/>
    <n v="467"/>
    <x v="2"/>
    <x v="1"/>
    <n v="28"/>
    <n v="10"/>
    <n v="126315.26"/>
    <n v="1"/>
    <x v="0"/>
    <x v="1"/>
    <n v="32349.29"/>
    <n v="1"/>
    <x v="2"/>
    <x v="2"/>
    <x v="2"/>
    <x v="0"/>
  </r>
  <r>
    <n v="15686917"/>
    <s v="Tu"/>
    <n v="789"/>
    <x v="1"/>
    <x v="0"/>
    <n v="40"/>
    <n v="4"/>
    <n v="0"/>
    <n v="2"/>
    <x v="0"/>
    <x v="1"/>
    <n v="137402.26999999999"/>
    <n v="0"/>
    <x v="0"/>
    <x v="1"/>
    <x v="0"/>
    <x v="1"/>
  </r>
  <r>
    <n v="15807312"/>
    <s v="Hsia"/>
    <n v="602"/>
    <x v="1"/>
    <x v="1"/>
    <n v="33"/>
    <n v="5"/>
    <n v="0"/>
    <n v="2"/>
    <x v="1"/>
    <x v="0"/>
    <n v="64038.34"/>
    <n v="0"/>
    <x v="0"/>
    <x v="0"/>
    <x v="0"/>
    <x v="1"/>
  </r>
  <r>
    <n v="15574523"/>
    <s v="Cheng"/>
    <n v="576"/>
    <x v="0"/>
    <x v="1"/>
    <n v="39"/>
    <n v="1"/>
    <n v="0"/>
    <n v="2"/>
    <x v="0"/>
    <x v="0"/>
    <n v="68814.23"/>
    <n v="0"/>
    <x v="0"/>
    <x v="0"/>
    <x v="0"/>
    <x v="1"/>
  </r>
  <r>
    <n v="15724200"/>
    <s v="Cheng"/>
    <n v="584"/>
    <x v="0"/>
    <x v="1"/>
    <n v="38"/>
    <n v="1"/>
    <n v="115341.55"/>
    <n v="1"/>
    <x v="1"/>
    <x v="0"/>
    <n v="173632.92"/>
    <n v="0"/>
    <x v="0"/>
    <x v="0"/>
    <x v="2"/>
    <x v="1"/>
  </r>
  <r>
    <n v="15738224"/>
    <s v="Lin"/>
    <n v="593"/>
    <x v="0"/>
    <x v="1"/>
    <n v="32"/>
    <n v="6"/>
    <n v="99162.29"/>
    <n v="1"/>
    <x v="0"/>
    <x v="1"/>
    <n v="128384.11"/>
    <n v="0"/>
    <x v="0"/>
    <x v="0"/>
    <x v="1"/>
    <x v="1"/>
  </r>
  <r>
    <n v="15593283"/>
    <s v="Higgins"/>
    <n v="705"/>
    <x v="2"/>
    <x v="0"/>
    <n v="48"/>
    <n v="1"/>
    <n v="156848.13"/>
    <n v="2"/>
    <x v="0"/>
    <x v="0"/>
    <n v="99475.95"/>
    <n v="1"/>
    <x v="0"/>
    <x v="1"/>
    <x v="2"/>
    <x v="0"/>
  </r>
  <r>
    <n v="15814690"/>
    <s v="Chukwujekwu"/>
    <n v="595"/>
    <x v="2"/>
    <x v="0"/>
    <n v="64"/>
    <n v="2"/>
    <n v="105736.32000000001"/>
    <n v="1"/>
    <x v="0"/>
    <x v="0"/>
    <n v="89935.73"/>
    <n v="1"/>
    <x v="1"/>
    <x v="0"/>
    <x v="2"/>
    <x v="0"/>
  </r>
  <r>
    <n v="15807245"/>
    <s v="McKay"/>
    <n v="699"/>
    <x v="2"/>
    <x v="0"/>
    <n v="41"/>
    <n v="1"/>
    <n v="200117.76000000001"/>
    <n v="2"/>
    <x v="0"/>
    <x v="1"/>
    <n v="94142.35"/>
    <n v="0"/>
    <x v="0"/>
    <x v="0"/>
    <x v="2"/>
    <x v="1"/>
  </r>
  <r>
    <n v="15799358"/>
    <s v="Vincent"/>
    <n v="516"/>
    <x v="0"/>
    <x v="0"/>
    <n v="46"/>
    <n v="6"/>
    <n v="62212.29"/>
    <n v="1"/>
    <x v="1"/>
    <x v="0"/>
    <n v="171681.86"/>
    <n v="1"/>
    <x v="0"/>
    <x v="0"/>
    <x v="1"/>
    <x v="0"/>
  </r>
  <r>
    <n v="15616172"/>
    <s v="Ubanwa"/>
    <n v="838"/>
    <x v="0"/>
    <x v="1"/>
    <n v="31"/>
    <n v="2"/>
    <n v="0"/>
    <n v="2"/>
    <x v="0"/>
    <x v="1"/>
    <n v="8222.9599999999991"/>
    <n v="0"/>
    <x v="0"/>
    <x v="1"/>
    <x v="0"/>
    <x v="1"/>
  </r>
  <r>
    <n v="15777958"/>
    <s v="Ch'ien"/>
    <n v="587"/>
    <x v="0"/>
    <x v="1"/>
    <n v="39"/>
    <n v="10"/>
    <n v="0"/>
    <n v="2"/>
    <x v="0"/>
    <x v="0"/>
    <n v="170409.45"/>
    <n v="0"/>
    <x v="0"/>
    <x v="0"/>
    <x v="0"/>
    <x v="1"/>
  </r>
  <r>
    <n v="15809124"/>
    <s v="T'ien"/>
    <n v="750"/>
    <x v="0"/>
    <x v="1"/>
    <n v="38"/>
    <n v="5"/>
    <n v="151532.4"/>
    <n v="1"/>
    <x v="0"/>
    <x v="0"/>
    <n v="46555.15"/>
    <n v="0"/>
    <x v="0"/>
    <x v="1"/>
    <x v="2"/>
    <x v="1"/>
  </r>
  <r>
    <n v="15616367"/>
    <s v="Ricci"/>
    <n v="581"/>
    <x v="2"/>
    <x v="1"/>
    <n v="39"/>
    <n v="1"/>
    <n v="121523.51"/>
    <n v="1"/>
    <x v="1"/>
    <x v="1"/>
    <n v="161655.54999999999"/>
    <n v="1"/>
    <x v="0"/>
    <x v="0"/>
    <x v="2"/>
    <x v="0"/>
  </r>
  <r>
    <n v="15687385"/>
    <s v="McDowell"/>
    <n v="484"/>
    <x v="0"/>
    <x v="1"/>
    <n v="41"/>
    <n v="5"/>
    <n v="0"/>
    <n v="1"/>
    <x v="0"/>
    <x v="0"/>
    <n v="74267.350000000006"/>
    <n v="0"/>
    <x v="0"/>
    <x v="2"/>
    <x v="0"/>
    <x v="1"/>
  </r>
  <r>
    <n v="15607877"/>
    <s v="Maclean"/>
    <n v="576"/>
    <x v="1"/>
    <x v="1"/>
    <n v="26"/>
    <n v="8"/>
    <n v="0"/>
    <n v="2"/>
    <x v="1"/>
    <x v="0"/>
    <n v="34101.06"/>
    <n v="0"/>
    <x v="2"/>
    <x v="0"/>
    <x v="0"/>
    <x v="1"/>
  </r>
  <r>
    <n v="15736327"/>
    <s v="Manna"/>
    <n v="567"/>
    <x v="2"/>
    <x v="0"/>
    <n v="46"/>
    <n v="1"/>
    <n v="68238.509999999995"/>
    <n v="2"/>
    <x v="0"/>
    <x v="0"/>
    <n v="109572.58"/>
    <n v="0"/>
    <x v="0"/>
    <x v="0"/>
    <x v="1"/>
    <x v="1"/>
  </r>
  <r>
    <n v="15746704"/>
    <s v="Jibunoh"/>
    <n v="638"/>
    <x v="1"/>
    <x v="1"/>
    <n v="30"/>
    <n v="9"/>
    <n v="136808.53"/>
    <n v="2"/>
    <x v="0"/>
    <x v="0"/>
    <n v="106642.97"/>
    <n v="0"/>
    <x v="0"/>
    <x v="0"/>
    <x v="2"/>
    <x v="1"/>
  </r>
  <r>
    <n v="15778304"/>
    <s v="Fan"/>
    <n v="646"/>
    <x v="2"/>
    <x v="1"/>
    <n v="24"/>
    <n v="0"/>
    <n v="92398.080000000002"/>
    <n v="1"/>
    <x v="0"/>
    <x v="0"/>
    <n v="18897.29"/>
    <n v="0"/>
    <x v="2"/>
    <x v="0"/>
    <x v="1"/>
    <x v="1"/>
  </r>
  <r>
    <n v="15588456"/>
    <s v="Hsieh"/>
    <n v="658"/>
    <x v="0"/>
    <x v="0"/>
    <n v="40"/>
    <n v="5"/>
    <n v="143566.12"/>
    <n v="1"/>
    <x v="0"/>
    <x v="0"/>
    <n v="189607.71"/>
    <n v="0"/>
    <x v="0"/>
    <x v="0"/>
    <x v="2"/>
    <x v="1"/>
  </r>
  <r>
    <n v="15664035"/>
    <s v="Parsons"/>
    <n v="590"/>
    <x v="1"/>
    <x v="0"/>
    <n v="38"/>
    <n v="9"/>
    <n v="0"/>
    <n v="2"/>
    <x v="0"/>
    <x v="0"/>
    <n v="148750.16"/>
    <n v="0"/>
    <x v="0"/>
    <x v="0"/>
    <x v="0"/>
    <x v="1"/>
  </r>
  <r>
    <n v="15596405"/>
    <s v="Udinese"/>
    <n v="546"/>
    <x v="1"/>
    <x v="1"/>
    <n v="25"/>
    <n v="7"/>
    <n v="127728.24"/>
    <n v="2"/>
    <x v="0"/>
    <x v="0"/>
    <n v="105279.74"/>
    <n v="0"/>
    <x v="2"/>
    <x v="0"/>
    <x v="2"/>
    <x v="1"/>
  </r>
  <r>
    <n v="15815097"/>
    <s v="Root"/>
    <n v="603"/>
    <x v="0"/>
    <x v="0"/>
    <n v="34"/>
    <n v="9"/>
    <n v="0"/>
    <n v="2"/>
    <x v="0"/>
    <x v="1"/>
    <n v="167916.35"/>
    <n v="0"/>
    <x v="0"/>
    <x v="0"/>
    <x v="0"/>
    <x v="1"/>
  </r>
  <r>
    <n v="15762708"/>
    <s v="Chiemezie"/>
    <n v="619"/>
    <x v="1"/>
    <x v="0"/>
    <n v="38"/>
    <n v="10"/>
    <n v="119658.49"/>
    <n v="1"/>
    <x v="0"/>
    <x v="0"/>
    <n v="8646.58"/>
    <n v="0"/>
    <x v="0"/>
    <x v="0"/>
    <x v="2"/>
    <x v="1"/>
  </r>
  <r>
    <n v="15776211"/>
    <s v="Toscani"/>
    <n v="678"/>
    <x v="0"/>
    <x v="0"/>
    <n v="34"/>
    <n v="6"/>
    <n v="0"/>
    <n v="2"/>
    <x v="0"/>
    <x v="0"/>
    <n v="124592.84"/>
    <n v="0"/>
    <x v="0"/>
    <x v="0"/>
    <x v="0"/>
    <x v="1"/>
  </r>
  <r>
    <n v="15626012"/>
    <s v="Obidimkpa"/>
    <n v="459"/>
    <x v="0"/>
    <x v="1"/>
    <n v="26"/>
    <n v="4"/>
    <n v="149879.66"/>
    <n v="1"/>
    <x v="1"/>
    <x v="1"/>
    <n v="50016.17"/>
    <n v="0"/>
    <x v="2"/>
    <x v="2"/>
    <x v="2"/>
    <x v="1"/>
  </r>
  <r>
    <n v="15792077"/>
    <s v="Degtyaryov"/>
    <n v="671"/>
    <x v="2"/>
    <x v="1"/>
    <n v="28"/>
    <n v="8"/>
    <n v="119859.52"/>
    <n v="2"/>
    <x v="0"/>
    <x v="1"/>
    <n v="125422.66"/>
    <n v="0"/>
    <x v="2"/>
    <x v="0"/>
    <x v="2"/>
    <x v="1"/>
  </r>
  <r>
    <n v="15718765"/>
    <s v="Maclean"/>
    <n v="501"/>
    <x v="1"/>
    <x v="1"/>
    <n v="43"/>
    <n v="6"/>
    <n v="104533.24"/>
    <n v="1"/>
    <x v="1"/>
    <x v="1"/>
    <n v="81123.59"/>
    <n v="1"/>
    <x v="0"/>
    <x v="0"/>
    <x v="2"/>
    <x v="0"/>
  </r>
  <r>
    <n v="15576615"/>
    <s v="Giordano"/>
    <n v="719"/>
    <x v="1"/>
    <x v="1"/>
    <n v="37"/>
    <n v="10"/>
    <n v="145382.60999999999"/>
    <n v="1"/>
    <x v="0"/>
    <x v="1"/>
    <n v="80408.59"/>
    <n v="0"/>
    <x v="0"/>
    <x v="1"/>
    <x v="2"/>
    <x v="1"/>
  </r>
  <r>
    <n v="15752650"/>
    <s v="Saad"/>
    <n v="681"/>
    <x v="1"/>
    <x v="0"/>
    <n v="37"/>
    <n v="6"/>
    <n v="121231.39"/>
    <n v="1"/>
    <x v="0"/>
    <x v="0"/>
    <n v="146366.07999999999"/>
    <n v="0"/>
    <x v="0"/>
    <x v="0"/>
    <x v="2"/>
    <x v="1"/>
  </r>
  <r>
    <n v="15797502"/>
    <s v="Lord"/>
    <n v="706"/>
    <x v="1"/>
    <x v="1"/>
    <n v="24"/>
    <n v="2"/>
    <n v="141078.57"/>
    <n v="1"/>
    <x v="0"/>
    <x v="0"/>
    <n v="24402.87"/>
    <n v="0"/>
    <x v="2"/>
    <x v="1"/>
    <x v="2"/>
    <x v="1"/>
  </r>
  <r>
    <n v="15687329"/>
    <s v="Hope"/>
    <n v="763"/>
    <x v="2"/>
    <x v="0"/>
    <n v="32"/>
    <n v="1"/>
    <n v="108465.65"/>
    <n v="2"/>
    <x v="0"/>
    <x v="1"/>
    <n v="60552.44"/>
    <n v="1"/>
    <x v="0"/>
    <x v="1"/>
    <x v="2"/>
    <x v="0"/>
  </r>
  <r>
    <n v="15779423"/>
    <s v="K?"/>
    <n v="716"/>
    <x v="0"/>
    <x v="1"/>
    <n v="39"/>
    <n v="1"/>
    <n v="70657.61"/>
    <n v="2"/>
    <x v="0"/>
    <x v="0"/>
    <n v="76476.05"/>
    <n v="0"/>
    <x v="0"/>
    <x v="1"/>
    <x v="1"/>
    <x v="1"/>
  </r>
  <r>
    <n v="15619514"/>
    <s v="Bull"/>
    <n v="507"/>
    <x v="2"/>
    <x v="1"/>
    <n v="40"/>
    <n v="3"/>
    <n v="120105.43"/>
    <n v="1"/>
    <x v="0"/>
    <x v="1"/>
    <n v="92075.01"/>
    <n v="1"/>
    <x v="0"/>
    <x v="0"/>
    <x v="2"/>
    <x v="0"/>
  </r>
  <r>
    <n v="15615430"/>
    <s v="Adams"/>
    <n v="678"/>
    <x v="2"/>
    <x v="1"/>
    <n v="55"/>
    <n v="4"/>
    <n v="129646.91"/>
    <n v="1"/>
    <x v="0"/>
    <x v="0"/>
    <n v="184125.1"/>
    <n v="1"/>
    <x v="1"/>
    <x v="0"/>
    <x v="2"/>
    <x v="0"/>
  </r>
  <r>
    <n v="15716431"/>
    <s v="Brookes"/>
    <n v="775"/>
    <x v="0"/>
    <x v="0"/>
    <n v="30"/>
    <n v="10"/>
    <n v="191091.74"/>
    <n v="2"/>
    <x v="0"/>
    <x v="0"/>
    <n v="96170.38"/>
    <n v="0"/>
    <x v="0"/>
    <x v="1"/>
    <x v="2"/>
    <x v="1"/>
  </r>
  <r>
    <n v="15798341"/>
    <s v="Victor"/>
    <n v="544"/>
    <x v="0"/>
    <x v="1"/>
    <n v="38"/>
    <n v="8"/>
    <n v="0"/>
    <n v="1"/>
    <x v="0"/>
    <x v="0"/>
    <n v="98208.62"/>
    <n v="0"/>
    <x v="0"/>
    <x v="0"/>
    <x v="0"/>
    <x v="1"/>
  </r>
  <r>
    <n v="15651958"/>
    <s v="Giles"/>
    <n v="756"/>
    <x v="0"/>
    <x v="1"/>
    <n v="27"/>
    <n v="8"/>
    <n v="0"/>
    <n v="2"/>
    <x v="0"/>
    <x v="0"/>
    <n v="157932.75"/>
    <n v="0"/>
    <x v="2"/>
    <x v="1"/>
    <x v="0"/>
    <x v="1"/>
  </r>
  <r>
    <n v="15726179"/>
    <s v="Ferrari"/>
    <n v="757"/>
    <x v="2"/>
    <x v="0"/>
    <n v="43"/>
    <n v="5"/>
    <n v="131433.32999999999"/>
    <n v="2"/>
    <x v="0"/>
    <x v="0"/>
    <n v="3497.43"/>
    <n v="1"/>
    <x v="0"/>
    <x v="1"/>
    <x v="2"/>
    <x v="0"/>
  </r>
  <r>
    <n v="15652999"/>
    <s v="Milne"/>
    <n v="742"/>
    <x v="2"/>
    <x v="1"/>
    <n v="33"/>
    <n v="1"/>
    <n v="137937.95000000001"/>
    <n v="1"/>
    <x v="0"/>
    <x v="0"/>
    <n v="51387.1"/>
    <n v="0"/>
    <x v="0"/>
    <x v="1"/>
    <x v="2"/>
    <x v="1"/>
  </r>
  <r>
    <n v="15691950"/>
    <s v="Parry"/>
    <n v="591"/>
    <x v="0"/>
    <x v="1"/>
    <n v="49"/>
    <n v="3"/>
    <n v="0"/>
    <n v="2"/>
    <x v="0"/>
    <x v="1"/>
    <n v="50123.44"/>
    <n v="0"/>
    <x v="0"/>
    <x v="0"/>
    <x v="0"/>
    <x v="1"/>
  </r>
  <r>
    <n v="15632446"/>
    <s v="Allan"/>
    <n v="667"/>
    <x v="0"/>
    <x v="1"/>
    <n v="24"/>
    <n v="4"/>
    <n v="0"/>
    <n v="2"/>
    <x v="1"/>
    <x v="1"/>
    <n v="180329.83"/>
    <n v="0"/>
    <x v="2"/>
    <x v="0"/>
    <x v="0"/>
    <x v="1"/>
  </r>
  <r>
    <n v="15620936"/>
    <s v="Warren"/>
    <n v="787"/>
    <x v="0"/>
    <x v="1"/>
    <n v="32"/>
    <n v="4"/>
    <n v="0"/>
    <n v="2"/>
    <x v="0"/>
    <x v="0"/>
    <n v="13238.93"/>
    <n v="0"/>
    <x v="0"/>
    <x v="1"/>
    <x v="0"/>
    <x v="1"/>
  </r>
  <r>
    <n v="15587640"/>
    <s v="Rowntree"/>
    <n v="718"/>
    <x v="0"/>
    <x v="0"/>
    <n v="43"/>
    <n v="0"/>
    <n v="93143.39"/>
    <n v="1"/>
    <x v="0"/>
    <x v="1"/>
    <n v="167554.85999999999"/>
    <n v="0"/>
    <x v="0"/>
    <x v="1"/>
    <x v="1"/>
    <x v="1"/>
  </r>
  <r>
    <n v="15782231"/>
    <s v="Andrejew"/>
    <n v="521"/>
    <x v="0"/>
    <x v="1"/>
    <n v="38"/>
    <n v="6"/>
    <n v="0"/>
    <n v="2"/>
    <x v="0"/>
    <x v="1"/>
    <n v="51454.06"/>
    <n v="0"/>
    <x v="0"/>
    <x v="0"/>
    <x v="0"/>
    <x v="1"/>
  </r>
  <r>
    <n v="15580462"/>
    <s v="Corby"/>
    <n v="607"/>
    <x v="1"/>
    <x v="1"/>
    <n v="40"/>
    <n v="1"/>
    <n v="112544.45"/>
    <n v="1"/>
    <x v="0"/>
    <x v="0"/>
    <n v="19842.22"/>
    <n v="0"/>
    <x v="0"/>
    <x v="0"/>
    <x v="2"/>
    <x v="1"/>
  </r>
  <r>
    <n v="15736371"/>
    <s v="Kennedy"/>
    <n v="633"/>
    <x v="0"/>
    <x v="0"/>
    <n v="34"/>
    <n v="3"/>
    <n v="123034.43"/>
    <n v="2"/>
    <x v="0"/>
    <x v="0"/>
    <n v="38315.040000000001"/>
    <n v="0"/>
    <x v="0"/>
    <x v="0"/>
    <x v="2"/>
    <x v="1"/>
  </r>
  <r>
    <n v="15648032"/>
    <s v="Young"/>
    <n v="588"/>
    <x v="1"/>
    <x v="1"/>
    <n v="37"/>
    <n v="2"/>
    <n v="0"/>
    <n v="2"/>
    <x v="1"/>
    <x v="0"/>
    <n v="187816.59"/>
    <n v="0"/>
    <x v="0"/>
    <x v="0"/>
    <x v="0"/>
    <x v="1"/>
  </r>
  <r>
    <n v="15610454"/>
    <s v="Poole"/>
    <n v="724"/>
    <x v="2"/>
    <x v="0"/>
    <n v="33"/>
    <n v="9"/>
    <n v="119278.44"/>
    <n v="1"/>
    <x v="0"/>
    <x v="0"/>
    <n v="197148.24"/>
    <n v="0"/>
    <x v="0"/>
    <x v="1"/>
    <x v="2"/>
    <x v="1"/>
  </r>
  <r>
    <n v="15671358"/>
    <s v="Fletcher"/>
    <n v="720"/>
    <x v="0"/>
    <x v="1"/>
    <n v="44"/>
    <n v="4"/>
    <n v="0"/>
    <n v="2"/>
    <x v="0"/>
    <x v="1"/>
    <n v="163471.01"/>
    <n v="0"/>
    <x v="0"/>
    <x v="1"/>
    <x v="0"/>
    <x v="1"/>
  </r>
  <r>
    <n v="15747130"/>
    <s v="Tsao"/>
    <n v="521"/>
    <x v="0"/>
    <x v="1"/>
    <n v="39"/>
    <n v="7"/>
    <n v="0"/>
    <n v="2"/>
    <x v="1"/>
    <x v="0"/>
    <n v="653.58000000000004"/>
    <n v="0"/>
    <x v="0"/>
    <x v="0"/>
    <x v="0"/>
    <x v="1"/>
  </r>
  <r>
    <n v="15578374"/>
    <s v="Gilroy"/>
    <n v="620"/>
    <x v="1"/>
    <x v="1"/>
    <n v="36"/>
    <n v="7"/>
    <n v="169312.72"/>
    <n v="1"/>
    <x v="0"/>
    <x v="1"/>
    <n v="45414.09"/>
    <n v="0"/>
    <x v="0"/>
    <x v="0"/>
    <x v="2"/>
    <x v="1"/>
  </r>
  <r>
    <n v="15572182"/>
    <s v="Onwuamaeze"/>
    <n v="505"/>
    <x v="2"/>
    <x v="0"/>
    <n v="33"/>
    <n v="3"/>
    <n v="106506.77"/>
    <n v="3"/>
    <x v="0"/>
    <x v="1"/>
    <n v="45445.78"/>
    <n v="1"/>
    <x v="0"/>
    <x v="0"/>
    <x v="2"/>
    <x v="0"/>
  </r>
  <r>
    <n v="15770041"/>
    <s v="Manna"/>
    <n v="728"/>
    <x v="1"/>
    <x v="0"/>
    <n v="43"/>
    <n v="8"/>
    <n v="128412.61"/>
    <n v="1"/>
    <x v="1"/>
    <x v="0"/>
    <n v="139024.31"/>
    <n v="0"/>
    <x v="0"/>
    <x v="1"/>
    <x v="2"/>
    <x v="1"/>
  </r>
  <r>
    <n v="15669414"/>
    <s v="Pisano"/>
    <n v="486"/>
    <x v="2"/>
    <x v="1"/>
    <n v="62"/>
    <n v="9"/>
    <n v="118356.89"/>
    <n v="2"/>
    <x v="0"/>
    <x v="1"/>
    <n v="168034.83"/>
    <n v="1"/>
    <x v="1"/>
    <x v="2"/>
    <x v="2"/>
    <x v="0"/>
  </r>
  <r>
    <n v="15777054"/>
    <s v="Thorpe"/>
    <n v="584"/>
    <x v="2"/>
    <x v="1"/>
    <n v="42"/>
    <n v="3"/>
    <n v="137479.13"/>
    <n v="1"/>
    <x v="0"/>
    <x v="1"/>
    <n v="25669.1"/>
    <n v="0"/>
    <x v="0"/>
    <x v="0"/>
    <x v="2"/>
    <x v="1"/>
  </r>
  <r>
    <n v="15621021"/>
    <s v="Dwyer"/>
    <n v="687"/>
    <x v="1"/>
    <x v="0"/>
    <n v="40"/>
    <n v="1"/>
    <n v="0"/>
    <n v="2"/>
    <x v="0"/>
    <x v="1"/>
    <n v="8207.36"/>
    <n v="0"/>
    <x v="0"/>
    <x v="0"/>
    <x v="0"/>
    <x v="1"/>
  </r>
  <r>
    <n v="15785490"/>
    <s v="Okeke"/>
    <n v="771"/>
    <x v="0"/>
    <x v="1"/>
    <n v="50"/>
    <n v="3"/>
    <n v="105229.72"/>
    <n v="1"/>
    <x v="0"/>
    <x v="0"/>
    <n v="16281.68"/>
    <n v="1"/>
    <x v="1"/>
    <x v="1"/>
    <x v="2"/>
    <x v="0"/>
  </r>
  <r>
    <n v="15577695"/>
    <s v="Zito"/>
    <n v="678"/>
    <x v="0"/>
    <x v="1"/>
    <n v="41"/>
    <n v="2"/>
    <n v="148088.10999999999"/>
    <n v="1"/>
    <x v="0"/>
    <x v="1"/>
    <n v="14083.12"/>
    <n v="0"/>
    <x v="0"/>
    <x v="0"/>
    <x v="2"/>
    <x v="1"/>
  </r>
  <r>
    <n v="15686974"/>
    <s v="Sergeyeva"/>
    <n v="751"/>
    <x v="0"/>
    <x v="0"/>
    <n v="48"/>
    <n v="4"/>
    <n v="0"/>
    <n v="1"/>
    <x v="1"/>
    <x v="0"/>
    <n v="30165.06"/>
    <n v="1"/>
    <x v="0"/>
    <x v="1"/>
    <x v="0"/>
    <x v="0"/>
  </r>
  <r>
    <n v="15574584"/>
    <s v="Fang"/>
    <n v="670"/>
    <x v="0"/>
    <x v="1"/>
    <n v="33"/>
    <n v="8"/>
    <n v="126679.69"/>
    <n v="1"/>
    <x v="0"/>
    <x v="0"/>
    <n v="39451.089999999997"/>
    <n v="0"/>
    <x v="0"/>
    <x v="0"/>
    <x v="2"/>
    <x v="1"/>
  </r>
  <r>
    <n v="15719541"/>
    <s v="Flannagan"/>
    <n v="675"/>
    <x v="1"/>
    <x v="1"/>
    <n v="31"/>
    <n v="2"/>
    <n v="90826.27"/>
    <n v="2"/>
    <x v="0"/>
    <x v="1"/>
    <n v="60270.87"/>
    <n v="0"/>
    <x v="0"/>
    <x v="0"/>
    <x v="1"/>
    <x v="1"/>
  </r>
  <r>
    <n v="15646310"/>
    <s v="Mao"/>
    <n v="684"/>
    <x v="1"/>
    <x v="1"/>
    <n v="24"/>
    <n v="8"/>
    <n v="143582.89000000001"/>
    <n v="1"/>
    <x v="0"/>
    <x v="0"/>
    <n v="22527.27"/>
    <n v="0"/>
    <x v="2"/>
    <x v="0"/>
    <x v="2"/>
    <x v="1"/>
  </r>
  <r>
    <n v="15697606"/>
    <s v="Sturdee"/>
    <n v="637"/>
    <x v="0"/>
    <x v="0"/>
    <n v="21"/>
    <n v="10"/>
    <n v="125712.2"/>
    <n v="1"/>
    <x v="1"/>
    <x v="1"/>
    <n v="175072.47"/>
    <n v="0"/>
    <x v="2"/>
    <x v="0"/>
    <x v="2"/>
    <x v="1"/>
  </r>
  <r>
    <n v="15711489"/>
    <s v="Azikiwe"/>
    <n v="760"/>
    <x v="1"/>
    <x v="0"/>
    <n v="32"/>
    <n v="2"/>
    <n v="0"/>
    <n v="1"/>
    <x v="0"/>
    <x v="0"/>
    <n v="114565.35"/>
    <n v="0"/>
    <x v="0"/>
    <x v="1"/>
    <x v="0"/>
    <x v="1"/>
  </r>
  <r>
    <n v="15670427"/>
    <s v="Chidi"/>
    <n v="662"/>
    <x v="1"/>
    <x v="1"/>
    <n v="37"/>
    <n v="4"/>
    <n v="155187.29999999999"/>
    <n v="1"/>
    <x v="0"/>
    <x v="1"/>
    <n v="48930.8"/>
    <n v="0"/>
    <x v="0"/>
    <x v="0"/>
    <x v="2"/>
    <x v="1"/>
  </r>
  <r>
    <n v="15731755"/>
    <s v="Hull"/>
    <n v="680"/>
    <x v="0"/>
    <x v="1"/>
    <n v="49"/>
    <n v="10"/>
    <n v="0"/>
    <n v="2"/>
    <x v="0"/>
    <x v="1"/>
    <n v="187008.45"/>
    <n v="0"/>
    <x v="0"/>
    <x v="0"/>
    <x v="0"/>
    <x v="1"/>
  </r>
  <r>
    <n v="15796370"/>
    <s v="Shah"/>
    <n v="604"/>
    <x v="1"/>
    <x v="1"/>
    <n v="40"/>
    <n v="5"/>
    <n v="155455.43"/>
    <n v="1"/>
    <x v="1"/>
    <x v="0"/>
    <n v="113581.85"/>
    <n v="0"/>
    <x v="0"/>
    <x v="0"/>
    <x v="2"/>
    <x v="1"/>
  </r>
  <r>
    <n v="15598331"/>
    <s v="Morgan"/>
    <n v="764"/>
    <x v="0"/>
    <x v="0"/>
    <n v="40"/>
    <n v="9"/>
    <n v="100480.53"/>
    <n v="1"/>
    <x v="0"/>
    <x v="1"/>
    <n v="124095.69"/>
    <n v="0"/>
    <x v="0"/>
    <x v="1"/>
    <x v="2"/>
    <x v="1"/>
  </r>
  <r>
    <n v="15704795"/>
    <s v="Vagin"/>
    <n v="521"/>
    <x v="0"/>
    <x v="0"/>
    <n v="77"/>
    <n v="6"/>
    <n v="0"/>
    <n v="2"/>
    <x v="0"/>
    <x v="0"/>
    <n v="49054.1"/>
    <n v="0"/>
    <x v="1"/>
    <x v="0"/>
    <x v="0"/>
    <x v="1"/>
  </r>
  <r>
    <n v="15796764"/>
    <s v="Bruno"/>
    <n v="684"/>
    <x v="2"/>
    <x v="0"/>
    <n v="56"/>
    <n v="3"/>
    <n v="127585.98"/>
    <n v="3"/>
    <x v="0"/>
    <x v="0"/>
    <n v="80593.490000000005"/>
    <n v="1"/>
    <x v="1"/>
    <x v="0"/>
    <x v="2"/>
    <x v="0"/>
  </r>
  <r>
    <n v="15589420"/>
    <s v="Osinachi"/>
    <n v="795"/>
    <x v="0"/>
    <x v="0"/>
    <n v="40"/>
    <n v="2"/>
    <n v="101891.1"/>
    <n v="1"/>
    <x v="0"/>
    <x v="0"/>
    <n v="183044.86"/>
    <n v="0"/>
    <x v="0"/>
    <x v="1"/>
    <x v="2"/>
    <x v="1"/>
  </r>
  <r>
    <n v="15810563"/>
    <s v="Ho"/>
    <n v="678"/>
    <x v="1"/>
    <x v="0"/>
    <n v="61"/>
    <n v="8"/>
    <n v="0"/>
    <n v="2"/>
    <x v="0"/>
    <x v="0"/>
    <n v="159938.82"/>
    <n v="0"/>
    <x v="1"/>
    <x v="0"/>
    <x v="0"/>
    <x v="1"/>
  </r>
  <r>
    <n v="15746569"/>
    <s v="Tsui"/>
    <n v="589"/>
    <x v="0"/>
    <x v="1"/>
    <n v="38"/>
    <n v="4"/>
    <n v="0"/>
    <n v="1"/>
    <x v="0"/>
    <x v="1"/>
    <n v="95483.48"/>
    <n v="1"/>
    <x v="0"/>
    <x v="0"/>
    <x v="0"/>
    <x v="0"/>
  </r>
  <r>
    <n v="15811594"/>
    <s v="Gordon"/>
    <n v="660"/>
    <x v="1"/>
    <x v="0"/>
    <n v="28"/>
    <n v="3"/>
    <n v="128929.88"/>
    <n v="1"/>
    <x v="0"/>
    <x v="0"/>
    <n v="198069.71"/>
    <n v="0"/>
    <x v="2"/>
    <x v="0"/>
    <x v="2"/>
    <x v="1"/>
  </r>
  <r>
    <n v="15645896"/>
    <s v="Duncan"/>
    <n v="646"/>
    <x v="2"/>
    <x v="1"/>
    <n v="39"/>
    <n v="6"/>
    <n v="121681.91"/>
    <n v="2"/>
    <x v="1"/>
    <x v="0"/>
    <n v="61793.47"/>
    <n v="0"/>
    <x v="0"/>
    <x v="0"/>
    <x v="2"/>
    <x v="1"/>
  </r>
  <r>
    <n v="15802909"/>
    <s v="Hu"/>
    <n v="706"/>
    <x v="2"/>
    <x v="0"/>
    <n v="56"/>
    <n v="3"/>
    <n v="139603.22"/>
    <n v="1"/>
    <x v="0"/>
    <x v="0"/>
    <n v="86383.61"/>
    <n v="0"/>
    <x v="1"/>
    <x v="1"/>
    <x v="2"/>
    <x v="1"/>
  </r>
  <r>
    <n v="15797665"/>
    <s v="Docherty"/>
    <n v="730"/>
    <x v="0"/>
    <x v="0"/>
    <n v="27"/>
    <n v="7"/>
    <n v="0"/>
    <n v="2"/>
    <x v="0"/>
    <x v="1"/>
    <n v="144099.48000000001"/>
    <n v="0"/>
    <x v="2"/>
    <x v="1"/>
    <x v="0"/>
    <x v="1"/>
  </r>
  <r>
    <n v="15778959"/>
    <s v="Brookes"/>
    <n v="606"/>
    <x v="0"/>
    <x v="0"/>
    <n v="36"/>
    <n v="10"/>
    <n v="0"/>
    <n v="2"/>
    <x v="1"/>
    <x v="0"/>
    <n v="155641.46"/>
    <n v="0"/>
    <x v="0"/>
    <x v="0"/>
    <x v="0"/>
    <x v="1"/>
  </r>
  <r>
    <n v="15722532"/>
    <s v="Angelo"/>
    <n v="690"/>
    <x v="1"/>
    <x v="0"/>
    <n v="36"/>
    <n v="10"/>
    <n v="91760.11"/>
    <n v="1"/>
    <x v="0"/>
    <x v="0"/>
    <n v="135784.94"/>
    <n v="0"/>
    <x v="0"/>
    <x v="0"/>
    <x v="1"/>
    <x v="1"/>
  </r>
  <r>
    <n v="15784124"/>
    <s v="Emenike"/>
    <n v="645"/>
    <x v="2"/>
    <x v="1"/>
    <n v="41"/>
    <n v="2"/>
    <n v="93925.3"/>
    <n v="1"/>
    <x v="0"/>
    <x v="1"/>
    <n v="123982.14"/>
    <n v="1"/>
    <x v="0"/>
    <x v="0"/>
    <x v="1"/>
    <x v="0"/>
  </r>
  <r>
    <n v="15776518"/>
    <s v="Pugh"/>
    <n v="579"/>
    <x v="0"/>
    <x v="0"/>
    <n v="38"/>
    <n v="4"/>
    <n v="175739.36"/>
    <n v="1"/>
    <x v="0"/>
    <x v="0"/>
    <n v="193130.55"/>
    <n v="0"/>
    <x v="0"/>
    <x v="0"/>
    <x v="2"/>
    <x v="1"/>
  </r>
  <r>
    <n v="15611247"/>
    <s v="McKenzie"/>
    <n v="481"/>
    <x v="0"/>
    <x v="0"/>
    <n v="28"/>
    <n v="10"/>
    <n v="0"/>
    <n v="2"/>
    <x v="0"/>
    <x v="1"/>
    <n v="145215.96"/>
    <n v="0"/>
    <x v="2"/>
    <x v="2"/>
    <x v="0"/>
    <x v="1"/>
  </r>
  <r>
    <n v="15721469"/>
    <s v="Mach"/>
    <n v="492"/>
    <x v="2"/>
    <x v="1"/>
    <n v="45"/>
    <n v="9"/>
    <n v="170295.04000000001"/>
    <n v="2"/>
    <x v="1"/>
    <x v="1"/>
    <n v="164741.81"/>
    <n v="0"/>
    <x v="0"/>
    <x v="2"/>
    <x v="2"/>
    <x v="1"/>
  </r>
  <r>
    <n v="15773338"/>
    <s v="Endrizzi"/>
    <n v="739"/>
    <x v="0"/>
    <x v="1"/>
    <n v="58"/>
    <n v="2"/>
    <n v="101579.28"/>
    <n v="1"/>
    <x v="0"/>
    <x v="0"/>
    <n v="72168.53"/>
    <n v="0"/>
    <x v="1"/>
    <x v="1"/>
    <x v="2"/>
    <x v="1"/>
  </r>
  <r>
    <n v="15784042"/>
    <s v="L?"/>
    <n v="624"/>
    <x v="0"/>
    <x v="1"/>
    <n v="55"/>
    <n v="7"/>
    <n v="118793.60000000001"/>
    <n v="1"/>
    <x v="0"/>
    <x v="0"/>
    <n v="95022.02"/>
    <n v="1"/>
    <x v="1"/>
    <x v="0"/>
    <x v="2"/>
    <x v="0"/>
  </r>
  <r>
    <n v="15776229"/>
    <s v="MacPherson"/>
    <n v="682"/>
    <x v="0"/>
    <x v="1"/>
    <n v="44"/>
    <n v="3"/>
    <n v="115282.3"/>
    <n v="1"/>
    <x v="1"/>
    <x v="1"/>
    <n v="23766.400000000001"/>
    <n v="0"/>
    <x v="0"/>
    <x v="0"/>
    <x v="2"/>
    <x v="1"/>
  </r>
  <r>
    <n v="15655903"/>
    <s v="Michael"/>
    <n v="701"/>
    <x v="1"/>
    <x v="0"/>
    <n v="34"/>
    <n v="6"/>
    <n v="107980.37"/>
    <n v="1"/>
    <x v="0"/>
    <x v="0"/>
    <n v="119374.74"/>
    <n v="0"/>
    <x v="0"/>
    <x v="1"/>
    <x v="2"/>
    <x v="1"/>
  </r>
  <r>
    <n v="15590177"/>
    <s v="Chiedozie"/>
    <n v="718"/>
    <x v="0"/>
    <x v="0"/>
    <n v="44"/>
    <n v="1"/>
    <n v="133866.22"/>
    <n v="1"/>
    <x v="1"/>
    <x v="0"/>
    <n v="139049.24"/>
    <n v="0"/>
    <x v="0"/>
    <x v="1"/>
    <x v="2"/>
    <x v="1"/>
  </r>
  <r>
    <n v="15568876"/>
    <s v="Hughes"/>
    <n v="496"/>
    <x v="0"/>
    <x v="0"/>
    <n v="34"/>
    <n v="1"/>
    <n v="102723.35"/>
    <n v="2"/>
    <x v="0"/>
    <x v="1"/>
    <n v="180844.81"/>
    <n v="0"/>
    <x v="0"/>
    <x v="2"/>
    <x v="2"/>
    <x v="1"/>
  </r>
  <r>
    <n v="15813140"/>
    <s v="Taylor"/>
    <n v="543"/>
    <x v="1"/>
    <x v="1"/>
    <n v="41"/>
    <n v="5"/>
    <n v="0"/>
    <n v="2"/>
    <x v="1"/>
    <x v="0"/>
    <n v="143980.29"/>
    <n v="0"/>
    <x v="0"/>
    <x v="0"/>
    <x v="0"/>
    <x v="1"/>
  </r>
  <r>
    <n v="15770516"/>
    <s v="Evdokimov"/>
    <n v="616"/>
    <x v="1"/>
    <x v="0"/>
    <n v="44"/>
    <n v="7"/>
    <n v="193213.02"/>
    <n v="2"/>
    <x v="0"/>
    <x v="0"/>
    <n v="137392.76999999999"/>
    <n v="0"/>
    <x v="0"/>
    <x v="0"/>
    <x v="2"/>
    <x v="1"/>
  </r>
  <r>
    <n v="15755731"/>
    <s v="Davis"/>
    <n v="635"/>
    <x v="2"/>
    <x v="1"/>
    <n v="53"/>
    <n v="8"/>
    <n v="117005.55"/>
    <n v="1"/>
    <x v="1"/>
    <x v="0"/>
    <n v="123646.57"/>
    <n v="1"/>
    <x v="1"/>
    <x v="0"/>
    <x v="2"/>
    <x v="0"/>
  </r>
  <r>
    <n v="15574480"/>
    <s v="Ubanwa"/>
    <n v="652"/>
    <x v="1"/>
    <x v="1"/>
    <n v="31"/>
    <n v="1"/>
    <n v="132862.59"/>
    <n v="1"/>
    <x v="1"/>
    <x v="1"/>
    <n v="158054.49"/>
    <n v="0"/>
    <x v="0"/>
    <x v="0"/>
    <x v="2"/>
    <x v="1"/>
  </r>
  <r>
    <n v="15798084"/>
    <s v="Murray"/>
    <n v="688"/>
    <x v="0"/>
    <x v="1"/>
    <n v="26"/>
    <n v="0"/>
    <n v="0"/>
    <n v="2"/>
    <x v="0"/>
    <x v="1"/>
    <n v="105784.85"/>
    <n v="0"/>
    <x v="2"/>
    <x v="0"/>
    <x v="0"/>
    <x v="1"/>
  </r>
  <r>
    <n v="15673020"/>
    <s v="Smith"/>
    <n v="678"/>
    <x v="0"/>
    <x v="0"/>
    <n v="49"/>
    <n v="3"/>
    <n v="204510.94"/>
    <n v="1"/>
    <x v="1"/>
    <x v="0"/>
    <n v="738.88"/>
    <n v="1"/>
    <x v="0"/>
    <x v="0"/>
    <x v="2"/>
    <x v="0"/>
  </r>
  <r>
    <n v="15643575"/>
    <s v="Evseev"/>
    <n v="757"/>
    <x v="2"/>
    <x v="1"/>
    <n v="36"/>
    <n v="1"/>
    <n v="65349.71"/>
    <n v="1"/>
    <x v="1"/>
    <x v="1"/>
    <n v="64539.64"/>
    <n v="0"/>
    <x v="0"/>
    <x v="1"/>
    <x v="1"/>
    <x v="1"/>
  </r>
  <r>
    <n v="15596811"/>
    <s v="Mitchell"/>
    <n v="667"/>
    <x v="0"/>
    <x v="1"/>
    <n v="36"/>
    <n v="8"/>
    <n v="139753.35"/>
    <n v="1"/>
    <x v="0"/>
    <x v="1"/>
    <n v="79871.16"/>
    <n v="0"/>
    <x v="0"/>
    <x v="0"/>
    <x v="2"/>
    <x v="1"/>
  </r>
  <r>
    <n v="15786789"/>
    <s v="Ni"/>
    <n v="725"/>
    <x v="0"/>
    <x v="0"/>
    <n v="29"/>
    <n v="6"/>
    <n v="0"/>
    <n v="2"/>
    <x v="0"/>
    <x v="0"/>
    <n v="190776.83"/>
    <n v="0"/>
    <x v="2"/>
    <x v="1"/>
    <x v="0"/>
    <x v="1"/>
  </r>
  <r>
    <n v="15578865"/>
    <s v="Palerma"/>
    <n v="632"/>
    <x v="2"/>
    <x v="0"/>
    <n v="50"/>
    <n v="5"/>
    <n v="107959.39"/>
    <n v="1"/>
    <x v="0"/>
    <x v="0"/>
    <n v="6985.34"/>
    <n v="1"/>
    <x v="1"/>
    <x v="0"/>
    <x v="2"/>
    <x v="0"/>
  </r>
  <r>
    <n v="15605672"/>
    <s v="Yuan"/>
    <n v="694"/>
    <x v="0"/>
    <x v="0"/>
    <n v="38"/>
    <n v="5"/>
    <n v="195926.39"/>
    <n v="1"/>
    <x v="0"/>
    <x v="0"/>
    <n v="85522.84"/>
    <n v="0"/>
    <x v="0"/>
    <x v="0"/>
    <x v="2"/>
    <x v="1"/>
  </r>
  <r>
    <n v="15603674"/>
    <s v="Knight"/>
    <n v="803"/>
    <x v="0"/>
    <x v="1"/>
    <n v="36"/>
    <n v="1"/>
    <n v="0"/>
    <n v="2"/>
    <x v="0"/>
    <x v="0"/>
    <n v="149370.93"/>
    <n v="0"/>
    <x v="0"/>
    <x v="1"/>
    <x v="0"/>
    <x v="1"/>
  </r>
  <r>
    <n v="15759915"/>
    <s v="Rapuokwu"/>
    <n v="814"/>
    <x v="0"/>
    <x v="0"/>
    <n v="31"/>
    <n v="6"/>
    <n v="87772.52"/>
    <n v="1"/>
    <x v="0"/>
    <x v="1"/>
    <n v="188516.45"/>
    <n v="0"/>
    <x v="0"/>
    <x v="1"/>
    <x v="1"/>
    <x v="1"/>
  </r>
  <r>
    <n v="15686219"/>
    <s v="Wan"/>
    <n v="611"/>
    <x v="0"/>
    <x v="1"/>
    <n v="38"/>
    <n v="4"/>
    <n v="71018.600000000006"/>
    <n v="2"/>
    <x v="0"/>
    <x v="1"/>
    <n v="2444.29"/>
    <n v="0"/>
    <x v="0"/>
    <x v="0"/>
    <x v="1"/>
    <x v="1"/>
  </r>
  <r>
    <n v="15696388"/>
    <s v="Artamonova"/>
    <n v="755"/>
    <x v="2"/>
    <x v="1"/>
    <n v="38"/>
    <n v="4"/>
    <n v="111096.91"/>
    <n v="1"/>
    <x v="0"/>
    <x v="0"/>
    <n v="19762.88"/>
    <n v="0"/>
    <x v="0"/>
    <x v="1"/>
    <x v="2"/>
    <x v="1"/>
  </r>
  <r>
    <n v="15713604"/>
    <s v="Rossi"/>
    <n v="425"/>
    <x v="2"/>
    <x v="1"/>
    <n v="40"/>
    <n v="9"/>
    <n v="166776.6"/>
    <n v="2"/>
    <x v="1"/>
    <x v="0"/>
    <n v="172646.88"/>
    <n v="0"/>
    <x v="0"/>
    <x v="2"/>
    <x v="2"/>
    <x v="1"/>
  </r>
  <r>
    <n v="15647800"/>
    <s v="Greco"/>
    <n v="850"/>
    <x v="0"/>
    <x v="0"/>
    <n v="34"/>
    <n v="6"/>
    <n v="101266.51"/>
    <n v="1"/>
    <x v="0"/>
    <x v="1"/>
    <n v="33501.980000000003"/>
    <n v="0"/>
    <x v="0"/>
    <x v="1"/>
    <x v="2"/>
    <x v="1"/>
  </r>
  <r>
    <n v="15813451"/>
    <s v="Fleetwood-Smith"/>
    <n v="677"/>
    <x v="1"/>
    <x v="1"/>
    <n v="18"/>
    <n v="8"/>
    <n v="134796.87"/>
    <n v="2"/>
    <x v="0"/>
    <x v="0"/>
    <n v="114858.9"/>
    <n v="0"/>
    <x v="2"/>
    <x v="0"/>
    <x v="2"/>
    <x v="1"/>
  </r>
  <r>
    <n v="15765375"/>
    <s v="Butusov"/>
    <n v="797"/>
    <x v="0"/>
    <x v="0"/>
    <n v="46"/>
    <n v="8"/>
    <n v="0"/>
    <n v="1"/>
    <x v="1"/>
    <x v="1"/>
    <n v="162668.32999999999"/>
    <n v="0"/>
    <x v="0"/>
    <x v="1"/>
    <x v="0"/>
    <x v="1"/>
  </r>
  <r>
    <n v="15774586"/>
    <s v="West"/>
    <n v="692"/>
    <x v="2"/>
    <x v="0"/>
    <n v="43"/>
    <n v="10"/>
    <n v="118588.83"/>
    <n v="1"/>
    <x v="0"/>
    <x v="0"/>
    <n v="161241.65"/>
    <n v="1"/>
    <x v="0"/>
    <x v="0"/>
    <x v="2"/>
    <x v="0"/>
  </r>
  <r>
    <n v="15603454"/>
    <s v="Sanders"/>
    <n v="735"/>
    <x v="2"/>
    <x v="1"/>
    <n v="28"/>
    <n v="5"/>
    <n v="160454.15"/>
    <n v="2"/>
    <x v="1"/>
    <x v="0"/>
    <n v="114957.22"/>
    <n v="0"/>
    <x v="2"/>
    <x v="1"/>
    <x v="2"/>
    <x v="1"/>
  </r>
  <r>
    <n v="15653037"/>
    <s v="Parks"/>
    <n v="609"/>
    <x v="0"/>
    <x v="1"/>
    <n v="77"/>
    <n v="1"/>
    <n v="0"/>
    <n v="1"/>
    <x v="1"/>
    <x v="0"/>
    <n v="18708.759999999998"/>
    <n v="0"/>
    <x v="1"/>
    <x v="0"/>
    <x v="0"/>
    <x v="1"/>
  </r>
  <r>
    <n v="15782475"/>
    <s v="Edith"/>
    <n v="700"/>
    <x v="0"/>
    <x v="0"/>
    <n v="42"/>
    <n v="8"/>
    <n v="0"/>
    <n v="2"/>
    <x v="0"/>
    <x v="0"/>
    <n v="105305.72"/>
    <n v="0"/>
    <x v="0"/>
    <x v="1"/>
    <x v="0"/>
    <x v="1"/>
  </r>
  <r>
    <n v="15593496"/>
    <s v="Korovin"/>
    <n v="526"/>
    <x v="1"/>
    <x v="0"/>
    <n v="36"/>
    <n v="5"/>
    <n v="91132.18"/>
    <n v="1"/>
    <x v="1"/>
    <x v="1"/>
    <n v="58111.71"/>
    <n v="0"/>
    <x v="0"/>
    <x v="0"/>
    <x v="1"/>
    <x v="1"/>
  </r>
  <r>
    <n v="15808971"/>
    <s v="Lajoie"/>
    <n v="693"/>
    <x v="1"/>
    <x v="0"/>
    <n v="57"/>
    <n v="9"/>
    <n v="0"/>
    <n v="2"/>
    <x v="0"/>
    <x v="0"/>
    <n v="135502.76999999999"/>
    <n v="0"/>
    <x v="1"/>
    <x v="0"/>
    <x v="0"/>
    <x v="1"/>
  </r>
  <r>
    <n v="15791972"/>
    <s v="Bergamaschi"/>
    <n v="748"/>
    <x v="0"/>
    <x v="0"/>
    <n v="20"/>
    <n v="7"/>
    <n v="0"/>
    <n v="2"/>
    <x v="1"/>
    <x v="1"/>
    <n v="10792.42"/>
    <n v="0"/>
    <x v="2"/>
    <x v="1"/>
    <x v="0"/>
    <x v="1"/>
  </r>
  <r>
    <n v="15676869"/>
    <s v="T'ien"/>
    <n v="657"/>
    <x v="1"/>
    <x v="1"/>
    <n v="36"/>
    <n v="8"/>
    <n v="0"/>
    <n v="2"/>
    <x v="1"/>
    <x v="0"/>
    <n v="123866.43"/>
    <n v="0"/>
    <x v="0"/>
    <x v="0"/>
    <x v="0"/>
    <x v="1"/>
  </r>
  <r>
    <n v="15683007"/>
    <s v="Torode"/>
    <n v="739"/>
    <x v="2"/>
    <x v="0"/>
    <n v="25"/>
    <n v="5"/>
    <n v="113113.12"/>
    <n v="1"/>
    <x v="0"/>
    <x v="1"/>
    <n v="129181.27"/>
    <n v="0"/>
    <x v="2"/>
    <x v="1"/>
    <x v="2"/>
    <x v="1"/>
  </r>
  <r>
    <n v="15659495"/>
    <s v="Fu"/>
    <n v="784"/>
    <x v="1"/>
    <x v="1"/>
    <n v="23"/>
    <n v="2"/>
    <n v="0"/>
    <n v="1"/>
    <x v="0"/>
    <x v="0"/>
    <n v="6847.73"/>
    <n v="0"/>
    <x v="2"/>
    <x v="1"/>
    <x v="0"/>
    <x v="1"/>
  </r>
  <r>
    <n v="15703923"/>
    <s v="Cameron"/>
    <n v="744"/>
    <x v="2"/>
    <x v="1"/>
    <n v="41"/>
    <n v="7"/>
    <n v="190409.34"/>
    <n v="2"/>
    <x v="0"/>
    <x v="0"/>
    <n v="138361.48000000001"/>
    <n v="0"/>
    <x v="0"/>
    <x v="1"/>
    <x v="2"/>
    <x v="1"/>
  </r>
  <r>
    <n v="15674000"/>
    <s v="Cattaneo"/>
    <n v="645"/>
    <x v="0"/>
    <x v="1"/>
    <n v="44"/>
    <n v="10"/>
    <n v="0"/>
    <n v="2"/>
    <x v="1"/>
    <x v="0"/>
    <n v="166707.22"/>
    <n v="0"/>
    <x v="0"/>
    <x v="0"/>
    <x v="0"/>
    <x v="1"/>
  </r>
  <r>
    <n v="15618171"/>
    <s v="James"/>
    <n v="669"/>
    <x v="0"/>
    <x v="0"/>
    <n v="33"/>
    <n v="9"/>
    <n v="0"/>
    <n v="2"/>
    <x v="1"/>
    <x v="0"/>
    <n v="107221.03"/>
    <n v="0"/>
    <x v="0"/>
    <x v="0"/>
    <x v="0"/>
    <x v="1"/>
  </r>
  <r>
    <n v="15732202"/>
    <s v="Abramovich"/>
    <n v="615"/>
    <x v="0"/>
    <x v="1"/>
    <n v="34"/>
    <n v="1"/>
    <n v="83503.11"/>
    <n v="2"/>
    <x v="0"/>
    <x v="0"/>
    <n v="73124.53"/>
    <n v="1"/>
    <x v="0"/>
    <x v="0"/>
    <x v="1"/>
    <x v="0"/>
  </r>
  <r>
    <n v="15735078"/>
    <s v="Onwughara"/>
    <n v="724"/>
    <x v="2"/>
    <x v="0"/>
    <n v="53"/>
    <n v="1"/>
    <n v="139687.66"/>
    <n v="2"/>
    <x v="0"/>
    <x v="0"/>
    <n v="12913.92"/>
    <n v="0"/>
    <x v="1"/>
    <x v="1"/>
    <x v="2"/>
    <x v="1"/>
  </r>
  <r>
    <n v="15798615"/>
    <s v="Wan"/>
    <n v="850"/>
    <x v="0"/>
    <x v="0"/>
    <n v="47"/>
    <n v="9"/>
    <n v="137301.87"/>
    <n v="1"/>
    <x v="0"/>
    <x v="1"/>
    <n v="44351.77"/>
    <n v="0"/>
    <x v="0"/>
    <x v="1"/>
    <x v="2"/>
    <x v="1"/>
  </r>
  <r>
    <n v="15638494"/>
    <s v="Salinas"/>
    <n v="625"/>
    <x v="2"/>
    <x v="0"/>
    <n v="39"/>
    <n v="10"/>
    <n v="129845.26"/>
    <n v="1"/>
    <x v="0"/>
    <x v="0"/>
    <n v="96444.88"/>
    <n v="0"/>
    <x v="0"/>
    <x v="0"/>
    <x v="2"/>
    <x v="1"/>
  </r>
  <r>
    <n v="15763874"/>
    <s v="Ho"/>
    <n v="635"/>
    <x v="1"/>
    <x v="1"/>
    <n v="46"/>
    <n v="8"/>
    <n v="0"/>
    <n v="2"/>
    <x v="0"/>
    <x v="0"/>
    <n v="60739.16"/>
    <n v="0"/>
    <x v="0"/>
    <x v="0"/>
    <x v="0"/>
    <x v="1"/>
  </r>
  <r>
    <n v="15696355"/>
    <s v="Cleveland"/>
    <n v="724"/>
    <x v="2"/>
    <x v="1"/>
    <n v="37"/>
    <n v="6"/>
    <n v="125489.4"/>
    <n v="1"/>
    <x v="0"/>
    <x v="1"/>
    <n v="118570.53"/>
    <n v="0"/>
    <x v="0"/>
    <x v="1"/>
    <x v="2"/>
    <x v="1"/>
  </r>
  <r>
    <n v="15655952"/>
    <s v="Burke"/>
    <n v="550"/>
    <x v="0"/>
    <x v="1"/>
    <n v="47"/>
    <n v="2"/>
    <n v="0"/>
    <n v="2"/>
    <x v="0"/>
    <x v="0"/>
    <n v="97057.279999999999"/>
    <n v="0"/>
    <x v="0"/>
    <x v="0"/>
    <x v="0"/>
    <x v="1"/>
  </r>
  <r>
    <n v="15739850"/>
    <s v="Trentino"/>
    <n v="645"/>
    <x v="0"/>
    <x v="1"/>
    <n v="45"/>
    <n v="6"/>
    <n v="155417.60999999999"/>
    <n v="1"/>
    <x v="1"/>
    <x v="0"/>
    <n v="3449.22"/>
    <n v="0"/>
    <x v="0"/>
    <x v="0"/>
    <x v="2"/>
    <x v="1"/>
  </r>
  <r>
    <n v="15611338"/>
    <s v="Kashiwagi"/>
    <n v="714"/>
    <x v="1"/>
    <x v="1"/>
    <n v="29"/>
    <n v="4"/>
    <n v="0"/>
    <n v="2"/>
    <x v="0"/>
    <x v="0"/>
    <n v="37605.9"/>
    <n v="0"/>
    <x v="2"/>
    <x v="1"/>
    <x v="0"/>
    <x v="1"/>
  </r>
  <r>
    <n v="15707861"/>
    <s v="Nucci"/>
    <n v="520"/>
    <x v="0"/>
    <x v="0"/>
    <n v="46"/>
    <n v="10"/>
    <n v="85216.61"/>
    <n v="1"/>
    <x v="0"/>
    <x v="1"/>
    <n v="117369.52"/>
    <n v="1"/>
    <x v="0"/>
    <x v="0"/>
    <x v="1"/>
    <x v="0"/>
  </r>
  <r>
    <n v="15672237"/>
    <s v="Oluchi"/>
    <n v="633"/>
    <x v="0"/>
    <x v="1"/>
    <n v="25"/>
    <n v="1"/>
    <n v="0"/>
    <n v="1"/>
    <x v="0"/>
    <x v="1"/>
    <n v="100598.98"/>
    <n v="0"/>
    <x v="2"/>
    <x v="0"/>
    <x v="0"/>
    <x v="1"/>
  </r>
  <r>
    <n v="15657771"/>
    <s v="Ts'ui"/>
    <n v="537"/>
    <x v="0"/>
    <x v="1"/>
    <n v="37"/>
    <n v="6"/>
    <n v="0"/>
    <n v="1"/>
    <x v="0"/>
    <x v="0"/>
    <n v="17802.419999999998"/>
    <n v="0"/>
    <x v="0"/>
    <x v="0"/>
    <x v="0"/>
    <x v="1"/>
  </r>
  <r>
    <n v="15677783"/>
    <s v="Graham"/>
    <n v="764"/>
    <x v="1"/>
    <x v="1"/>
    <n v="38"/>
    <n v="4"/>
    <n v="113607.47"/>
    <n v="1"/>
    <x v="0"/>
    <x v="1"/>
    <n v="91094.46"/>
    <n v="0"/>
    <x v="0"/>
    <x v="1"/>
    <x v="2"/>
    <x v="1"/>
  </r>
  <r>
    <n v="15681026"/>
    <s v="Lucciano"/>
    <n v="795"/>
    <x v="2"/>
    <x v="0"/>
    <n v="33"/>
    <n v="9"/>
    <n v="104552.72"/>
    <n v="1"/>
    <x v="0"/>
    <x v="0"/>
    <n v="120853.83"/>
    <n v="1"/>
    <x v="0"/>
    <x v="1"/>
    <x v="2"/>
    <x v="0"/>
  </r>
  <r>
    <n v="15566543"/>
    <s v="Aldridge"/>
    <n v="573"/>
    <x v="1"/>
    <x v="1"/>
    <n v="44"/>
    <n v="9"/>
    <n v="0"/>
    <n v="2"/>
    <x v="0"/>
    <x v="1"/>
    <n v="107124.17"/>
    <n v="0"/>
    <x v="0"/>
    <x v="0"/>
    <x v="0"/>
    <x v="1"/>
  </r>
  <r>
    <n v="15594612"/>
    <s v="Flynn"/>
    <n v="702"/>
    <x v="1"/>
    <x v="1"/>
    <n v="44"/>
    <n v="9"/>
    <n v="0"/>
    <n v="1"/>
    <x v="1"/>
    <x v="1"/>
    <n v="59207.41"/>
    <n v="1"/>
    <x v="0"/>
    <x v="1"/>
    <x v="0"/>
    <x v="0"/>
  </r>
  <r>
    <n v="15814664"/>
    <s v="Scott"/>
    <n v="740"/>
    <x v="2"/>
    <x v="1"/>
    <n v="33"/>
    <n v="2"/>
    <n v="126524.11"/>
    <n v="1"/>
    <x v="0"/>
    <x v="1"/>
    <n v="136869.31"/>
    <n v="0"/>
    <x v="0"/>
    <x v="1"/>
    <x v="2"/>
    <x v="1"/>
  </r>
  <r>
    <n v="15642785"/>
    <s v="Douglas"/>
    <n v="479"/>
    <x v="0"/>
    <x v="1"/>
    <n v="34"/>
    <n v="5"/>
    <n v="117593.48"/>
    <n v="2"/>
    <x v="1"/>
    <x v="1"/>
    <n v="113308.29"/>
    <n v="0"/>
    <x v="0"/>
    <x v="2"/>
    <x v="2"/>
    <x v="1"/>
  </r>
  <r>
    <n v="15690164"/>
    <s v="Shao"/>
    <n v="627"/>
    <x v="2"/>
    <x v="0"/>
    <n v="33"/>
    <n v="4"/>
    <n v="83199.05"/>
    <n v="1"/>
    <x v="1"/>
    <x v="1"/>
    <n v="159334.93"/>
    <n v="0"/>
    <x v="0"/>
    <x v="0"/>
    <x v="1"/>
    <x v="1"/>
  </r>
  <r>
    <n v="15590213"/>
    <s v="Ch'en"/>
    <n v="479"/>
    <x v="1"/>
    <x v="1"/>
    <n v="35"/>
    <n v="4"/>
    <n v="125920.98"/>
    <n v="1"/>
    <x v="0"/>
    <x v="0"/>
    <n v="20393.439999999999"/>
    <n v="0"/>
    <x v="0"/>
    <x v="2"/>
    <x v="2"/>
    <x v="1"/>
  </r>
  <r>
    <n v="15603794"/>
    <s v="Pugliesi"/>
    <n v="623"/>
    <x v="0"/>
    <x v="1"/>
    <n v="48"/>
    <n v="5"/>
    <n v="118469.38"/>
    <n v="1"/>
    <x v="0"/>
    <x v="0"/>
    <n v="158590.25"/>
    <n v="0"/>
    <x v="0"/>
    <x v="0"/>
    <x v="2"/>
    <x v="1"/>
  </r>
  <r>
    <n v="15733491"/>
    <s v="McGregor"/>
    <n v="512"/>
    <x v="2"/>
    <x v="0"/>
    <n v="40"/>
    <n v="8"/>
    <n v="153537.57"/>
    <n v="2"/>
    <x v="1"/>
    <x v="1"/>
    <n v="23101.13"/>
    <n v="0"/>
    <x v="0"/>
    <x v="0"/>
    <x v="2"/>
    <x v="1"/>
  </r>
  <r>
    <n v="15806360"/>
    <s v="Hou"/>
    <n v="609"/>
    <x v="0"/>
    <x v="1"/>
    <n v="41"/>
    <n v="6"/>
    <n v="0"/>
    <n v="1"/>
    <x v="1"/>
    <x v="0"/>
    <n v="112585.19"/>
    <n v="0"/>
    <x v="0"/>
    <x v="0"/>
    <x v="0"/>
    <x v="1"/>
  </r>
  <r>
    <n v="15587133"/>
    <s v="Thompson"/>
    <n v="518"/>
    <x v="0"/>
    <x v="1"/>
    <n v="42"/>
    <n v="7"/>
    <n v="151027.04999999999"/>
    <n v="2"/>
    <x v="0"/>
    <x v="1"/>
    <n v="119377.36"/>
    <n v="0"/>
    <x v="0"/>
    <x v="0"/>
    <x v="2"/>
    <x v="1"/>
  </r>
  <r>
    <n v="15721377"/>
    <s v="Chou"/>
    <n v="833"/>
    <x v="0"/>
    <x v="0"/>
    <n v="34"/>
    <n v="3"/>
    <n v="144751.81"/>
    <n v="1"/>
    <x v="1"/>
    <x v="1"/>
    <n v="166472.81"/>
    <n v="0"/>
    <x v="0"/>
    <x v="1"/>
    <x v="2"/>
    <x v="1"/>
  </r>
  <r>
    <n v="15747927"/>
    <s v="Ch'in"/>
    <n v="758"/>
    <x v="0"/>
    <x v="1"/>
    <n v="26"/>
    <n v="4"/>
    <n v="155739.76"/>
    <n v="1"/>
    <x v="0"/>
    <x v="1"/>
    <n v="171552.02"/>
    <n v="0"/>
    <x v="2"/>
    <x v="1"/>
    <x v="2"/>
    <x v="1"/>
  </r>
  <r>
    <n v="15806455"/>
    <s v="Miller"/>
    <n v="611"/>
    <x v="0"/>
    <x v="1"/>
    <n v="27"/>
    <n v="7"/>
    <n v="0"/>
    <n v="2"/>
    <x v="0"/>
    <x v="0"/>
    <n v="157474.1"/>
    <n v="0"/>
    <x v="2"/>
    <x v="0"/>
    <x v="0"/>
    <x v="1"/>
  </r>
  <r>
    <n v="15695474"/>
    <s v="Barker"/>
    <n v="583"/>
    <x v="0"/>
    <x v="1"/>
    <n v="33"/>
    <n v="7"/>
    <n v="122531.86"/>
    <n v="1"/>
    <x v="0"/>
    <x v="1"/>
    <n v="13549.24"/>
    <n v="0"/>
    <x v="0"/>
    <x v="0"/>
    <x v="2"/>
    <x v="1"/>
  </r>
  <r>
    <n v="15666295"/>
    <s v="Smith"/>
    <n v="610"/>
    <x v="2"/>
    <x v="1"/>
    <n v="50"/>
    <n v="1"/>
    <n v="113957.01"/>
    <n v="2"/>
    <x v="0"/>
    <x v="1"/>
    <n v="196526.55"/>
    <n v="1"/>
    <x v="1"/>
    <x v="0"/>
    <x v="2"/>
    <x v="0"/>
  </r>
  <r>
    <n v="15656062"/>
    <s v="Azikiwe"/>
    <n v="637"/>
    <x v="0"/>
    <x v="0"/>
    <n v="33"/>
    <n v="7"/>
    <n v="103377.81"/>
    <n v="1"/>
    <x v="0"/>
    <x v="1"/>
    <n v="84419.78"/>
    <n v="0"/>
    <x v="0"/>
    <x v="0"/>
    <x v="2"/>
    <x v="1"/>
  </r>
  <r>
    <n v="15579969"/>
    <s v="Mancini"/>
    <n v="683"/>
    <x v="0"/>
    <x v="0"/>
    <n v="32"/>
    <n v="9"/>
    <n v="0"/>
    <n v="2"/>
    <x v="0"/>
    <x v="0"/>
    <n v="24991.919999999998"/>
    <n v="0"/>
    <x v="0"/>
    <x v="0"/>
    <x v="0"/>
    <x v="1"/>
  </r>
  <r>
    <n v="15703563"/>
    <s v="P'eng"/>
    <n v="774"/>
    <x v="0"/>
    <x v="1"/>
    <n v="40"/>
    <n v="9"/>
    <n v="93017.47"/>
    <n v="2"/>
    <x v="0"/>
    <x v="1"/>
    <n v="191608.97"/>
    <n v="0"/>
    <x v="0"/>
    <x v="1"/>
    <x v="1"/>
    <x v="1"/>
  </r>
  <r>
    <n v="15692664"/>
    <s v="Diribe"/>
    <n v="677"/>
    <x v="0"/>
    <x v="0"/>
    <n v="58"/>
    <n v="1"/>
    <n v="90022.85"/>
    <n v="1"/>
    <x v="1"/>
    <x v="0"/>
    <n v="2988.28"/>
    <n v="0"/>
    <x v="1"/>
    <x v="0"/>
    <x v="1"/>
    <x v="1"/>
  </r>
  <r>
    <n v="15719276"/>
    <s v="T'ao"/>
    <n v="741"/>
    <x v="1"/>
    <x v="1"/>
    <n v="35"/>
    <n v="6"/>
    <n v="74371.490000000005"/>
    <n v="1"/>
    <x v="1"/>
    <x v="1"/>
    <n v="99595.67"/>
    <n v="0"/>
    <x v="0"/>
    <x v="1"/>
    <x v="1"/>
    <x v="1"/>
  </r>
  <r>
    <n v="15672754"/>
    <s v="Burbidge"/>
    <n v="498"/>
    <x v="2"/>
    <x v="1"/>
    <n v="42"/>
    <n v="3"/>
    <n v="152039.70000000001"/>
    <n v="1"/>
    <x v="0"/>
    <x v="0"/>
    <n v="53445.17"/>
    <n v="1"/>
    <x v="0"/>
    <x v="2"/>
    <x v="2"/>
    <x v="0"/>
  </r>
  <r>
    <n v="15768163"/>
    <s v="Griffin"/>
    <n v="655"/>
    <x v="2"/>
    <x v="0"/>
    <n v="46"/>
    <n v="7"/>
    <n v="137145.12"/>
    <n v="1"/>
    <x v="0"/>
    <x v="1"/>
    <n v="115146.4"/>
    <n v="1"/>
    <x v="0"/>
    <x v="0"/>
    <x v="2"/>
    <x v="0"/>
  </r>
  <r>
    <n v="15656710"/>
    <s v="Cocci"/>
    <n v="613"/>
    <x v="0"/>
    <x v="1"/>
    <n v="40"/>
    <n v="4"/>
    <n v="0"/>
    <n v="1"/>
    <x v="1"/>
    <x v="1"/>
    <n v="151325.24"/>
    <n v="0"/>
    <x v="0"/>
    <x v="0"/>
    <x v="0"/>
    <x v="1"/>
  </r>
  <r>
    <n v="15696175"/>
    <s v="Echezonachukwu"/>
    <n v="602"/>
    <x v="2"/>
    <x v="1"/>
    <n v="35"/>
    <n v="7"/>
    <n v="90602.42"/>
    <n v="2"/>
    <x v="0"/>
    <x v="0"/>
    <n v="51695.41"/>
    <n v="0"/>
    <x v="0"/>
    <x v="0"/>
    <x v="1"/>
    <x v="1"/>
  </r>
  <r>
    <n v="15586914"/>
    <s v="Nepean"/>
    <n v="659"/>
    <x v="0"/>
    <x v="1"/>
    <n v="36"/>
    <n v="6"/>
    <n v="123841.49"/>
    <n v="2"/>
    <x v="0"/>
    <x v="1"/>
    <n v="96833"/>
    <n v="0"/>
    <x v="0"/>
    <x v="0"/>
    <x v="2"/>
    <x v="1"/>
  </r>
  <r>
    <n v="15581736"/>
    <s v="Bartlett"/>
    <n v="673"/>
    <x v="2"/>
    <x v="1"/>
    <n v="47"/>
    <n v="1"/>
    <n v="183579.54"/>
    <n v="2"/>
    <x v="1"/>
    <x v="0"/>
    <n v="34047.54"/>
    <n v="0"/>
    <x v="0"/>
    <x v="0"/>
    <x v="2"/>
    <x v="1"/>
  </r>
  <r>
    <n v="15588839"/>
    <s v="Mancini"/>
    <n v="606"/>
    <x v="1"/>
    <x v="1"/>
    <n v="30"/>
    <n v="8"/>
    <n v="180307.73"/>
    <n v="2"/>
    <x v="0"/>
    <x v="0"/>
    <n v="1914.41"/>
    <n v="0"/>
    <x v="0"/>
    <x v="0"/>
    <x v="2"/>
    <x v="1"/>
  </r>
  <r>
    <n v="15589329"/>
    <s v="Pirozzi"/>
    <n v="775"/>
    <x v="0"/>
    <x v="1"/>
    <n v="30"/>
    <n v="4"/>
    <n v="0"/>
    <n v="2"/>
    <x v="0"/>
    <x v="1"/>
    <n v="49337.84"/>
    <n v="0"/>
    <x v="0"/>
    <x v="1"/>
    <x v="0"/>
    <x v="1"/>
  </r>
  <r>
    <n v="15605622"/>
    <s v="McMillan"/>
    <n v="841"/>
    <x v="1"/>
    <x v="1"/>
    <n v="28"/>
    <n v="4"/>
    <n v="0"/>
    <n v="2"/>
    <x v="0"/>
    <x v="0"/>
    <n v="179436.6"/>
    <n v="0"/>
    <x v="2"/>
    <x v="1"/>
    <x v="0"/>
    <x v="1"/>
  </r>
  <r>
    <n v="15798964"/>
    <s v="Nkemakonam"/>
    <n v="714"/>
    <x v="2"/>
    <x v="1"/>
    <n v="33"/>
    <n v="3"/>
    <n v="35016.6"/>
    <n v="1"/>
    <x v="0"/>
    <x v="1"/>
    <n v="53667.08"/>
    <n v="0"/>
    <x v="0"/>
    <x v="1"/>
    <x v="3"/>
    <x v="1"/>
  </r>
  <r>
    <n v="15769959"/>
    <s v="Ajuluchukwu"/>
    <n v="597"/>
    <x v="0"/>
    <x v="0"/>
    <n v="53"/>
    <n v="4"/>
    <n v="88381.21"/>
    <n v="1"/>
    <x v="0"/>
    <x v="1"/>
    <n v="69384.710000000006"/>
    <n v="1"/>
    <x v="1"/>
    <x v="0"/>
    <x v="1"/>
    <x v="0"/>
  </r>
  <r>
    <n v="15657105"/>
    <s v="Chukwualuka"/>
    <n v="726"/>
    <x v="1"/>
    <x v="1"/>
    <n v="36"/>
    <n v="2"/>
    <n v="0"/>
    <n v="1"/>
    <x v="0"/>
    <x v="1"/>
    <n v="195192.4"/>
    <n v="0"/>
    <x v="0"/>
    <x v="1"/>
    <x v="0"/>
    <x v="1"/>
  </r>
  <r>
    <n v="15569266"/>
    <s v="Rahman"/>
    <n v="644"/>
    <x v="0"/>
    <x v="1"/>
    <n v="28"/>
    <n v="7"/>
    <n v="155060.41"/>
    <n v="1"/>
    <x v="0"/>
    <x v="1"/>
    <n v="29179.52"/>
    <n v="0"/>
    <x v="2"/>
    <x v="0"/>
    <x v="2"/>
    <x v="1"/>
  </r>
  <r>
    <n v="15719294"/>
    <s v="Wood"/>
    <n v="800"/>
    <x v="0"/>
    <x v="0"/>
    <n v="29"/>
    <n v="2"/>
    <n v="0"/>
    <n v="2"/>
    <x v="1"/>
    <x v="1"/>
    <n v="167773.55"/>
    <n v="0"/>
    <x v="2"/>
    <x v="1"/>
    <x v="0"/>
    <x v="1"/>
  </r>
  <r>
    <n v="15606229"/>
    <s v="Obijiaku"/>
    <n v="771"/>
    <x v="0"/>
    <x v="1"/>
    <n v="39"/>
    <n v="5"/>
    <n v="0"/>
    <n v="2"/>
    <x v="0"/>
    <x v="1"/>
    <n v="96270.64"/>
    <n v="0"/>
    <x v="0"/>
    <x v="1"/>
    <x v="0"/>
    <x v="1"/>
  </r>
  <r>
    <n v="15569892"/>
    <s v="Johnstone"/>
    <n v="516"/>
    <x v="0"/>
    <x v="1"/>
    <n v="35"/>
    <n v="10"/>
    <n v="57369.61"/>
    <n v="1"/>
    <x v="0"/>
    <x v="0"/>
    <n v="101699.77"/>
    <n v="0"/>
    <x v="0"/>
    <x v="0"/>
    <x v="1"/>
    <x v="1"/>
  </r>
  <r>
    <n v="15584532"/>
    <s v="Liu"/>
    <n v="709"/>
    <x v="0"/>
    <x v="0"/>
    <n v="36"/>
    <n v="7"/>
    <n v="0"/>
    <n v="1"/>
    <x v="1"/>
    <x v="0"/>
    <n v="42085.58"/>
    <n v="1"/>
    <x v="0"/>
    <x v="1"/>
    <x v="0"/>
    <x v="0"/>
  </r>
  <r>
    <n v="15682355"/>
    <s v="Sabbatini"/>
    <n v="772"/>
    <x v="2"/>
    <x v="1"/>
    <n v="42"/>
    <n v="3"/>
    <n v="75075.31"/>
    <n v="2"/>
    <x v="0"/>
    <x v="1"/>
    <n v="92888.52"/>
    <n v="1"/>
    <x v="0"/>
    <x v="1"/>
    <x v="1"/>
    <x v="0"/>
  </r>
  <r>
    <n v="15628319"/>
    <s v="Walker"/>
    <n v="792"/>
    <x v="0"/>
    <x v="0"/>
    <n v="28"/>
    <n v="4"/>
    <n v="130142.79"/>
    <n v="1"/>
    <x v="0"/>
    <x v="1"/>
    <n v="38190.78"/>
    <n v="0"/>
    <x v="2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F2DA7-3E78-459F-A046-2BB8AAE2C603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0:M1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69FF4-16D7-4BB6-913F-17A8A065984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0:H13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EE50-7F1E-4FA9-8931-C2AC84C69599}" name="PivotTable2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C37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D60C8-AC2E-4FA2-B075-024F7FAC9307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1:M2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E743A-FE55-4609-87E1-69D2DB63F28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0:C14" firstHeaderRow="0" firstDataRow="1" firstDataCol="1"/>
  <pivotFields count="17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B977F-9833-4B53-84DA-C3F316BCC841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C25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92C0E-C245-41F4-A40F-0E497D8A9DA4}" name="PivotTable2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1:H24" firstHeaderRow="0" firstDataRow="1" firstDataCol="1"/>
  <pivotFields count="17"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2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D5FE5-7FF3-44FB-A6CB-D4ECE333C7D4}" name="Table3" displayName="Table3" ref="A1:Q10001" totalsRowShown="0">
  <autoFilter ref="A1:Q10001" xr:uid="{FFFE76F1-6B4B-4B7C-993C-B7E32748B2DE}"/>
  <tableColumns count="17">
    <tableColumn id="1" xr3:uid="{386A377C-9C67-421F-BEFC-CE4ACA732933}" name="CustomerId"/>
    <tableColumn id="2" xr3:uid="{6E697218-707E-41E4-89FA-9EE28A9B6889}" name="Surname"/>
    <tableColumn id="3" xr3:uid="{BE5C3B35-FB5C-4A84-B32B-5BE11C8F7C8D}" name="CreditScore"/>
    <tableColumn id="4" xr3:uid="{E8998867-2D81-49CF-A354-3FEF2F4945CD}" name="Geography"/>
    <tableColumn id="5" xr3:uid="{6D0F59EE-4B59-494A-94F4-64FA88FB9A1E}" name="Gender"/>
    <tableColumn id="6" xr3:uid="{78BD53E9-3F39-410A-B178-5501422A476A}" name="Age"/>
    <tableColumn id="7" xr3:uid="{38D5BF37-E110-4487-A1DD-0BEFA1ACA933}" name="Tenure"/>
    <tableColumn id="8" xr3:uid="{61C910A6-65FB-4D69-9BAD-33ACE09F9C12}" name="Balance"/>
    <tableColumn id="9" xr3:uid="{7536022A-281F-4C7F-918C-7B2F107B7390}" name="NumOfProducts"/>
    <tableColumn id="10" xr3:uid="{8A53EACD-6086-4CD0-8FC2-B3BB5541DEDC}" name="HasCrCard"/>
    <tableColumn id="11" xr3:uid="{DACF1E31-D2E8-4105-87C9-A2A2D165744C}" name="IsActiveMember"/>
    <tableColumn id="12" xr3:uid="{F42FA38C-040E-4E21-8600-4B324FAD3FE1}" name="EstimatedSalary"/>
    <tableColumn id="13" xr3:uid="{DACEB31E-3103-47B3-9485-232DB30278F7}" name="Exited"/>
    <tableColumn id="14" xr3:uid="{B43A6DAE-3CF5-467D-A33E-9206C9FD4D1F}" name="Age_Group">
      <calculatedColumnFormula>IF(F2&lt;30,"Young",IF(F2&lt;50,"Adult","Senior"))</calculatedColumnFormula>
    </tableColumn>
    <tableColumn id="15" xr3:uid="{161BDE12-3EBF-4F34-BDFF-5D1900906884}" name="Credit_Category">
      <calculatedColumnFormula>IF(C2&lt;500,"Poor",IF(C2&lt;700,"Average","Good"))</calculatedColumnFormula>
    </tableColumn>
    <tableColumn id="16" xr3:uid="{87E7690C-BE4A-4756-9769-79771C2AA429}" name="Balance_Category">
      <calculatedColumnFormula xml:space="preserve"> IF(H2=0,"Zero Balance",IF(H2&lt;50000,"Low Balance",IF(H2&lt;100000,"Medium Balance","High Balance")))</calculatedColumnFormula>
    </tableColumn>
    <tableColumn id="17" xr3:uid="{CD6DD9AE-39FB-42C9-90CB-39F8C8F33976}" name="Customer Status">
      <calculatedColumnFormula>IF(M2 = 1,"Churned","Retained")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C14C8-D15A-4C89-A495-9F33729CD68E}" name="Table4" displayName="Table4" ref="G12:J16" totalsRowShown="0" headerRowDxfId="58" headerRowBorderDxfId="57" tableBorderDxfId="56" totalsRowBorderDxfId="55">
  <autoFilter ref="G12:J16" xr:uid="{57D4F1B9-FC0C-45C4-A01F-B708223E0165}"/>
  <tableColumns count="4">
    <tableColumn id="1" xr3:uid="{CC9772D3-C2EA-4234-953C-1ED7A84FB542}" name="Row Labels" dataDxfId="54"/>
    <tableColumn id="2" xr3:uid="{36F31D58-6A3B-44B3-A7CD-5FAA470DA959}" name="Count of CustomerId" dataDxfId="53"/>
    <tableColumn id="3" xr3:uid="{E2E3D692-6258-49CA-97D7-255A2BBC2B78}" name="Sum of Exited" dataDxfId="52"/>
    <tableColumn id="4" xr3:uid="{B97438A5-F339-48ED-BC60-DC26F46BA2E7}" name="Churn Rate %" dataDxfId="51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C48A5-7C3F-40D6-8E80-C3B96C2EBBDC}" name="Table5" displayName="Table5" ref="L12:O16" totalsRowShown="0" headerRowDxfId="50" headerRowBorderDxfId="49" tableBorderDxfId="48" totalsRowBorderDxfId="47">
  <autoFilter ref="L12:O16" xr:uid="{807AC3D8-819F-4465-9897-E5746E042816}"/>
  <tableColumns count="4">
    <tableColumn id="1" xr3:uid="{2CF5E0FF-2752-4D2C-A5C2-651912593EA1}" name="Row Labels" dataDxfId="46"/>
    <tableColumn id="2" xr3:uid="{4213FBF9-A583-4143-AAEB-E3A85ECD3168}" name="Count of CustomerId" dataDxfId="45"/>
    <tableColumn id="3" xr3:uid="{284188D1-4CB4-4D63-A8C6-6AB6F69D67FD}" name="Sum of Exited" dataDxfId="44"/>
    <tableColumn id="4" xr3:uid="{00E7D49B-24BD-4697-97C7-6ED132930403}" name="Churn Rate %" dataDxfId="43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BE6392-2FBB-48D4-BBA2-EC67551466F3}" name="Table6" displayName="Table6" ref="B24:E27" totalsRowShown="0" headerRowDxfId="42" headerRowBorderDxfId="41" tableBorderDxfId="40" totalsRowBorderDxfId="39">
  <autoFilter ref="B24:E27" xr:uid="{2D6942A0-01FC-4FE2-A8E0-0704ECA62B5C}"/>
  <tableColumns count="4">
    <tableColumn id="1" xr3:uid="{80754ACF-0F53-4C98-9812-0BA51F8099F7}" name="Row Labels" dataDxfId="38"/>
    <tableColumn id="2" xr3:uid="{C6EFBEC6-B0E7-49BD-B512-51A5ECFC3A76}" name="Count of CustomerId" dataDxfId="37"/>
    <tableColumn id="3" xr3:uid="{80C8BCB3-95E4-4E12-A4A3-4C9301279BFF}" name="Sum of Exited" dataDxfId="36"/>
    <tableColumn id="4" xr3:uid="{A7F4DD7C-9932-49C3-BD8C-B85566C3BCC0}" name="Churn Rate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0B5D74-0CE3-4D74-ADE8-D5718EA78FB5}" name="Table7" displayName="Table7" ref="G24:J27" totalsRowShown="0" headerRowDxfId="35" headerRowBorderDxfId="34" tableBorderDxfId="33" totalsRowBorderDxfId="32">
  <autoFilter ref="G24:J27" xr:uid="{B17CF93F-4052-459E-9810-CCE1B340C589}"/>
  <tableColumns count="4">
    <tableColumn id="1" xr3:uid="{269DF358-25D8-4F8A-BDB3-332D2226C686}" name="Row Labels" dataDxfId="31"/>
    <tableColumn id="2" xr3:uid="{D6B90856-5418-42DD-BBE9-6C2C7B8F85D2}" name="Count of CustomerId" dataDxfId="30"/>
    <tableColumn id="3" xr3:uid="{4792B376-730E-4762-9B4B-2592AD616922}" name="Sum of Exited" dataDxfId="29"/>
    <tableColumn id="4" xr3:uid="{E7CA1559-45AA-4B91-9FFD-38BC79CE1360}" name="Churn Rate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067473-DC58-4AA2-82F9-8D36B7FA3D6E}" name="Table8" displayName="Table8" ref="L24:O27" totalsRowShown="0" headerRowDxfId="28" headerRowBorderDxfId="27" tableBorderDxfId="26" totalsRowBorderDxfId="25">
  <autoFilter ref="L24:O27" xr:uid="{9D0A6141-4A80-42BE-8278-16B4CC871295}"/>
  <tableColumns count="4">
    <tableColumn id="1" xr3:uid="{ABB14724-946B-46BA-8467-EDC4732E6D12}" name="Row Labels" dataDxfId="24"/>
    <tableColumn id="2" xr3:uid="{5E7104FD-702F-4FCE-AB3E-97BDDBA0F54A}" name="Count of CustomerId" dataDxfId="23"/>
    <tableColumn id="3" xr3:uid="{541476A8-50FC-488C-958F-85C4A85B4A1C}" name="Sum of Exited" dataDxfId="22"/>
    <tableColumn id="4" xr3:uid="{5A44CA62-5FE4-4CB2-830C-949C65DC128C}" name="Churn Rate %" dataDxfId="21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0FBAFA-5D1D-490C-A656-E42F51C45731}" name="Table9" displayName="Table9" ref="B34:E39" totalsRowShown="0" headerRowDxfId="20" headerRowBorderDxfId="19" tableBorderDxfId="18" totalsRowBorderDxfId="17">
  <autoFilter ref="B34:E39" xr:uid="{0F80692D-CAD9-4362-89BA-7CBE3EAFA7AD}"/>
  <tableColumns count="4">
    <tableColumn id="1" xr3:uid="{D13D1860-F27D-47B6-9411-7DB7BD4B1E44}" name="Row Labels" dataDxfId="16"/>
    <tableColumn id="2" xr3:uid="{D9B34CEE-D1AF-44E5-8617-52E03624B6CD}" name="Count of CustomerId" dataDxfId="15"/>
    <tableColumn id="3" xr3:uid="{09183C7D-4176-4D45-A2C4-F8DEC7CB152F}" name="Sum of Exited" dataDxfId="14"/>
    <tableColumn id="4" xr3:uid="{9163B10C-6F9E-4BC6-B37A-420C39144D37}" name="Churn Rate %" dataDxfId="13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3F3BB6-6AEC-4617-B8A0-E0DAD94D1FC3}" name="Table10" displayName="Table10" ref="G34:J38" totalsRowShown="0" headerRowDxfId="12" headerRowBorderDxfId="11" tableBorderDxfId="10" totalsRowBorderDxfId="9">
  <autoFilter ref="G34:J38" xr:uid="{BC20C095-0BC5-41A0-9EB6-D1A3FC5F46F1}"/>
  <tableColumns count="4">
    <tableColumn id="1" xr3:uid="{4ED95183-9333-4ED8-A1B4-9A5CE8A12EE3}" name="Row Labels" dataDxfId="8"/>
    <tableColumn id="2" xr3:uid="{400C0EB7-D4C4-4C00-A1C9-4E4765900519}" name="Count of CustomerId" dataDxfId="7"/>
    <tableColumn id="3" xr3:uid="{08914019-2298-4E16-9BFE-534F69945F8D}" name="Sum of Exited" dataDxfId="6"/>
    <tableColumn id="4" xr3:uid="{737509FD-4282-4794-BAA6-727BC737EAD2}" name="Churn Rate %" dataDxfId="5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EE8EA32-7F22-424B-ABE6-785FD9BBC3C0}" name="Table11" displayName="Table11" ref="B9:C18" totalsRowShown="0" headerRowDxfId="4" headerRowBorderDxfId="3" tableBorderDxfId="2" totalsRowBorderDxfId="1">
  <autoFilter ref="B9:C18" xr:uid="{4BB6192C-BDED-45BA-8399-B51B85036AE1}"/>
  <tableColumns count="2">
    <tableColumn id="1" xr3:uid="{FE83860B-6248-44D0-A449-45DAD3CE81B6}" name="Metric" dataDxfId="0"/>
    <tableColumn id="2" xr3:uid="{95FB86B1-CD5C-43DC-8C1D-74390082C905}" name="Val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opLeftCell="B1" zoomScale="76" zoomScaleNormal="76" workbookViewId="0">
      <selection activeCell="Q40" sqref="Q40"/>
    </sheetView>
  </sheetViews>
  <sheetFormatPr defaultRowHeight="15" x14ac:dyDescent="0.25"/>
  <cols>
    <col min="1" max="1" width="12.5703125" customWidth="1"/>
    <col min="2" max="2" width="22.28515625" bestFit="1" customWidth="1"/>
    <col min="3" max="3" width="12.5703125" customWidth="1"/>
    <col min="4" max="4" width="12.28515625" customWidth="1"/>
    <col min="5" max="5" width="9.28515625" customWidth="1"/>
    <col min="6" max="6" width="6.42578125" customWidth="1"/>
    <col min="7" max="7" width="8.85546875" customWidth="1"/>
    <col min="8" max="8" width="10" bestFit="1" customWidth="1"/>
    <col min="9" max="9" width="16.28515625" customWidth="1"/>
    <col min="10" max="10" width="11.7109375" customWidth="1"/>
    <col min="11" max="12" width="16.85546875" customWidth="1"/>
    <col min="13" max="13" width="8.42578125" customWidth="1"/>
    <col min="14" max="14" width="12.42578125" customWidth="1"/>
    <col min="15" max="15" width="16.42578125" customWidth="1"/>
    <col min="16" max="16" width="18.140625" customWidth="1"/>
    <col min="17" max="17" width="1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2950</v>
      </c>
      <c r="O1" t="s">
        <v>2952</v>
      </c>
      <c r="P1" t="s">
        <v>2951</v>
      </c>
      <c r="Q1" t="s">
        <v>2953</v>
      </c>
    </row>
    <row r="2" spans="1:17" x14ac:dyDescent="0.2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>
        <f>IF(F2&lt;30,"Young",IF(F2&lt;50,"Adult","Senior"))</f>
        <v>Adult</v>
      </c>
      <c r="O2" t="str">
        <f>IF(C2&lt;500,"Poor",IF(C2&lt;700,"Average","Good"))</f>
        <v>Average</v>
      </c>
      <c r="P2" t="str">
        <f xml:space="preserve"> IF(H2=0,"Zero Balance",IF(H2&lt;50000,"Low Balance",IF(H2&lt;100000,"Medium Balance","High Balance")))</f>
        <v>Zero Balance</v>
      </c>
      <c r="Q2" t="str">
        <f>IF(M2 = 1,"Churned","Retained")</f>
        <v>Churned</v>
      </c>
    </row>
    <row r="3" spans="1:17" x14ac:dyDescent="0.2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>
        <f t="shared" ref="N3:N66" si="0">IF(F3&lt;30,"Young",IF(F3&lt;50,"Adult","Senior"))</f>
        <v>Adult</v>
      </c>
      <c r="O3" t="str">
        <f t="shared" ref="O3:O66" si="1">IF(C3&lt;500,"Poor",IF(C3&lt;700,"Average","Good"))</f>
        <v>Average</v>
      </c>
      <c r="P3" t="str">
        <f t="shared" ref="P3:P66" si="2" xml:space="preserve"> IF(H3=0,"Zero Balance",IF(H3&lt;50000,"Low Balance",IF(H3&lt;100000,"Medium Balance","High Balance")))</f>
        <v>Medium Balance</v>
      </c>
      <c r="Q3" t="str">
        <f t="shared" ref="Q3:Q66" si="3">IF(M3 = 1,"Churned","Retained")</f>
        <v>Retained</v>
      </c>
    </row>
    <row r="4" spans="1:17" x14ac:dyDescent="0.2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tr">
        <f t="shared" si="0"/>
        <v>Adult</v>
      </c>
      <c r="O4" t="str">
        <f t="shared" si="1"/>
        <v>Average</v>
      </c>
      <c r="P4" t="str">
        <f t="shared" si="2"/>
        <v>High Balance</v>
      </c>
      <c r="Q4" t="str">
        <f t="shared" si="3"/>
        <v>Churned</v>
      </c>
    </row>
    <row r="5" spans="1:17" x14ac:dyDescent="0.2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>
        <f t="shared" si="0"/>
        <v>Adult</v>
      </c>
      <c r="O5" t="str">
        <f t="shared" si="1"/>
        <v>Average</v>
      </c>
      <c r="P5" t="str">
        <f t="shared" si="2"/>
        <v>Zero Balance</v>
      </c>
      <c r="Q5" t="str">
        <f t="shared" si="3"/>
        <v>Retained</v>
      </c>
    </row>
    <row r="6" spans="1:17" x14ac:dyDescent="0.2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tr">
        <f t="shared" si="0"/>
        <v>Adult</v>
      </c>
      <c r="O6" t="str">
        <f t="shared" si="1"/>
        <v>Good</v>
      </c>
      <c r="P6" t="str">
        <f t="shared" si="2"/>
        <v>High Balance</v>
      </c>
      <c r="Q6" t="str">
        <f t="shared" si="3"/>
        <v>Retained</v>
      </c>
    </row>
    <row r="7" spans="1:17" x14ac:dyDescent="0.2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>
        <f t="shared" si="0"/>
        <v>Adult</v>
      </c>
      <c r="O7" t="str">
        <f t="shared" si="1"/>
        <v>Average</v>
      </c>
      <c r="P7" t="str">
        <f t="shared" si="2"/>
        <v>High Balance</v>
      </c>
      <c r="Q7" t="str">
        <f t="shared" si="3"/>
        <v>Churned</v>
      </c>
    </row>
    <row r="8" spans="1:17" x14ac:dyDescent="0.2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tr">
        <f t="shared" si="0"/>
        <v>Senior</v>
      </c>
      <c r="O8" t="str">
        <f t="shared" si="1"/>
        <v>Good</v>
      </c>
      <c r="P8" t="str">
        <f t="shared" si="2"/>
        <v>Zero Balance</v>
      </c>
      <c r="Q8" t="str">
        <f t="shared" si="3"/>
        <v>Retained</v>
      </c>
    </row>
    <row r="9" spans="1:17" x14ac:dyDescent="0.2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>
        <f t="shared" si="0"/>
        <v>Young</v>
      </c>
      <c r="O9" t="str">
        <f t="shared" si="1"/>
        <v>Poor</v>
      </c>
      <c r="P9" t="str">
        <f t="shared" si="2"/>
        <v>High Balance</v>
      </c>
      <c r="Q9" t="str">
        <f t="shared" si="3"/>
        <v>Churned</v>
      </c>
    </row>
    <row r="10" spans="1:17" x14ac:dyDescent="0.2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>
        <f t="shared" si="0"/>
        <v>Adult</v>
      </c>
      <c r="O10" t="str">
        <f t="shared" si="1"/>
        <v>Average</v>
      </c>
      <c r="P10" t="str">
        <f t="shared" si="2"/>
        <v>High Balance</v>
      </c>
      <c r="Q10" t="str">
        <f t="shared" si="3"/>
        <v>Retained</v>
      </c>
    </row>
    <row r="11" spans="1:17" x14ac:dyDescent="0.2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>
        <f t="shared" si="0"/>
        <v>Young</v>
      </c>
      <c r="O11" t="str">
        <f t="shared" si="1"/>
        <v>Average</v>
      </c>
      <c r="P11" t="str">
        <f t="shared" si="2"/>
        <v>High Balance</v>
      </c>
      <c r="Q11" t="str">
        <f t="shared" si="3"/>
        <v>Retained</v>
      </c>
    </row>
    <row r="12" spans="1:17" x14ac:dyDescent="0.2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tr">
        <f t="shared" si="0"/>
        <v>Adult</v>
      </c>
      <c r="O12" t="str">
        <f t="shared" si="1"/>
        <v>Average</v>
      </c>
      <c r="P12" t="str">
        <f t="shared" si="2"/>
        <v>High Balance</v>
      </c>
      <c r="Q12" t="str">
        <f t="shared" si="3"/>
        <v>Retained</v>
      </c>
    </row>
    <row r="13" spans="1:17" x14ac:dyDescent="0.2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tr">
        <f t="shared" si="0"/>
        <v>Young</v>
      </c>
      <c r="O13" t="str">
        <f t="shared" si="1"/>
        <v>Poor</v>
      </c>
      <c r="P13" t="str">
        <f t="shared" si="2"/>
        <v>Zero Balance</v>
      </c>
      <c r="Q13" t="str">
        <f t="shared" si="3"/>
        <v>Retained</v>
      </c>
    </row>
    <row r="14" spans="1:17" x14ac:dyDescent="0.2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>
        <f t="shared" si="0"/>
        <v>Adult</v>
      </c>
      <c r="O14" t="str">
        <f t="shared" si="1"/>
        <v>Poor</v>
      </c>
      <c r="P14" t="str">
        <f t="shared" si="2"/>
        <v>Zero Balance</v>
      </c>
      <c r="Q14" t="str">
        <f t="shared" si="3"/>
        <v>Retained</v>
      </c>
    </row>
    <row r="15" spans="1:17" x14ac:dyDescent="0.2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>
        <f t="shared" si="0"/>
        <v>Young</v>
      </c>
      <c r="O15" t="str">
        <f t="shared" si="1"/>
        <v>Average</v>
      </c>
      <c r="P15" t="str">
        <f t="shared" si="2"/>
        <v>Zero Balance</v>
      </c>
      <c r="Q15" t="str">
        <f t="shared" si="3"/>
        <v>Retained</v>
      </c>
    </row>
    <row r="16" spans="1:17" x14ac:dyDescent="0.2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tr">
        <f t="shared" si="0"/>
        <v>Adult</v>
      </c>
      <c r="O16" t="str">
        <f t="shared" si="1"/>
        <v>Average</v>
      </c>
      <c r="P16" t="str">
        <f t="shared" si="2"/>
        <v>Zero Balance</v>
      </c>
      <c r="Q16" t="str">
        <f t="shared" si="3"/>
        <v>Retained</v>
      </c>
    </row>
    <row r="17" spans="1:17" x14ac:dyDescent="0.2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>
        <f t="shared" si="0"/>
        <v>Adult</v>
      </c>
      <c r="O17" t="str">
        <f t="shared" si="1"/>
        <v>Average</v>
      </c>
      <c r="P17" t="str">
        <f t="shared" si="2"/>
        <v>High Balance</v>
      </c>
      <c r="Q17" t="str">
        <f t="shared" si="3"/>
        <v>Retained</v>
      </c>
    </row>
    <row r="18" spans="1:17" x14ac:dyDescent="0.2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>
        <f t="shared" si="0"/>
        <v>Senior</v>
      </c>
      <c r="O18" t="str">
        <f t="shared" si="1"/>
        <v>Average</v>
      </c>
      <c r="P18" t="str">
        <f t="shared" si="2"/>
        <v>High Balance</v>
      </c>
      <c r="Q18" t="str">
        <f t="shared" si="3"/>
        <v>Churned</v>
      </c>
    </row>
    <row r="19" spans="1:17" x14ac:dyDescent="0.2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>
        <f t="shared" si="0"/>
        <v>Young</v>
      </c>
      <c r="O19" t="str">
        <f t="shared" si="1"/>
        <v>Average</v>
      </c>
      <c r="P19" t="str">
        <f t="shared" si="2"/>
        <v>Zero Balance</v>
      </c>
      <c r="Q19" t="str">
        <f t="shared" si="3"/>
        <v>Retained</v>
      </c>
    </row>
    <row r="20" spans="1:17" x14ac:dyDescent="0.2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>
        <f t="shared" si="0"/>
        <v>Adult</v>
      </c>
      <c r="O20" t="str">
        <f t="shared" si="1"/>
        <v>Average</v>
      </c>
      <c r="P20" t="str">
        <f t="shared" si="2"/>
        <v>Zero Balance</v>
      </c>
      <c r="Q20" t="str">
        <f t="shared" si="3"/>
        <v>Retained</v>
      </c>
    </row>
    <row r="21" spans="1:17" x14ac:dyDescent="0.2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>
        <f t="shared" si="0"/>
        <v>Young</v>
      </c>
      <c r="O21" t="str">
        <f t="shared" si="1"/>
        <v>Good</v>
      </c>
      <c r="P21" t="str">
        <f t="shared" si="2"/>
        <v>Zero Balance</v>
      </c>
      <c r="Q21" t="str">
        <f t="shared" si="3"/>
        <v>Retained</v>
      </c>
    </row>
    <row r="22" spans="1:17" x14ac:dyDescent="0.2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>
        <f t="shared" si="0"/>
        <v>Adult</v>
      </c>
      <c r="O22" t="str">
        <f t="shared" si="1"/>
        <v>Good</v>
      </c>
      <c r="P22" t="str">
        <f t="shared" si="2"/>
        <v>Zero Balance</v>
      </c>
      <c r="Q22" t="str">
        <f t="shared" si="3"/>
        <v>Retained</v>
      </c>
    </row>
    <row r="23" spans="1:17" x14ac:dyDescent="0.2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>
        <f t="shared" si="0"/>
        <v>Adult</v>
      </c>
      <c r="O23" t="str">
        <f t="shared" si="1"/>
        <v>Average</v>
      </c>
      <c r="P23" t="str">
        <f t="shared" si="2"/>
        <v>Zero Balance</v>
      </c>
      <c r="Q23" t="str">
        <f t="shared" si="3"/>
        <v>Retained</v>
      </c>
    </row>
    <row r="24" spans="1:17" x14ac:dyDescent="0.2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>
        <f t="shared" si="0"/>
        <v>Adult</v>
      </c>
      <c r="O24" t="str">
        <f t="shared" si="1"/>
        <v>Average</v>
      </c>
      <c r="P24" t="str">
        <f t="shared" si="2"/>
        <v>Zero Balance</v>
      </c>
      <c r="Q24" t="str">
        <f t="shared" si="3"/>
        <v>Churned</v>
      </c>
    </row>
    <row r="25" spans="1:17" x14ac:dyDescent="0.2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>
        <f t="shared" si="0"/>
        <v>Adult</v>
      </c>
      <c r="O25" t="str">
        <f t="shared" si="1"/>
        <v>Average</v>
      </c>
      <c r="P25" t="str">
        <f t="shared" si="2"/>
        <v>Zero Balance</v>
      </c>
      <c r="Q25" t="str">
        <f t="shared" si="3"/>
        <v>Retained</v>
      </c>
    </row>
    <row r="26" spans="1:17" x14ac:dyDescent="0.2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>
        <f t="shared" si="0"/>
        <v>Adult</v>
      </c>
      <c r="O26" t="str">
        <f t="shared" si="1"/>
        <v>Good</v>
      </c>
      <c r="P26" t="str">
        <f t="shared" si="2"/>
        <v>Zero Balance</v>
      </c>
      <c r="Q26" t="str">
        <f t="shared" si="3"/>
        <v>Retained</v>
      </c>
    </row>
    <row r="27" spans="1:17" x14ac:dyDescent="0.2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>
        <f t="shared" si="0"/>
        <v>Young</v>
      </c>
      <c r="O27" t="str">
        <f t="shared" si="1"/>
        <v>Average</v>
      </c>
      <c r="P27" t="str">
        <f t="shared" si="2"/>
        <v>Zero Balance</v>
      </c>
      <c r="Q27" t="str">
        <f t="shared" si="3"/>
        <v>Retained</v>
      </c>
    </row>
    <row r="28" spans="1:17" x14ac:dyDescent="0.2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tr">
        <f t="shared" si="0"/>
        <v>Adult</v>
      </c>
      <c r="O28" t="str">
        <f t="shared" si="1"/>
        <v>Good</v>
      </c>
      <c r="P28" t="str">
        <f t="shared" si="2"/>
        <v>High Balance</v>
      </c>
      <c r="Q28" t="str">
        <f t="shared" si="3"/>
        <v>Retained</v>
      </c>
    </row>
    <row r="29" spans="1:17" x14ac:dyDescent="0.2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>
        <f t="shared" si="0"/>
        <v>Adult</v>
      </c>
      <c r="O29" t="str">
        <f t="shared" si="1"/>
        <v>Average</v>
      </c>
      <c r="P29" t="str">
        <f t="shared" si="2"/>
        <v>Zero Balance</v>
      </c>
      <c r="Q29" t="str">
        <f t="shared" si="3"/>
        <v>Retained</v>
      </c>
    </row>
    <row r="30" spans="1:17" x14ac:dyDescent="0.2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>
        <f t="shared" si="0"/>
        <v>Adult</v>
      </c>
      <c r="O30" t="str">
        <f t="shared" si="1"/>
        <v>Average</v>
      </c>
      <c r="P30" t="str">
        <f t="shared" si="2"/>
        <v>High Balance</v>
      </c>
      <c r="Q30" t="str">
        <f t="shared" si="3"/>
        <v>Retained</v>
      </c>
    </row>
    <row r="31" spans="1:17" x14ac:dyDescent="0.2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>
        <f t="shared" si="0"/>
        <v>Young</v>
      </c>
      <c r="O31" t="str">
        <f t="shared" si="1"/>
        <v>Poor</v>
      </c>
      <c r="P31" t="str">
        <f t="shared" si="2"/>
        <v>Medium Balance</v>
      </c>
      <c r="Q31" t="str">
        <f t="shared" si="3"/>
        <v>Retained</v>
      </c>
    </row>
    <row r="32" spans="1:17" x14ac:dyDescent="0.2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>
        <f t="shared" si="0"/>
        <v>Adult</v>
      </c>
      <c r="O32" t="str">
        <f t="shared" si="1"/>
        <v>Average</v>
      </c>
      <c r="P32" t="str">
        <f t="shared" si="2"/>
        <v>Zero Balance</v>
      </c>
      <c r="Q32" t="str">
        <f t="shared" si="3"/>
        <v>Churned</v>
      </c>
    </row>
    <row r="33" spans="1:17" x14ac:dyDescent="0.2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>
        <f t="shared" si="0"/>
        <v>Adult</v>
      </c>
      <c r="O33" t="str">
        <f t="shared" si="1"/>
        <v>Average</v>
      </c>
      <c r="P33" t="str">
        <f t="shared" si="2"/>
        <v>Medium Balance</v>
      </c>
      <c r="Q33" t="str">
        <f t="shared" si="3"/>
        <v>Retained</v>
      </c>
    </row>
    <row r="34" spans="1:17" x14ac:dyDescent="0.2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>
        <f t="shared" si="0"/>
        <v>Adult</v>
      </c>
      <c r="O34" t="str">
        <f t="shared" si="1"/>
        <v>Average</v>
      </c>
      <c r="P34" t="str">
        <f t="shared" si="2"/>
        <v>High Balance</v>
      </c>
      <c r="Q34" t="str">
        <f t="shared" si="3"/>
        <v>Retained</v>
      </c>
    </row>
    <row r="35" spans="1:17" x14ac:dyDescent="0.2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tr">
        <f t="shared" si="0"/>
        <v>Adult</v>
      </c>
      <c r="O35" t="str">
        <f t="shared" si="1"/>
        <v>Average</v>
      </c>
      <c r="P35" t="str">
        <f t="shared" si="2"/>
        <v>Zero Balance</v>
      </c>
      <c r="Q35" t="str">
        <f t="shared" si="3"/>
        <v>Retained</v>
      </c>
    </row>
    <row r="36" spans="1:17" x14ac:dyDescent="0.2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>
        <f t="shared" si="0"/>
        <v>Young</v>
      </c>
      <c r="O36" t="str">
        <f t="shared" si="1"/>
        <v>Good</v>
      </c>
      <c r="P36" t="str">
        <f t="shared" si="2"/>
        <v>Zero Balance</v>
      </c>
      <c r="Q36" t="str">
        <f t="shared" si="3"/>
        <v>Retained</v>
      </c>
    </row>
    <row r="37" spans="1:17" x14ac:dyDescent="0.2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>
        <f t="shared" si="0"/>
        <v>Adult</v>
      </c>
      <c r="O37" t="str">
        <f t="shared" si="1"/>
        <v>Poor</v>
      </c>
      <c r="P37" t="str">
        <f t="shared" si="2"/>
        <v>High Balance</v>
      </c>
      <c r="Q37" t="str">
        <f t="shared" si="3"/>
        <v>Churned</v>
      </c>
    </row>
    <row r="38" spans="1:17" x14ac:dyDescent="0.2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tr">
        <f t="shared" si="0"/>
        <v>Adult</v>
      </c>
      <c r="O38" t="str">
        <f t="shared" si="1"/>
        <v>Poor</v>
      </c>
      <c r="P38" t="str">
        <f t="shared" si="2"/>
        <v>High Balance</v>
      </c>
      <c r="Q38" t="str">
        <f t="shared" si="3"/>
        <v>Retained</v>
      </c>
    </row>
    <row r="39" spans="1:17" x14ac:dyDescent="0.2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tr">
        <f t="shared" si="0"/>
        <v>Adult</v>
      </c>
      <c r="O39" t="str">
        <f t="shared" si="1"/>
        <v>Good</v>
      </c>
      <c r="P39" t="str">
        <f t="shared" si="2"/>
        <v>Medium Balance</v>
      </c>
      <c r="Q39" t="str">
        <f t="shared" si="3"/>
        <v>Retained</v>
      </c>
    </row>
    <row r="40" spans="1:17" x14ac:dyDescent="0.2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>
        <f t="shared" si="0"/>
        <v>Adult</v>
      </c>
      <c r="O40" t="str">
        <f t="shared" si="1"/>
        <v>Good</v>
      </c>
      <c r="P40" t="str">
        <f t="shared" si="2"/>
        <v>Zero Balance</v>
      </c>
      <c r="Q40" t="str">
        <f t="shared" si="3"/>
        <v>Retained</v>
      </c>
    </row>
    <row r="41" spans="1:17" x14ac:dyDescent="0.2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>
        <f t="shared" si="0"/>
        <v>Adult</v>
      </c>
      <c r="O41" t="str">
        <f t="shared" si="1"/>
        <v>Average</v>
      </c>
      <c r="P41" t="str">
        <f t="shared" si="2"/>
        <v>Medium Balance</v>
      </c>
      <c r="Q41" t="str">
        <f t="shared" si="3"/>
        <v>Retained</v>
      </c>
    </row>
    <row r="42" spans="1:17" x14ac:dyDescent="0.2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>
        <f t="shared" si="0"/>
        <v>Adult</v>
      </c>
      <c r="O42" t="str">
        <f t="shared" si="1"/>
        <v>Poor</v>
      </c>
      <c r="P42" t="str">
        <f t="shared" si="2"/>
        <v>Zero Balance</v>
      </c>
      <c r="Q42" t="str">
        <f t="shared" si="3"/>
        <v>Retained</v>
      </c>
    </row>
    <row r="43" spans="1:17" x14ac:dyDescent="0.2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>
        <f t="shared" si="0"/>
        <v>Senior</v>
      </c>
      <c r="O43" t="str">
        <f t="shared" si="1"/>
        <v>Poor</v>
      </c>
      <c r="P43" t="str">
        <f t="shared" si="2"/>
        <v>High Balance</v>
      </c>
      <c r="Q43" t="str">
        <f t="shared" si="3"/>
        <v>Churned</v>
      </c>
    </row>
    <row r="44" spans="1:17" x14ac:dyDescent="0.2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>
        <f t="shared" si="0"/>
        <v>Senior</v>
      </c>
      <c r="O44" t="str">
        <f t="shared" si="1"/>
        <v>Average</v>
      </c>
      <c r="P44" t="str">
        <f t="shared" si="2"/>
        <v>High Balance</v>
      </c>
      <c r="Q44" t="str">
        <f t="shared" si="3"/>
        <v>Retained</v>
      </c>
    </row>
    <row r="45" spans="1:17" x14ac:dyDescent="0.2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>
        <f t="shared" si="0"/>
        <v>Adult</v>
      </c>
      <c r="O45" t="str">
        <f t="shared" si="1"/>
        <v>Good</v>
      </c>
      <c r="P45" t="str">
        <f t="shared" si="2"/>
        <v>High Balance</v>
      </c>
      <c r="Q45" t="str">
        <f t="shared" si="3"/>
        <v>Churned</v>
      </c>
    </row>
    <row r="46" spans="1:17" x14ac:dyDescent="0.2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tr">
        <f t="shared" si="0"/>
        <v>Senior</v>
      </c>
      <c r="O46" t="str">
        <f t="shared" si="1"/>
        <v>Average</v>
      </c>
      <c r="P46" t="str">
        <f t="shared" si="2"/>
        <v>High Balance</v>
      </c>
      <c r="Q46" t="str">
        <f t="shared" si="3"/>
        <v>Retained</v>
      </c>
    </row>
    <row r="47" spans="1:17" x14ac:dyDescent="0.2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>
        <f t="shared" si="0"/>
        <v>Adult</v>
      </c>
      <c r="O47" t="str">
        <f t="shared" si="1"/>
        <v>Good</v>
      </c>
      <c r="P47" t="str">
        <f t="shared" si="2"/>
        <v>High Balance</v>
      </c>
      <c r="Q47" t="str">
        <f t="shared" si="3"/>
        <v>Retained</v>
      </c>
    </row>
    <row r="48" spans="1:17" x14ac:dyDescent="0.2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>
        <f t="shared" si="0"/>
        <v>Young</v>
      </c>
      <c r="O48" t="str">
        <f t="shared" si="1"/>
        <v>Good</v>
      </c>
      <c r="P48" t="str">
        <f t="shared" si="2"/>
        <v>High Balance</v>
      </c>
      <c r="Q48" t="str">
        <f t="shared" si="3"/>
        <v>Churned</v>
      </c>
    </row>
    <row r="49" spans="1:17" x14ac:dyDescent="0.2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tr">
        <f t="shared" si="0"/>
        <v>Adult</v>
      </c>
      <c r="O49" t="str">
        <f t="shared" si="1"/>
        <v>Average</v>
      </c>
      <c r="P49" t="str">
        <f t="shared" si="2"/>
        <v>High Balance</v>
      </c>
      <c r="Q49" t="str">
        <f t="shared" si="3"/>
        <v>Churned</v>
      </c>
    </row>
    <row r="50" spans="1:17" x14ac:dyDescent="0.2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>
        <f t="shared" si="0"/>
        <v>Adult</v>
      </c>
      <c r="O50" t="str">
        <f t="shared" si="1"/>
        <v>Average</v>
      </c>
      <c r="P50" t="str">
        <f t="shared" si="2"/>
        <v>High Balance</v>
      </c>
      <c r="Q50" t="str">
        <f t="shared" si="3"/>
        <v>Retained</v>
      </c>
    </row>
    <row r="51" spans="1:17" x14ac:dyDescent="0.2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>
        <f t="shared" si="0"/>
        <v>Adult</v>
      </c>
      <c r="O51" t="str">
        <f t="shared" si="1"/>
        <v>Good</v>
      </c>
      <c r="P51" t="str">
        <f t="shared" si="2"/>
        <v>High Balance</v>
      </c>
      <c r="Q51" t="str">
        <f t="shared" si="3"/>
        <v>Retained</v>
      </c>
    </row>
    <row r="52" spans="1:17" x14ac:dyDescent="0.2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>
        <f t="shared" si="0"/>
        <v>Adult</v>
      </c>
      <c r="O52" t="str">
        <f t="shared" si="1"/>
        <v>Average</v>
      </c>
      <c r="P52" t="str">
        <f t="shared" si="2"/>
        <v>High Balance</v>
      </c>
      <c r="Q52" t="str">
        <f t="shared" si="3"/>
        <v>Retained</v>
      </c>
    </row>
    <row r="53" spans="1:17" x14ac:dyDescent="0.2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>
        <f t="shared" si="0"/>
        <v>Adult</v>
      </c>
      <c r="O53" t="str">
        <f t="shared" si="1"/>
        <v>Average</v>
      </c>
      <c r="P53" t="str">
        <f t="shared" si="2"/>
        <v>High Balance</v>
      </c>
      <c r="Q53" t="str">
        <f t="shared" si="3"/>
        <v>Retained</v>
      </c>
    </row>
    <row r="54" spans="1:17" x14ac:dyDescent="0.2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>
        <f t="shared" si="0"/>
        <v>Adult</v>
      </c>
      <c r="O54" t="str">
        <f t="shared" si="1"/>
        <v>Good</v>
      </c>
      <c r="P54" t="str">
        <f t="shared" si="2"/>
        <v>Zero Balance</v>
      </c>
      <c r="Q54" t="str">
        <f t="shared" si="3"/>
        <v>Retained</v>
      </c>
    </row>
    <row r="55" spans="1:17" x14ac:dyDescent="0.2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>
        <f t="shared" si="0"/>
        <v>Adult</v>
      </c>
      <c r="O55" t="str">
        <f t="shared" si="1"/>
        <v>Average</v>
      </c>
      <c r="P55" t="str">
        <f t="shared" si="2"/>
        <v>High Balance</v>
      </c>
      <c r="Q55" t="str">
        <f t="shared" si="3"/>
        <v>Churned</v>
      </c>
    </row>
    <row r="56" spans="1:17" x14ac:dyDescent="0.2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>
        <f t="shared" si="0"/>
        <v>Adult</v>
      </c>
      <c r="O56" t="str">
        <f t="shared" si="1"/>
        <v>Average</v>
      </c>
      <c r="P56" t="str">
        <f t="shared" si="2"/>
        <v>Medium Balance</v>
      </c>
      <c r="Q56" t="str">
        <f t="shared" si="3"/>
        <v>Churned</v>
      </c>
    </row>
    <row r="57" spans="1:17" x14ac:dyDescent="0.2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>
        <f t="shared" si="0"/>
        <v>Adult</v>
      </c>
      <c r="O57" t="str">
        <f t="shared" si="1"/>
        <v>Average</v>
      </c>
      <c r="P57" t="str">
        <f t="shared" si="2"/>
        <v>High Balance</v>
      </c>
      <c r="Q57" t="str">
        <f t="shared" si="3"/>
        <v>Retained</v>
      </c>
    </row>
    <row r="58" spans="1:17" x14ac:dyDescent="0.2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>
        <f t="shared" si="0"/>
        <v>Adult</v>
      </c>
      <c r="O58" t="str">
        <f t="shared" si="1"/>
        <v>Average</v>
      </c>
      <c r="P58" t="str">
        <f t="shared" si="2"/>
        <v>High Balance</v>
      </c>
      <c r="Q58" t="str">
        <f t="shared" si="3"/>
        <v>Retained</v>
      </c>
    </row>
    <row r="59" spans="1:17" x14ac:dyDescent="0.2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>
        <f t="shared" si="0"/>
        <v>Young</v>
      </c>
      <c r="O59" t="str">
        <f t="shared" si="1"/>
        <v>Good</v>
      </c>
      <c r="P59" t="str">
        <f t="shared" si="2"/>
        <v>Medium Balance</v>
      </c>
      <c r="Q59" t="str">
        <f t="shared" si="3"/>
        <v>Retained</v>
      </c>
    </row>
    <row r="60" spans="1:17" x14ac:dyDescent="0.2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>
        <f t="shared" si="0"/>
        <v>Senior</v>
      </c>
      <c r="O60" t="str">
        <f t="shared" si="1"/>
        <v>Average</v>
      </c>
      <c r="P60" t="str">
        <f t="shared" si="2"/>
        <v>Zero Balance</v>
      </c>
      <c r="Q60" t="str">
        <f t="shared" si="3"/>
        <v>Churned</v>
      </c>
    </row>
    <row r="61" spans="1:17" x14ac:dyDescent="0.2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tr">
        <f t="shared" si="0"/>
        <v>Senior</v>
      </c>
      <c r="O61" t="str">
        <f t="shared" si="1"/>
        <v>Average</v>
      </c>
      <c r="P61" t="str">
        <f t="shared" si="2"/>
        <v>Low Balance</v>
      </c>
      <c r="Q61" t="str">
        <f t="shared" si="3"/>
        <v>Retained</v>
      </c>
    </row>
    <row r="62" spans="1:17" x14ac:dyDescent="0.2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>
        <f t="shared" si="0"/>
        <v>Adult</v>
      </c>
      <c r="O62" t="str">
        <f t="shared" si="1"/>
        <v>Good</v>
      </c>
      <c r="P62" t="str">
        <f t="shared" si="2"/>
        <v>High Balance</v>
      </c>
      <c r="Q62" t="str">
        <f t="shared" si="3"/>
        <v>Retained</v>
      </c>
    </row>
    <row r="63" spans="1:17" x14ac:dyDescent="0.2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>
        <f t="shared" si="0"/>
        <v>Young</v>
      </c>
      <c r="O63" t="str">
        <f t="shared" si="1"/>
        <v>Average</v>
      </c>
      <c r="P63" t="str">
        <f t="shared" si="2"/>
        <v>High Balance</v>
      </c>
      <c r="Q63" t="str">
        <f t="shared" si="3"/>
        <v>Retained</v>
      </c>
    </row>
    <row r="64" spans="1:17" x14ac:dyDescent="0.2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>
        <f t="shared" si="0"/>
        <v>Adult</v>
      </c>
      <c r="O64" t="str">
        <f t="shared" si="1"/>
        <v>Average</v>
      </c>
      <c r="P64" t="str">
        <f t="shared" si="2"/>
        <v>Medium Balance</v>
      </c>
      <c r="Q64" t="str">
        <f t="shared" si="3"/>
        <v>Retained</v>
      </c>
    </row>
    <row r="65" spans="1:17" x14ac:dyDescent="0.2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>
        <f t="shared" si="0"/>
        <v>Senior</v>
      </c>
      <c r="O65" t="str">
        <f t="shared" si="1"/>
        <v>Average</v>
      </c>
      <c r="P65" t="str">
        <f t="shared" si="2"/>
        <v>Medium Balance</v>
      </c>
      <c r="Q65" t="str">
        <f t="shared" si="3"/>
        <v>Retained</v>
      </c>
    </row>
    <row r="66" spans="1:17" x14ac:dyDescent="0.2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>
        <f t="shared" si="0"/>
        <v>Young</v>
      </c>
      <c r="O66" t="str">
        <f t="shared" si="1"/>
        <v>Average</v>
      </c>
      <c r="P66" t="str">
        <f t="shared" si="2"/>
        <v>High Balance</v>
      </c>
      <c r="Q66" t="str">
        <f t="shared" si="3"/>
        <v>Retained</v>
      </c>
    </row>
    <row r="67" spans="1:17" x14ac:dyDescent="0.2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>
        <f t="shared" ref="N67:N130" si="4">IF(F67&lt;30,"Young",IF(F67&lt;50,"Adult","Senior"))</f>
        <v>Adult</v>
      </c>
      <c r="O67" t="str">
        <f t="shared" ref="O67:O130" si="5">IF(C67&lt;500,"Poor",IF(C67&lt;700,"Average","Good"))</f>
        <v>Good</v>
      </c>
      <c r="P67" t="str">
        <f t="shared" ref="P67:P130" si="6" xml:space="preserve"> IF(H67=0,"Zero Balance",IF(H67&lt;50000,"Low Balance",IF(H67&lt;100000,"Medium Balance","High Balance")))</f>
        <v>High Balance</v>
      </c>
      <c r="Q67" t="str">
        <f t="shared" ref="Q67:Q130" si="7">IF(M67 = 1,"Churned","Retained")</f>
        <v>Retained</v>
      </c>
    </row>
    <row r="68" spans="1:17" x14ac:dyDescent="0.2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>
        <f t="shared" si="4"/>
        <v>Adult</v>
      </c>
      <c r="O68" t="str">
        <f t="shared" si="5"/>
        <v>Average</v>
      </c>
      <c r="P68" t="str">
        <f t="shared" si="6"/>
        <v>High Balance</v>
      </c>
      <c r="Q68" t="str">
        <f t="shared" si="7"/>
        <v>Retained</v>
      </c>
    </row>
    <row r="69" spans="1:17" x14ac:dyDescent="0.2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>
        <f t="shared" si="4"/>
        <v>Adult</v>
      </c>
      <c r="O69" t="str">
        <f t="shared" si="5"/>
        <v>Good</v>
      </c>
      <c r="P69" t="str">
        <f t="shared" si="6"/>
        <v>High Balance</v>
      </c>
      <c r="Q69" t="str">
        <f t="shared" si="7"/>
        <v>Retained</v>
      </c>
    </row>
    <row r="70" spans="1:17" x14ac:dyDescent="0.2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>
        <f t="shared" si="4"/>
        <v>Adult</v>
      </c>
      <c r="O70" t="str">
        <f t="shared" si="5"/>
        <v>Average</v>
      </c>
      <c r="P70" t="str">
        <f t="shared" si="6"/>
        <v>High Balance</v>
      </c>
      <c r="Q70" t="str">
        <f t="shared" si="7"/>
        <v>Retained</v>
      </c>
    </row>
    <row r="71" spans="1:17" x14ac:dyDescent="0.2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>
        <f t="shared" si="4"/>
        <v>Young</v>
      </c>
      <c r="O71" t="str">
        <f t="shared" si="5"/>
        <v>Average</v>
      </c>
      <c r="P71" t="str">
        <f t="shared" si="6"/>
        <v>Medium Balance</v>
      </c>
      <c r="Q71" t="str">
        <f t="shared" si="7"/>
        <v>Retained</v>
      </c>
    </row>
    <row r="72" spans="1:17" x14ac:dyDescent="0.2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>
        <f t="shared" si="4"/>
        <v>Senior</v>
      </c>
      <c r="O72" t="str">
        <f t="shared" si="5"/>
        <v>Good</v>
      </c>
      <c r="P72" t="str">
        <f t="shared" si="6"/>
        <v>High Balance</v>
      </c>
      <c r="Q72" t="str">
        <f t="shared" si="7"/>
        <v>Churned</v>
      </c>
    </row>
    <row r="73" spans="1:17" x14ac:dyDescent="0.2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tr">
        <f t="shared" si="4"/>
        <v>Young</v>
      </c>
      <c r="O73" t="str">
        <f t="shared" si="5"/>
        <v>Good</v>
      </c>
      <c r="P73" t="str">
        <f t="shared" si="6"/>
        <v>Zero Balance</v>
      </c>
      <c r="Q73" t="str">
        <f t="shared" si="7"/>
        <v>Retained</v>
      </c>
    </row>
    <row r="74" spans="1:17" x14ac:dyDescent="0.2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>
        <f t="shared" si="4"/>
        <v>Adult</v>
      </c>
      <c r="O74" t="str">
        <f t="shared" si="5"/>
        <v>Average</v>
      </c>
      <c r="P74" t="str">
        <f t="shared" si="6"/>
        <v>High Balance</v>
      </c>
      <c r="Q74" t="str">
        <f t="shared" si="7"/>
        <v>Retained</v>
      </c>
    </row>
    <row r="75" spans="1:17" x14ac:dyDescent="0.2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>
        <f t="shared" si="4"/>
        <v>Young</v>
      </c>
      <c r="O75" t="str">
        <f t="shared" si="5"/>
        <v>Average</v>
      </c>
      <c r="P75" t="str">
        <f t="shared" si="6"/>
        <v>High Balance</v>
      </c>
      <c r="Q75" t="str">
        <f t="shared" si="7"/>
        <v>Retained</v>
      </c>
    </row>
    <row r="76" spans="1:17" x14ac:dyDescent="0.2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>
        <f t="shared" si="4"/>
        <v>Adult</v>
      </c>
      <c r="O76" t="str">
        <f t="shared" si="5"/>
        <v>Average</v>
      </c>
      <c r="P76" t="str">
        <f t="shared" si="6"/>
        <v>Zero Balance</v>
      </c>
      <c r="Q76" t="str">
        <f t="shared" si="7"/>
        <v>Retained</v>
      </c>
    </row>
    <row r="77" spans="1:17" x14ac:dyDescent="0.2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>
        <f t="shared" si="4"/>
        <v>Young</v>
      </c>
      <c r="O77" t="str">
        <f t="shared" si="5"/>
        <v>Good</v>
      </c>
      <c r="P77" t="str">
        <f t="shared" si="6"/>
        <v>High Balance</v>
      </c>
      <c r="Q77" t="str">
        <f t="shared" si="7"/>
        <v>Retained</v>
      </c>
    </row>
    <row r="78" spans="1:17" x14ac:dyDescent="0.2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tr">
        <f t="shared" si="4"/>
        <v>Senior</v>
      </c>
      <c r="O78" t="str">
        <f t="shared" si="5"/>
        <v>Average</v>
      </c>
      <c r="P78" t="str">
        <f t="shared" si="6"/>
        <v>Zero Balance</v>
      </c>
      <c r="Q78" t="str">
        <f t="shared" si="7"/>
        <v>Retained</v>
      </c>
    </row>
    <row r="79" spans="1:17" x14ac:dyDescent="0.2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tr">
        <f t="shared" si="4"/>
        <v>Adult</v>
      </c>
      <c r="O79" t="str">
        <f t="shared" si="5"/>
        <v>Average</v>
      </c>
      <c r="P79" t="str">
        <f t="shared" si="6"/>
        <v>Zero Balance</v>
      </c>
      <c r="Q79" t="str">
        <f t="shared" si="7"/>
        <v>Retained</v>
      </c>
    </row>
    <row r="80" spans="1:17" x14ac:dyDescent="0.2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>
        <f t="shared" si="4"/>
        <v>Adult</v>
      </c>
      <c r="O80" t="str">
        <f t="shared" si="5"/>
        <v>Good</v>
      </c>
      <c r="P80" t="str">
        <f t="shared" si="6"/>
        <v>Medium Balance</v>
      </c>
      <c r="Q80" t="str">
        <f t="shared" si="7"/>
        <v>Retained</v>
      </c>
    </row>
    <row r="81" spans="1:17" x14ac:dyDescent="0.2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>
        <f t="shared" si="4"/>
        <v>Adult</v>
      </c>
      <c r="O81" t="str">
        <f t="shared" si="5"/>
        <v>Poor</v>
      </c>
      <c r="P81" t="str">
        <f t="shared" si="6"/>
        <v>High Balance</v>
      </c>
      <c r="Q81" t="str">
        <f t="shared" si="7"/>
        <v>Retained</v>
      </c>
    </row>
    <row r="82" spans="1:17" x14ac:dyDescent="0.2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>
        <f t="shared" si="4"/>
        <v>Adult</v>
      </c>
      <c r="O82" t="str">
        <f t="shared" si="5"/>
        <v>Average</v>
      </c>
      <c r="P82" t="str">
        <f t="shared" si="6"/>
        <v>Medium Balance</v>
      </c>
      <c r="Q82" t="str">
        <f t="shared" si="7"/>
        <v>Retained</v>
      </c>
    </row>
    <row r="83" spans="1:17" x14ac:dyDescent="0.2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>
        <f t="shared" si="4"/>
        <v>Adult</v>
      </c>
      <c r="O83" t="str">
        <f t="shared" si="5"/>
        <v>Good</v>
      </c>
      <c r="P83" t="str">
        <f t="shared" si="6"/>
        <v>Zero Balance</v>
      </c>
      <c r="Q83" t="str">
        <f t="shared" si="7"/>
        <v>Churned</v>
      </c>
    </row>
    <row r="84" spans="1:17" x14ac:dyDescent="0.2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>
        <f t="shared" si="4"/>
        <v>Adult</v>
      </c>
      <c r="O84" t="str">
        <f t="shared" si="5"/>
        <v>Average</v>
      </c>
      <c r="P84" t="str">
        <f t="shared" si="6"/>
        <v>Zero Balance</v>
      </c>
      <c r="Q84" t="str">
        <f t="shared" si="7"/>
        <v>Retained</v>
      </c>
    </row>
    <row r="85" spans="1:17" x14ac:dyDescent="0.2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>
        <f t="shared" si="4"/>
        <v>Adult</v>
      </c>
      <c r="O85" t="str">
        <f t="shared" si="5"/>
        <v>Average</v>
      </c>
      <c r="P85" t="str">
        <f t="shared" si="6"/>
        <v>Medium Balance</v>
      </c>
      <c r="Q85" t="str">
        <f t="shared" si="7"/>
        <v>Retained</v>
      </c>
    </row>
    <row r="86" spans="1:17" x14ac:dyDescent="0.2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>
        <f t="shared" si="4"/>
        <v>Adult</v>
      </c>
      <c r="O86" t="str">
        <f t="shared" si="5"/>
        <v>Poor</v>
      </c>
      <c r="P86" t="str">
        <f t="shared" si="6"/>
        <v>Zero Balance</v>
      </c>
      <c r="Q86" t="str">
        <f t="shared" si="7"/>
        <v>Retained</v>
      </c>
    </row>
    <row r="87" spans="1:17" x14ac:dyDescent="0.2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>
        <f t="shared" si="4"/>
        <v>Senior</v>
      </c>
      <c r="O87" t="str">
        <f t="shared" si="5"/>
        <v>Average</v>
      </c>
      <c r="P87" t="str">
        <f t="shared" si="6"/>
        <v>Zero Balance</v>
      </c>
      <c r="Q87" t="str">
        <f t="shared" si="7"/>
        <v>Retained</v>
      </c>
    </row>
    <row r="88" spans="1:17" x14ac:dyDescent="0.2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>
        <f t="shared" si="4"/>
        <v>Young</v>
      </c>
      <c r="O88" t="str">
        <f t="shared" si="5"/>
        <v>Good</v>
      </c>
      <c r="P88" t="str">
        <f t="shared" si="6"/>
        <v>High Balance</v>
      </c>
      <c r="Q88" t="str">
        <f t="shared" si="7"/>
        <v>Churned</v>
      </c>
    </row>
    <row r="89" spans="1:17" x14ac:dyDescent="0.2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>
        <f t="shared" si="4"/>
        <v>Adult</v>
      </c>
      <c r="O89" t="str">
        <f t="shared" si="5"/>
        <v>Good</v>
      </c>
      <c r="P89" t="str">
        <f t="shared" si="6"/>
        <v>Zero Balance</v>
      </c>
      <c r="Q89" t="str">
        <f t="shared" si="7"/>
        <v>Retained</v>
      </c>
    </row>
    <row r="90" spans="1:17" x14ac:dyDescent="0.2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>
        <f t="shared" si="4"/>
        <v>Adult</v>
      </c>
      <c r="O90" t="str">
        <f t="shared" si="5"/>
        <v>Average</v>
      </c>
      <c r="P90" t="str">
        <f t="shared" si="6"/>
        <v>Zero Balance</v>
      </c>
      <c r="Q90" t="str">
        <f t="shared" si="7"/>
        <v>Churned</v>
      </c>
    </row>
    <row r="91" spans="1:17" x14ac:dyDescent="0.2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tr">
        <f t="shared" si="4"/>
        <v>Young</v>
      </c>
      <c r="O91" t="str">
        <f t="shared" si="5"/>
        <v>Average</v>
      </c>
      <c r="P91" t="str">
        <f t="shared" si="6"/>
        <v>Medium Balance</v>
      </c>
      <c r="Q91" t="str">
        <f t="shared" si="7"/>
        <v>Retained</v>
      </c>
    </row>
    <row r="92" spans="1:17" x14ac:dyDescent="0.2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>
        <f t="shared" si="4"/>
        <v>Adult</v>
      </c>
      <c r="O92" t="str">
        <f t="shared" si="5"/>
        <v>Average</v>
      </c>
      <c r="P92" t="str">
        <f t="shared" si="6"/>
        <v>Zero Balance</v>
      </c>
      <c r="Q92" t="str">
        <f t="shared" si="7"/>
        <v>Churned</v>
      </c>
    </row>
    <row r="93" spans="1:17" x14ac:dyDescent="0.2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>
        <f t="shared" si="4"/>
        <v>Adult</v>
      </c>
      <c r="O93" t="str">
        <f t="shared" si="5"/>
        <v>Good</v>
      </c>
      <c r="P93" t="str">
        <f t="shared" si="6"/>
        <v>High Balance</v>
      </c>
      <c r="Q93" t="str">
        <f t="shared" si="7"/>
        <v>Retained</v>
      </c>
    </row>
    <row r="94" spans="1:17" x14ac:dyDescent="0.2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>
        <f t="shared" si="4"/>
        <v>Adult</v>
      </c>
      <c r="O94" t="str">
        <f t="shared" si="5"/>
        <v>Average</v>
      </c>
      <c r="P94" t="str">
        <f t="shared" si="6"/>
        <v>Zero Balance</v>
      </c>
      <c r="Q94" t="str">
        <f t="shared" si="7"/>
        <v>Retained</v>
      </c>
    </row>
    <row r="95" spans="1:17" x14ac:dyDescent="0.2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>
        <f t="shared" si="4"/>
        <v>Young</v>
      </c>
      <c r="O95" t="str">
        <f t="shared" si="5"/>
        <v>Good</v>
      </c>
      <c r="P95" t="str">
        <f t="shared" si="6"/>
        <v>Zero Balance</v>
      </c>
      <c r="Q95" t="str">
        <f t="shared" si="7"/>
        <v>Retained</v>
      </c>
    </row>
    <row r="96" spans="1:17" x14ac:dyDescent="0.2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>
        <f t="shared" si="4"/>
        <v>Adult</v>
      </c>
      <c r="O96" t="str">
        <f t="shared" si="5"/>
        <v>Good</v>
      </c>
      <c r="P96" t="str">
        <f t="shared" si="6"/>
        <v>Zero Balance</v>
      </c>
      <c r="Q96" t="str">
        <f t="shared" si="7"/>
        <v>Retained</v>
      </c>
    </row>
    <row r="97" spans="1:17" x14ac:dyDescent="0.2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>
        <f t="shared" si="4"/>
        <v>Adult</v>
      </c>
      <c r="O97" t="str">
        <f t="shared" si="5"/>
        <v>Average</v>
      </c>
      <c r="P97" t="str">
        <f t="shared" si="6"/>
        <v>High Balance</v>
      </c>
      <c r="Q97" t="str">
        <f t="shared" si="7"/>
        <v>Retained</v>
      </c>
    </row>
    <row r="98" spans="1:17" x14ac:dyDescent="0.2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>
        <f t="shared" si="4"/>
        <v>Adult</v>
      </c>
      <c r="O98" t="str">
        <f t="shared" si="5"/>
        <v>Good</v>
      </c>
      <c r="P98" t="str">
        <f t="shared" si="6"/>
        <v>High Balance</v>
      </c>
      <c r="Q98" t="str">
        <f t="shared" si="7"/>
        <v>Retained</v>
      </c>
    </row>
    <row r="99" spans="1:17" x14ac:dyDescent="0.2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tr">
        <f t="shared" si="4"/>
        <v>Young</v>
      </c>
      <c r="O99" t="str">
        <f t="shared" si="5"/>
        <v>Good</v>
      </c>
      <c r="P99" t="str">
        <f t="shared" si="6"/>
        <v>Medium Balance</v>
      </c>
      <c r="Q99" t="str">
        <f t="shared" si="7"/>
        <v>Retained</v>
      </c>
    </row>
    <row r="100" spans="1:17" x14ac:dyDescent="0.2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>
        <f t="shared" si="4"/>
        <v>Young</v>
      </c>
      <c r="O100" t="str">
        <f t="shared" si="5"/>
        <v>Good</v>
      </c>
      <c r="P100" t="str">
        <f t="shared" si="6"/>
        <v>Zero Balance</v>
      </c>
      <c r="Q100" t="str">
        <f t="shared" si="7"/>
        <v>Retained</v>
      </c>
    </row>
    <row r="101" spans="1:17" x14ac:dyDescent="0.2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>
        <f t="shared" si="4"/>
        <v>Adult</v>
      </c>
      <c r="O101" t="str">
        <f t="shared" si="5"/>
        <v>Poor</v>
      </c>
      <c r="P101" t="str">
        <f t="shared" si="6"/>
        <v>Zero Balance</v>
      </c>
      <c r="Q101" t="str">
        <f t="shared" si="7"/>
        <v>Retained</v>
      </c>
    </row>
    <row r="102" spans="1:17" x14ac:dyDescent="0.2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>
        <f t="shared" si="4"/>
        <v>Adult</v>
      </c>
      <c r="O102" t="str">
        <f t="shared" si="5"/>
        <v>Average</v>
      </c>
      <c r="P102" t="str">
        <f t="shared" si="6"/>
        <v>Zero Balance</v>
      </c>
      <c r="Q102" t="str">
        <f t="shared" si="7"/>
        <v>Retained</v>
      </c>
    </row>
    <row r="103" spans="1:17" x14ac:dyDescent="0.2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>
        <f t="shared" si="4"/>
        <v>Adult</v>
      </c>
      <c r="O103" t="str">
        <f t="shared" si="5"/>
        <v>Average</v>
      </c>
      <c r="P103" t="str">
        <f t="shared" si="6"/>
        <v>Zero Balance</v>
      </c>
      <c r="Q103" t="str">
        <f t="shared" si="7"/>
        <v>Retained</v>
      </c>
    </row>
    <row r="104" spans="1:17" x14ac:dyDescent="0.2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tr">
        <f t="shared" si="4"/>
        <v>Adult</v>
      </c>
      <c r="O104" t="str">
        <f t="shared" si="5"/>
        <v>Good</v>
      </c>
      <c r="P104" t="str">
        <f t="shared" si="6"/>
        <v>Medium Balance</v>
      </c>
      <c r="Q104" t="str">
        <f t="shared" si="7"/>
        <v>Retained</v>
      </c>
    </row>
    <row r="105" spans="1:17" x14ac:dyDescent="0.2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>
        <f t="shared" si="4"/>
        <v>Adult</v>
      </c>
      <c r="O105" t="str">
        <f t="shared" si="5"/>
        <v>Average</v>
      </c>
      <c r="P105" t="str">
        <f t="shared" si="6"/>
        <v>Zero Balance</v>
      </c>
      <c r="Q105" t="str">
        <f t="shared" si="7"/>
        <v>Retained</v>
      </c>
    </row>
    <row r="106" spans="1:17" x14ac:dyDescent="0.2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tr">
        <f t="shared" si="4"/>
        <v>Senior</v>
      </c>
      <c r="O106" t="str">
        <f t="shared" si="5"/>
        <v>Average</v>
      </c>
      <c r="P106" t="str">
        <f t="shared" si="6"/>
        <v>Zero Balance</v>
      </c>
      <c r="Q106" t="str">
        <f t="shared" si="7"/>
        <v>Churned</v>
      </c>
    </row>
    <row r="107" spans="1:17" x14ac:dyDescent="0.2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>
        <f t="shared" si="4"/>
        <v>Adult</v>
      </c>
      <c r="O107" t="str">
        <f t="shared" si="5"/>
        <v>Average</v>
      </c>
      <c r="P107" t="str">
        <f t="shared" si="6"/>
        <v>High Balance</v>
      </c>
      <c r="Q107" t="str">
        <f t="shared" si="7"/>
        <v>Churned</v>
      </c>
    </row>
    <row r="108" spans="1:17" x14ac:dyDescent="0.2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tr">
        <f t="shared" si="4"/>
        <v>Adult</v>
      </c>
      <c r="O108" t="str">
        <f t="shared" si="5"/>
        <v>Average</v>
      </c>
      <c r="P108" t="str">
        <f t="shared" si="6"/>
        <v>Medium Balance</v>
      </c>
      <c r="Q108" t="str">
        <f t="shared" si="7"/>
        <v>Retained</v>
      </c>
    </row>
    <row r="109" spans="1:17" x14ac:dyDescent="0.2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tr">
        <f t="shared" si="4"/>
        <v>Adult</v>
      </c>
      <c r="O109" t="str">
        <f t="shared" si="5"/>
        <v>Good</v>
      </c>
      <c r="P109" t="str">
        <f t="shared" si="6"/>
        <v>Medium Balance</v>
      </c>
      <c r="Q109" t="str">
        <f t="shared" si="7"/>
        <v>Retained</v>
      </c>
    </row>
    <row r="110" spans="1:17" x14ac:dyDescent="0.2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tr">
        <f t="shared" si="4"/>
        <v>Adult</v>
      </c>
      <c r="O110" t="str">
        <f t="shared" si="5"/>
        <v>Average</v>
      </c>
      <c r="P110" t="str">
        <f t="shared" si="6"/>
        <v>High Balance</v>
      </c>
      <c r="Q110" t="str">
        <f t="shared" si="7"/>
        <v>Retained</v>
      </c>
    </row>
    <row r="111" spans="1:17" x14ac:dyDescent="0.2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>
        <f t="shared" si="4"/>
        <v>Adult</v>
      </c>
      <c r="O111" t="str">
        <f t="shared" si="5"/>
        <v>Poor</v>
      </c>
      <c r="P111" t="str">
        <f t="shared" si="6"/>
        <v>Medium Balance</v>
      </c>
      <c r="Q111" t="str">
        <f t="shared" si="7"/>
        <v>Churned</v>
      </c>
    </row>
    <row r="112" spans="1:17" x14ac:dyDescent="0.2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tr">
        <f t="shared" si="4"/>
        <v>Adult</v>
      </c>
      <c r="O112" t="str">
        <f t="shared" si="5"/>
        <v>Average</v>
      </c>
      <c r="P112" t="str">
        <f t="shared" si="6"/>
        <v>Medium Balance</v>
      </c>
      <c r="Q112" t="str">
        <f t="shared" si="7"/>
        <v>Retained</v>
      </c>
    </row>
    <row r="113" spans="1:17" x14ac:dyDescent="0.2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>
        <f t="shared" si="4"/>
        <v>Adult</v>
      </c>
      <c r="O113" t="str">
        <f t="shared" si="5"/>
        <v>Average</v>
      </c>
      <c r="P113" t="str">
        <f t="shared" si="6"/>
        <v>High Balance</v>
      </c>
      <c r="Q113" t="str">
        <f t="shared" si="7"/>
        <v>Retained</v>
      </c>
    </row>
    <row r="114" spans="1:17" x14ac:dyDescent="0.2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>
        <f t="shared" si="4"/>
        <v>Adult</v>
      </c>
      <c r="O114" t="str">
        <f t="shared" si="5"/>
        <v>Average</v>
      </c>
      <c r="P114" t="str">
        <f t="shared" si="6"/>
        <v>High Balance</v>
      </c>
      <c r="Q114" t="str">
        <f t="shared" si="7"/>
        <v>Retained</v>
      </c>
    </row>
    <row r="115" spans="1:17" x14ac:dyDescent="0.2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>
        <f t="shared" si="4"/>
        <v>Adult</v>
      </c>
      <c r="O115" t="str">
        <f t="shared" si="5"/>
        <v>Average</v>
      </c>
      <c r="P115" t="str">
        <f t="shared" si="6"/>
        <v>High Balance</v>
      </c>
      <c r="Q115" t="str">
        <f t="shared" si="7"/>
        <v>Retained</v>
      </c>
    </row>
    <row r="116" spans="1:17" x14ac:dyDescent="0.2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>
        <f t="shared" si="4"/>
        <v>Young</v>
      </c>
      <c r="O116" t="str">
        <f t="shared" si="5"/>
        <v>Good</v>
      </c>
      <c r="P116" t="str">
        <f t="shared" si="6"/>
        <v>High Balance</v>
      </c>
      <c r="Q116" t="str">
        <f t="shared" si="7"/>
        <v>Churned</v>
      </c>
    </row>
    <row r="117" spans="1:17" x14ac:dyDescent="0.2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>
        <f t="shared" si="4"/>
        <v>Adult</v>
      </c>
      <c r="O117" t="str">
        <f t="shared" si="5"/>
        <v>Average</v>
      </c>
      <c r="P117" t="str">
        <f t="shared" si="6"/>
        <v>High Balance</v>
      </c>
      <c r="Q117" t="str">
        <f t="shared" si="7"/>
        <v>Retained</v>
      </c>
    </row>
    <row r="118" spans="1:17" x14ac:dyDescent="0.2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>
        <f t="shared" si="4"/>
        <v>Adult</v>
      </c>
      <c r="O118" t="str">
        <f t="shared" si="5"/>
        <v>Average</v>
      </c>
      <c r="P118" t="str">
        <f t="shared" si="6"/>
        <v>High Balance</v>
      </c>
      <c r="Q118" t="str">
        <f t="shared" si="7"/>
        <v>Retained</v>
      </c>
    </row>
    <row r="119" spans="1:17" x14ac:dyDescent="0.2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>
        <f t="shared" si="4"/>
        <v>Adult</v>
      </c>
      <c r="O119" t="str">
        <f t="shared" si="5"/>
        <v>Average</v>
      </c>
      <c r="P119" t="str">
        <f t="shared" si="6"/>
        <v>Zero Balance</v>
      </c>
      <c r="Q119" t="str">
        <f t="shared" si="7"/>
        <v>Retained</v>
      </c>
    </row>
    <row r="120" spans="1:17" x14ac:dyDescent="0.2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>
        <f t="shared" si="4"/>
        <v>Adult</v>
      </c>
      <c r="O120" t="str">
        <f t="shared" si="5"/>
        <v>Average</v>
      </c>
      <c r="P120" t="str">
        <f t="shared" si="6"/>
        <v>High Balance</v>
      </c>
      <c r="Q120" t="str">
        <f t="shared" si="7"/>
        <v>Churned</v>
      </c>
    </row>
    <row r="121" spans="1:17" x14ac:dyDescent="0.2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>
        <f t="shared" si="4"/>
        <v>Adult</v>
      </c>
      <c r="O121" t="str">
        <f t="shared" si="5"/>
        <v>Average</v>
      </c>
      <c r="P121" t="str">
        <f t="shared" si="6"/>
        <v>High Balance</v>
      </c>
      <c r="Q121" t="str">
        <f t="shared" si="7"/>
        <v>Retained</v>
      </c>
    </row>
    <row r="122" spans="1:17" x14ac:dyDescent="0.2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tr">
        <f t="shared" si="4"/>
        <v>Adult</v>
      </c>
      <c r="O122" t="str">
        <f t="shared" si="5"/>
        <v>Good</v>
      </c>
      <c r="P122" t="str">
        <f t="shared" si="6"/>
        <v>High Balance</v>
      </c>
      <c r="Q122" t="str">
        <f t="shared" si="7"/>
        <v>Retained</v>
      </c>
    </row>
    <row r="123" spans="1:17" x14ac:dyDescent="0.2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>
        <f t="shared" si="4"/>
        <v>Adult</v>
      </c>
      <c r="O123" t="str">
        <f t="shared" si="5"/>
        <v>Average</v>
      </c>
      <c r="P123" t="str">
        <f t="shared" si="6"/>
        <v>High Balance</v>
      </c>
      <c r="Q123" t="str">
        <f t="shared" si="7"/>
        <v>Retained</v>
      </c>
    </row>
    <row r="124" spans="1:17" x14ac:dyDescent="0.2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>
        <f t="shared" si="4"/>
        <v>Adult</v>
      </c>
      <c r="O124" t="str">
        <f t="shared" si="5"/>
        <v>Average</v>
      </c>
      <c r="P124" t="str">
        <f t="shared" si="6"/>
        <v>Zero Balance</v>
      </c>
      <c r="Q124" t="str">
        <f t="shared" si="7"/>
        <v>Retained</v>
      </c>
    </row>
    <row r="125" spans="1:17" x14ac:dyDescent="0.2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>
        <f t="shared" si="4"/>
        <v>Adult</v>
      </c>
      <c r="O125" t="str">
        <f t="shared" si="5"/>
        <v>Average</v>
      </c>
      <c r="P125" t="str">
        <f t="shared" si="6"/>
        <v>High Balance</v>
      </c>
      <c r="Q125" t="str">
        <f t="shared" si="7"/>
        <v>Retained</v>
      </c>
    </row>
    <row r="126" spans="1:17" x14ac:dyDescent="0.2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>
        <f t="shared" si="4"/>
        <v>Young</v>
      </c>
      <c r="O126" t="str">
        <f t="shared" si="5"/>
        <v>Average</v>
      </c>
      <c r="P126" t="str">
        <f t="shared" si="6"/>
        <v>Zero Balance</v>
      </c>
      <c r="Q126" t="str">
        <f t="shared" si="7"/>
        <v>Retained</v>
      </c>
    </row>
    <row r="127" spans="1:17" x14ac:dyDescent="0.2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>
        <f t="shared" si="4"/>
        <v>Adult</v>
      </c>
      <c r="O127" t="str">
        <f t="shared" si="5"/>
        <v>Poor</v>
      </c>
      <c r="P127" t="str">
        <f t="shared" si="6"/>
        <v>High Balance</v>
      </c>
      <c r="Q127" t="str">
        <f t="shared" si="7"/>
        <v>Churned</v>
      </c>
    </row>
    <row r="128" spans="1:17" x14ac:dyDescent="0.2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tr">
        <f t="shared" si="4"/>
        <v>Senior</v>
      </c>
      <c r="O128" t="str">
        <f t="shared" si="5"/>
        <v>Average</v>
      </c>
      <c r="P128" t="str">
        <f t="shared" si="6"/>
        <v>Zero Balance</v>
      </c>
      <c r="Q128" t="str">
        <f t="shared" si="7"/>
        <v>Churned</v>
      </c>
    </row>
    <row r="129" spans="1:17" x14ac:dyDescent="0.2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>
        <f t="shared" si="4"/>
        <v>Senior</v>
      </c>
      <c r="O129" t="str">
        <f t="shared" si="5"/>
        <v>Average</v>
      </c>
      <c r="P129" t="str">
        <f t="shared" si="6"/>
        <v>High Balance</v>
      </c>
      <c r="Q129" t="str">
        <f t="shared" si="7"/>
        <v>Churned</v>
      </c>
    </row>
    <row r="130" spans="1:17" x14ac:dyDescent="0.2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>
        <f t="shared" si="4"/>
        <v>Adult</v>
      </c>
      <c r="O130" t="str">
        <f t="shared" si="5"/>
        <v>Good</v>
      </c>
      <c r="P130" t="str">
        <f t="shared" si="6"/>
        <v>Zero Balance</v>
      </c>
      <c r="Q130" t="str">
        <f t="shared" si="7"/>
        <v>Retained</v>
      </c>
    </row>
    <row r="131" spans="1:17" x14ac:dyDescent="0.2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>
        <f t="shared" ref="N131:N194" si="8">IF(F131&lt;30,"Young",IF(F131&lt;50,"Adult","Senior"))</f>
        <v>Young</v>
      </c>
      <c r="O131" t="str">
        <f t="shared" ref="O131:O194" si="9">IF(C131&lt;500,"Poor",IF(C131&lt;700,"Average","Good"))</f>
        <v>Good</v>
      </c>
      <c r="P131" t="str">
        <f t="shared" ref="P131:P194" si="10" xml:space="preserve"> IF(H131=0,"Zero Balance",IF(H131&lt;50000,"Low Balance",IF(H131&lt;100000,"Medium Balance","High Balance")))</f>
        <v>High Balance</v>
      </c>
      <c r="Q131" t="str">
        <f t="shared" ref="Q131:Q194" si="11">IF(M131 = 1,"Churned","Retained")</f>
        <v>Retained</v>
      </c>
    </row>
    <row r="132" spans="1:17" x14ac:dyDescent="0.2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>
        <f t="shared" si="8"/>
        <v>Adult</v>
      </c>
      <c r="O132" t="str">
        <f t="shared" si="9"/>
        <v>Good</v>
      </c>
      <c r="P132" t="str">
        <f t="shared" si="10"/>
        <v>Zero Balance</v>
      </c>
      <c r="Q132" t="str">
        <f t="shared" si="11"/>
        <v>Retained</v>
      </c>
    </row>
    <row r="133" spans="1:17" x14ac:dyDescent="0.2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>
        <f t="shared" si="8"/>
        <v>Adult</v>
      </c>
      <c r="O133" t="str">
        <f t="shared" si="9"/>
        <v>Good</v>
      </c>
      <c r="P133" t="str">
        <f t="shared" si="10"/>
        <v>High Balance</v>
      </c>
      <c r="Q133" t="str">
        <f t="shared" si="11"/>
        <v>Retained</v>
      </c>
    </row>
    <row r="134" spans="1:17" x14ac:dyDescent="0.2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tr">
        <f t="shared" si="8"/>
        <v>Adult</v>
      </c>
      <c r="O134" t="str">
        <f t="shared" si="9"/>
        <v>Average</v>
      </c>
      <c r="P134" t="str">
        <f t="shared" si="10"/>
        <v>High Balance</v>
      </c>
      <c r="Q134" t="str">
        <f t="shared" si="11"/>
        <v>Retained</v>
      </c>
    </row>
    <row r="135" spans="1:17" x14ac:dyDescent="0.2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>
        <f t="shared" si="8"/>
        <v>Young</v>
      </c>
      <c r="O135" t="str">
        <f t="shared" si="9"/>
        <v>Average</v>
      </c>
      <c r="P135" t="str">
        <f t="shared" si="10"/>
        <v>Zero Balance</v>
      </c>
      <c r="Q135" t="str">
        <f t="shared" si="11"/>
        <v>Retained</v>
      </c>
    </row>
    <row r="136" spans="1:17" x14ac:dyDescent="0.2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>
        <f t="shared" si="8"/>
        <v>Adult</v>
      </c>
      <c r="O136" t="str">
        <f t="shared" si="9"/>
        <v>Good</v>
      </c>
      <c r="P136" t="str">
        <f t="shared" si="10"/>
        <v>High Balance</v>
      </c>
      <c r="Q136" t="str">
        <f t="shared" si="11"/>
        <v>Retained</v>
      </c>
    </row>
    <row r="137" spans="1:17" x14ac:dyDescent="0.2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tr">
        <f t="shared" si="8"/>
        <v>Senior</v>
      </c>
      <c r="O137" t="str">
        <f t="shared" si="9"/>
        <v>Average</v>
      </c>
      <c r="P137" t="str">
        <f t="shared" si="10"/>
        <v>High Balance</v>
      </c>
      <c r="Q137" t="str">
        <f t="shared" si="11"/>
        <v>Retained</v>
      </c>
    </row>
    <row r="138" spans="1:17" x14ac:dyDescent="0.2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>
        <f t="shared" si="8"/>
        <v>Adult</v>
      </c>
      <c r="O138" t="str">
        <f t="shared" si="9"/>
        <v>Poor</v>
      </c>
      <c r="P138" t="str">
        <f t="shared" si="10"/>
        <v>Medium Balance</v>
      </c>
      <c r="Q138" t="str">
        <f t="shared" si="11"/>
        <v>Retained</v>
      </c>
    </row>
    <row r="139" spans="1:17" x14ac:dyDescent="0.2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>
        <f t="shared" si="8"/>
        <v>Adult</v>
      </c>
      <c r="O139" t="str">
        <f t="shared" si="9"/>
        <v>Average</v>
      </c>
      <c r="P139" t="str">
        <f t="shared" si="10"/>
        <v>High Balance</v>
      </c>
      <c r="Q139" t="str">
        <f t="shared" si="11"/>
        <v>Retained</v>
      </c>
    </row>
    <row r="140" spans="1:17" x14ac:dyDescent="0.2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>
        <f t="shared" si="8"/>
        <v>Adult</v>
      </c>
      <c r="O140" t="str">
        <f t="shared" si="9"/>
        <v>Average</v>
      </c>
      <c r="P140" t="str">
        <f t="shared" si="10"/>
        <v>High Balance</v>
      </c>
      <c r="Q140" t="str">
        <f t="shared" si="11"/>
        <v>Churned</v>
      </c>
    </row>
    <row r="141" spans="1:17" x14ac:dyDescent="0.2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>
        <f t="shared" si="8"/>
        <v>Adult</v>
      </c>
      <c r="O141" t="str">
        <f t="shared" si="9"/>
        <v>Average</v>
      </c>
      <c r="P141" t="str">
        <f t="shared" si="10"/>
        <v>High Balance</v>
      </c>
      <c r="Q141" t="str">
        <f t="shared" si="11"/>
        <v>Churned</v>
      </c>
    </row>
    <row r="142" spans="1:17" x14ac:dyDescent="0.2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>
        <f t="shared" si="8"/>
        <v>Adult</v>
      </c>
      <c r="O142" t="str">
        <f t="shared" si="9"/>
        <v>Good</v>
      </c>
      <c r="P142" t="str">
        <f t="shared" si="10"/>
        <v>High Balance</v>
      </c>
      <c r="Q142" t="str">
        <f t="shared" si="11"/>
        <v>Retained</v>
      </c>
    </row>
    <row r="143" spans="1:17" x14ac:dyDescent="0.2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>
        <f t="shared" si="8"/>
        <v>Adult</v>
      </c>
      <c r="O143" t="str">
        <f t="shared" si="9"/>
        <v>Average</v>
      </c>
      <c r="P143" t="str">
        <f t="shared" si="10"/>
        <v>Zero Balance</v>
      </c>
      <c r="Q143" t="str">
        <f t="shared" si="11"/>
        <v>Retained</v>
      </c>
    </row>
    <row r="144" spans="1:17" x14ac:dyDescent="0.2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>
        <f t="shared" si="8"/>
        <v>Adult</v>
      </c>
      <c r="O144" t="str">
        <f t="shared" si="9"/>
        <v>Average</v>
      </c>
      <c r="P144" t="str">
        <f t="shared" si="10"/>
        <v>High Balance</v>
      </c>
      <c r="Q144" t="str">
        <f t="shared" si="11"/>
        <v>Retained</v>
      </c>
    </row>
    <row r="145" spans="1:17" x14ac:dyDescent="0.2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>
        <f t="shared" si="8"/>
        <v>Senior</v>
      </c>
      <c r="O145" t="str">
        <f t="shared" si="9"/>
        <v>Good</v>
      </c>
      <c r="P145" t="str">
        <f t="shared" si="10"/>
        <v>Zero Balance</v>
      </c>
      <c r="Q145" t="str">
        <f t="shared" si="11"/>
        <v>Churned</v>
      </c>
    </row>
    <row r="146" spans="1:17" x14ac:dyDescent="0.2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>
        <f t="shared" si="8"/>
        <v>Adult</v>
      </c>
      <c r="O146" t="str">
        <f t="shared" si="9"/>
        <v>Average</v>
      </c>
      <c r="P146" t="str">
        <f t="shared" si="10"/>
        <v>Low Balance</v>
      </c>
      <c r="Q146" t="str">
        <f t="shared" si="11"/>
        <v>Churned</v>
      </c>
    </row>
    <row r="147" spans="1:17" x14ac:dyDescent="0.2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>
        <f t="shared" si="8"/>
        <v>Young</v>
      </c>
      <c r="O147" t="str">
        <f t="shared" si="9"/>
        <v>Poor</v>
      </c>
      <c r="P147" t="str">
        <f t="shared" si="10"/>
        <v>High Balance</v>
      </c>
      <c r="Q147" t="str">
        <f t="shared" si="11"/>
        <v>Retained</v>
      </c>
    </row>
    <row r="148" spans="1:17" x14ac:dyDescent="0.2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>
        <f t="shared" si="8"/>
        <v>Young</v>
      </c>
      <c r="O148" t="str">
        <f t="shared" si="9"/>
        <v>Average</v>
      </c>
      <c r="P148" t="str">
        <f t="shared" si="10"/>
        <v>High Balance</v>
      </c>
      <c r="Q148" t="str">
        <f t="shared" si="11"/>
        <v>Retained</v>
      </c>
    </row>
    <row r="149" spans="1:17" x14ac:dyDescent="0.2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>
        <f t="shared" si="8"/>
        <v>Adult</v>
      </c>
      <c r="O149" t="str">
        <f t="shared" si="9"/>
        <v>Average</v>
      </c>
      <c r="P149" t="str">
        <f t="shared" si="10"/>
        <v>High Balance</v>
      </c>
      <c r="Q149" t="str">
        <f t="shared" si="11"/>
        <v>Retained</v>
      </c>
    </row>
    <row r="150" spans="1:17" x14ac:dyDescent="0.2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>
        <f t="shared" si="8"/>
        <v>Adult</v>
      </c>
      <c r="O150" t="str">
        <f t="shared" si="9"/>
        <v>Good</v>
      </c>
      <c r="P150" t="str">
        <f t="shared" si="10"/>
        <v>High Balance</v>
      </c>
      <c r="Q150" t="str">
        <f t="shared" si="11"/>
        <v>Retained</v>
      </c>
    </row>
    <row r="151" spans="1:17" x14ac:dyDescent="0.2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>
        <f t="shared" si="8"/>
        <v>Adult</v>
      </c>
      <c r="O151" t="str">
        <f t="shared" si="9"/>
        <v>Poor</v>
      </c>
      <c r="P151" t="str">
        <f t="shared" si="10"/>
        <v>Zero Balance</v>
      </c>
      <c r="Q151" t="str">
        <f t="shared" si="11"/>
        <v>Retained</v>
      </c>
    </row>
    <row r="152" spans="1:17" x14ac:dyDescent="0.2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>
        <f t="shared" si="8"/>
        <v>Adult</v>
      </c>
      <c r="O152" t="str">
        <f t="shared" si="9"/>
        <v>Good</v>
      </c>
      <c r="P152" t="str">
        <f t="shared" si="10"/>
        <v>Zero Balance</v>
      </c>
      <c r="Q152" t="str">
        <f t="shared" si="11"/>
        <v>Retained</v>
      </c>
    </row>
    <row r="153" spans="1:17" x14ac:dyDescent="0.2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>
        <f t="shared" si="8"/>
        <v>Adult</v>
      </c>
      <c r="O153" t="str">
        <f t="shared" si="9"/>
        <v>Average</v>
      </c>
      <c r="P153" t="str">
        <f t="shared" si="10"/>
        <v>Zero Balance</v>
      </c>
      <c r="Q153" t="str">
        <f t="shared" si="11"/>
        <v>Churned</v>
      </c>
    </row>
    <row r="154" spans="1:17" x14ac:dyDescent="0.2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>
        <f t="shared" si="8"/>
        <v>Adult</v>
      </c>
      <c r="O154" t="str">
        <f t="shared" si="9"/>
        <v>Good</v>
      </c>
      <c r="P154" t="str">
        <f t="shared" si="10"/>
        <v>Zero Balance</v>
      </c>
      <c r="Q154" t="str">
        <f t="shared" si="11"/>
        <v>Retained</v>
      </c>
    </row>
    <row r="155" spans="1:17" x14ac:dyDescent="0.2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>
        <f t="shared" si="8"/>
        <v>Adult</v>
      </c>
      <c r="O155" t="str">
        <f t="shared" si="9"/>
        <v>Average</v>
      </c>
      <c r="P155" t="str">
        <f t="shared" si="10"/>
        <v>High Balance</v>
      </c>
      <c r="Q155" t="str">
        <f t="shared" si="11"/>
        <v>Retained</v>
      </c>
    </row>
    <row r="156" spans="1:17" x14ac:dyDescent="0.2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>
        <f t="shared" si="8"/>
        <v>Adult</v>
      </c>
      <c r="O156" t="str">
        <f t="shared" si="9"/>
        <v>Average</v>
      </c>
      <c r="P156" t="str">
        <f t="shared" si="10"/>
        <v>Zero Balance</v>
      </c>
      <c r="Q156" t="str">
        <f t="shared" si="11"/>
        <v>Retained</v>
      </c>
    </row>
    <row r="157" spans="1:17" x14ac:dyDescent="0.2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>
        <f t="shared" si="8"/>
        <v>Senior</v>
      </c>
      <c r="O157" t="str">
        <f t="shared" si="9"/>
        <v>Good</v>
      </c>
      <c r="P157" t="str">
        <f t="shared" si="10"/>
        <v>Zero Balance</v>
      </c>
      <c r="Q157" t="str">
        <f t="shared" si="11"/>
        <v>Churned</v>
      </c>
    </row>
    <row r="158" spans="1:17" x14ac:dyDescent="0.2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>
        <f t="shared" si="8"/>
        <v>Adult</v>
      </c>
      <c r="O158" t="str">
        <f t="shared" si="9"/>
        <v>Good</v>
      </c>
      <c r="P158" t="str">
        <f t="shared" si="10"/>
        <v>Zero Balance</v>
      </c>
      <c r="Q158" t="str">
        <f t="shared" si="11"/>
        <v>Retained</v>
      </c>
    </row>
    <row r="159" spans="1:17" x14ac:dyDescent="0.2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>
        <f t="shared" si="8"/>
        <v>Young</v>
      </c>
      <c r="O159" t="str">
        <f t="shared" si="9"/>
        <v>Average</v>
      </c>
      <c r="P159" t="str">
        <f t="shared" si="10"/>
        <v>Zero Balance</v>
      </c>
      <c r="Q159" t="str">
        <f t="shared" si="11"/>
        <v>Retained</v>
      </c>
    </row>
    <row r="160" spans="1:17" x14ac:dyDescent="0.2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>
        <f t="shared" si="8"/>
        <v>Senior</v>
      </c>
      <c r="O160" t="str">
        <f t="shared" si="9"/>
        <v>Average</v>
      </c>
      <c r="P160" t="str">
        <f t="shared" si="10"/>
        <v>Medium Balance</v>
      </c>
      <c r="Q160" t="str">
        <f t="shared" si="11"/>
        <v>Retained</v>
      </c>
    </row>
    <row r="161" spans="1:17" x14ac:dyDescent="0.2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>
        <f t="shared" si="8"/>
        <v>Adult</v>
      </c>
      <c r="O161" t="str">
        <f t="shared" si="9"/>
        <v>Average</v>
      </c>
      <c r="P161" t="str">
        <f t="shared" si="10"/>
        <v>High Balance</v>
      </c>
      <c r="Q161" t="str">
        <f t="shared" si="11"/>
        <v>Retained</v>
      </c>
    </row>
    <row r="162" spans="1:17" x14ac:dyDescent="0.2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>
        <f t="shared" si="8"/>
        <v>Young</v>
      </c>
      <c r="O162" t="str">
        <f t="shared" si="9"/>
        <v>Good</v>
      </c>
      <c r="P162" t="str">
        <f t="shared" si="10"/>
        <v>High Balance</v>
      </c>
      <c r="Q162" t="str">
        <f t="shared" si="11"/>
        <v>Retained</v>
      </c>
    </row>
    <row r="163" spans="1:17" x14ac:dyDescent="0.2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tr">
        <f t="shared" si="8"/>
        <v>Adult</v>
      </c>
      <c r="O163" t="str">
        <f t="shared" si="9"/>
        <v>Average</v>
      </c>
      <c r="P163" t="str">
        <f t="shared" si="10"/>
        <v>Zero Balance</v>
      </c>
      <c r="Q163" t="str">
        <f t="shared" si="11"/>
        <v>Retained</v>
      </c>
    </row>
    <row r="164" spans="1:17" x14ac:dyDescent="0.2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>
        <f t="shared" si="8"/>
        <v>Adult</v>
      </c>
      <c r="O164" t="str">
        <f t="shared" si="9"/>
        <v>Good</v>
      </c>
      <c r="P164" t="str">
        <f t="shared" si="10"/>
        <v>High Balance</v>
      </c>
      <c r="Q164" t="str">
        <f t="shared" si="11"/>
        <v>Retained</v>
      </c>
    </row>
    <row r="165" spans="1:17" x14ac:dyDescent="0.2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>
        <f t="shared" si="8"/>
        <v>Adult</v>
      </c>
      <c r="O165" t="str">
        <f t="shared" si="9"/>
        <v>Good</v>
      </c>
      <c r="P165" t="str">
        <f t="shared" si="10"/>
        <v>Zero Balance</v>
      </c>
      <c r="Q165" t="str">
        <f t="shared" si="11"/>
        <v>Retained</v>
      </c>
    </row>
    <row r="166" spans="1:17" x14ac:dyDescent="0.2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>
        <f t="shared" si="8"/>
        <v>Young</v>
      </c>
      <c r="O166" t="str">
        <f t="shared" si="9"/>
        <v>Average</v>
      </c>
      <c r="P166" t="str">
        <f t="shared" si="10"/>
        <v>High Balance</v>
      </c>
      <c r="Q166" t="str">
        <f t="shared" si="11"/>
        <v>Churned</v>
      </c>
    </row>
    <row r="167" spans="1:17" x14ac:dyDescent="0.2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>
        <f t="shared" si="8"/>
        <v>Adult</v>
      </c>
      <c r="O167" t="str">
        <f t="shared" si="9"/>
        <v>Average</v>
      </c>
      <c r="P167" t="str">
        <f t="shared" si="10"/>
        <v>High Balance</v>
      </c>
      <c r="Q167" t="str">
        <f t="shared" si="11"/>
        <v>Retained</v>
      </c>
    </row>
    <row r="168" spans="1:17" x14ac:dyDescent="0.2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tr">
        <f t="shared" si="8"/>
        <v>Young</v>
      </c>
      <c r="O168" t="str">
        <f t="shared" si="9"/>
        <v>Good</v>
      </c>
      <c r="P168" t="str">
        <f t="shared" si="10"/>
        <v>High Balance</v>
      </c>
      <c r="Q168" t="str">
        <f t="shared" si="11"/>
        <v>Churned</v>
      </c>
    </row>
    <row r="169" spans="1:17" x14ac:dyDescent="0.2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>
        <f t="shared" si="8"/>
        <v>Adult</v>
      </c>
      <c r="O169" t="str">
        <f t="shared" si="9"/>
        <v>Average</v>
      </c>
      <c r="P169" t="str">
        <f t="shared" si="10"/>
        <v>High Balance</v>
      </c>
      <c r="Q169" t="str">
        <f t="shared" si="11"/>
        <v>Retained</v>
      </c>
    </row>
    <row r="170" spans="1:17" x14ac:dyDescent="0.2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>
        <f t="shared" si="8"/>
        <v>Adult</v>
      </c>
      <c r="O170" t="str">
        <f t="shared" si="9"/>
        <v>Average</v>
      </c>
      <c r="P170" t="str">
        <f t="shared" si="10"/>
        <v>Zero Balance</v>
      </c>
      <c r="Q170" t="str">
        <f t="shared" si="11"/>
        <v>Churned</v>
      </c>
    </row>
    <row r="171" spans="1:17" x14ac:dyDescent="0.2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>
        <f t="shared" si="8"/>
        <v>Young</v>
      </c>
      <c r="O171" t="str">
        <f t="shared" si="9"/>
        <v>Average</v>
      </c>
      <c r="P171" t="str">
        <f t="shared" si="10"/>
        <v>Medium Balance</v>
      </c>
      <c r="Q171" t="str">
        <f t="shared" si="11"/>
        <v>Retained</v>
      </c>
    </row>
    <row r="172" spans="1:17" x14ac:dyDescent="0.2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tr">
        <f t="shared" si="8"/>
        <v>Young</v>
      </c>
      <c r="O172" t="str">
        <f t="shared" si="9"/>
        <v>Poor</v>
      </c>
      <c r="P172" t="str">
        <f t="shared" si="10"/>
        <v>High Balance</v>
      </c>
      <c r="Q172" t="str">
        <f t="shared" si="11"/>
        <v>Retained</v>
      </c>
    </row>
    <row r="173" spans="1:17" x14ac:dyDescent="0.2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>
        <f t="shared" si="8"/>
        <v>Young</v>
      </c>
      <c r="O173" t="str">
        <f t="shared" si="9"/>
        <v>Average</v>
      </c>
      <c r="P173" t="str">
        <f t="shared" si="10"/>
        <v>Medium Balance</v>
      </c>
      <c r="Q173" t="str">
        <f t="shared" si="11"/>
        <v>Retained</v>
      </c>
    </row>
    <row r="174" spans="1:17" x14ac:dyDescent="0.2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>
        <f t="shared" si="8"/>
        <v>Adult</v>
      </c>
      <c r="O174" t="str">
        <f t="shared" si="9"/>
        <v>Poor</v>
      </c>
      <c r="P174" t="str">
        <f t="shared" si="10"/>
        <v>High Balance</v>
      </c>
      <c r="Q174" t="str">
        <f t="shared" si="11"/>
        <v>Churned</v>
      </c>
    </row>
    <row r="175" spans="1:17" x14ac:dyDescent="0.2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>
        <f t="shared" si="8"/>
        <v>Adult</v>
      </c>
      <c r="O175" t="str">
        <f t="shared" si="9"/>
        <v>Average</v>
      </c>
      <c r="P175" t="str">
        <f t="shared" si="10"/>
        <v>High Balance</v>
      </c>
      <c r="Q175" t="str">
        <f t="shared" si="11"/>
        <v>Retained</v>
      </c>
    </row>
    <row r="176" spans="1:17" x14ac:dyDescent="0.2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tr">
        <f t="shared" si="8"/>
        <v>Adult</v>
      </c>
      <c r="O176" t="str">
        <f t="shared" si="9"/>
        <v>Average</v>
      </c>
      <c r="P176" t="str">
        <f t="shared" si="10"/>
        <v>Zero Balance</v>
      </c>
      <c r="Q176" t="str">
        <f t="shared" si="11"/>
        <v>Retained</v>
      </c>
    </row>
    <row r="177" spans="1:17" x14ac:dyDescent="0.2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>
        <f t="shared" si="8"/>
        <v>Adult</v>
      </c>
      <c r="O177" t="str">
        <f t="shared" si="9"/>
        <v>Poor</v>
      </c>
      <c r="P177" t="str">
        <f t="shared" si="10"/>
        <v>High Balance</v>
      </c>
      <c r="Q177" t="str">
        <f t="shared" si="11"/>
        <v>Retained</v>
      </c>
    </row>
    <row r="178" spans="1:17" x14ac:dyDescent="0.2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>
        <f t="shared" si="8"/>
        <v>Adult</v>
      </c>
      <c r="O178" t="str">
        <f t="shared" si="9"/>
        <v>Average</v>
      </c>
      <c r="P178" t="str">
        <f t="shared" si="10"/>
        <v>Zero Balance</v>
      </c>
      <c r="Q178" t="str">
        <f t="shared" si="11"/>
        <v>Retained</v>
      </c>
    </row>
    <row r="179" spans="1:17" x14ac:dyDescent="0.2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>
        <f t="shared" si="8"/>
        <v>Adult</v>
      </c>
      <c r="O179" t="str">
        <f t="shared" si="9"/>
        <v>Average</v>
      </c>
      <c r="P179" t="str">
        <f t="shared" si="10"/>
        <v>High Balance</v>
      </c>
      <c r="Q179" t="str">
        <f t="shared" si="11"/>
        <v>Retained</v>
      </c>
    </row>
    <row r="180" spans="1:17" x14ac:dyDescent="0.2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>
        <f t="shared" si="8"/>
        <v>Adult</v>
      </c>
      <c r="O180" t="str">
        <f t="shared" si="9"/>
        <v>Average</v>
      </c>
      <c r="P180" t="str">
        <f t="shared" si="10"/>
        <v>High Balance</v>
      </c>
      <c r="Q180" t="str">
        <f t="shared" si="11"/>
        <v>Retained</v>
      </c>
    </row>
    <row r="181" spans="1:17" x14ac:dyDescent="0.2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>
        <f t="shared" si="8"/>
        <v>Senior</v>
      </c>
      <c r="O181" t="str">
        <f t="shared" si="9"/>
        <v>Good</v>
      </c>
      <c r="P181" t="str">
        <f t="shared" si="10"/>
        <v>High Balance</v>
      </c>
      <c r="Q181" t="str">
        <f t="shared" si="11"/>
        <v>Churned</v>
      </c>
    </row>
    <row r="182" spans="1:17" x14ac:dyDescent="0.2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>
        <f t="shared" si="8"/>
        <v>Adult</v>
      </c>
      <c r="O182" t="str">
        <f t="shared" si="9"/>
        <v>Good</v>
      </c>
      <c r="P182" t="str">
        <f t="shared" si="10"/>
        <v>High Balance</v>
      </c>
      <c r="Q182" t="str">
        <f t="shared" si="11"/>
        <v>Retained</v>
      </c>
    </row>
    <row r="183" spans="1:17" x14ac:dyDescent="0.2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>
        <f t="shared" si="8"/>
        <v>Senior</v>
      </c>
      <c r="O183" t="str">
        <f t="shared" si="9"/>
        <v>Average</v>
      </c>
      <c r="P183" t="str">
        <f t="shared" si="10"/>
        <v>Zero Balance</v>
      </c>
      <c r="Q183" t="str">
        <f t="shared" si="11"/>
        <v>Retained</v>
      </c>
    </row>
    <row r="184" spans="1:17" x14ac:dyDescent="0.2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>
        <f t="shared" si="8"/>
        <v>Adult</v>
      </c>
      <c r="O184" t="str">
        <f t="shared" si="9"/>
        <v>Good</v>
      </c>
      <c r="P184" t="str">
        <f t="shared" si="10"/>
        <v>High Balance</v>
      </c>
      <c r="Q184" t="str">
        <f t="shared" si="11"/>
        <v>Retained</v>
      </c>
    </row>
    <row r="185" spans="1:17" x14ac:dyDescent="0.2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>
        <f t="shared" si="8"/>
        <v>Adult</v>
      </c>
      <c r="O185" t="str">
        <f t="shared" si="9"/>
        <v>Average</v>
      </c>
      <c r="P185" t="str">
        <f t="shared" si="10"/>
        <v>Zero Balance</v>
      </c>
      <c r="Q185" t="str">
        <f t="shared" si="11"/>
        <v>Retained</v>
      </c>
    </row>
    <row r="186" spans="1:17" x14ac:dyDescent="0.2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tr">
        <f t="shared" si="8"/>
        <v>Senior</v>
      </c>
      <c r="O186" t="str">
        <f t="shared" si="9"/>
        <v>Good</v>
      </c>
      <c r="P186" t="str">
        <f t="shared" si="10"/>
        <v>Zero Balance</v>
      </c>
      <c r="Q186" t="str">
        <f t="shared" si="11"/>
        <v>Churned</v>
      </c>
    </row>
    <row r="187" spans="1:17" x14ac:dyDescent="0.2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>
        <f t="shared" si="8"/>
        <v>Adult</v>
      </c>
      <c r="O187" t="str">
        <f t="shared" si="9"/>
        <v>Average</v>
      </c>
      <c r="P187" t="str">
        <f t="shared" si="10"/>
        <v>Zero Balance</v>
      </c>
      <c r="Q187" t="str">
        <f t="shared" si="11"/>
        <v>Retained</v>
      </c>
    </row>
    <row r="188" spans="1:17" x14ac:dyDescent="0.2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>
        <f t="shared" si="8"/>
        <v>Adult</v>
      </c>
      <c r="O188" t="str">
        <f t="shared" si="9"/>
        <v>Good</v>
      </c>
      <c r="P188" t="str">
        <f t="shared" si="10"/>
        <v>Medium Balance</v>
      </c>
      <c r="Q188" t="str">
        <f t="shared" si="11"/>
        <v>Retained</v>
      </c>
    </row>
    <row r="189" spans="1:17" x14ac:dyDescent="0.2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>
        <f t="shared" si="8"/>
        <v>Adult</v>
      </c>
      <c r="O189" t="str">
        <f t="shared" si="9"/>
        <v>Average</v>
      </c>
      <c r="P189" t="str">
        <f t="shared" si="10"/>
        <v>Zero Balance</v>
      </c>
      <c r="Q189" t="str">
        <f t="shared" si="11"/>
        <v>Retained</v>
      </c>
    </row>
    <row r="190" spans="1:17" x14ac:dyDescent="0.2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>
        <f t="shared" si="8"/>
        <v>Adult</v>
      </c>
      <c r="O190" t="str">
        <f t="shared" si="9"/>
        <v>Average</v>
      </c>
      <c r="P190" t="str">
        <f t="shared" si="10"/>
        <v>Zero Balance</v>
      </c>
      <c r="Q190" t="str">
        <f t="shared" si="11"/>
        <v>Retained</v>
      </c>
    </row>
    <row r="191" spans="1:17" x14ac:dyDescent="0.2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>
        <f t="shared" si="8"/>
        <v>Adult</v>
      </c>
      <c r="O191" t="str">
        <f t="shared" si="9"/>
        <v>Average</v>
      </c>
      <c r="P191" t="str">
        <f t="shared" si="10"/>
        <v>High Balance</v>
      </c>
      <c r="Q191" t="str">
        <f t="shared" si="11"/>
        <v>Retained</v>
      </c>
    </row>
    <row r="192" spans="1:17" x14ac:dyDescent="0.2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>
        <f t="shared" si="8"/>
        <v>Adult</v>
      </c>
      <c r="O192" t="str">
        <f t="shared" si="9"/>
        <v>Good</v>
      </c>
      <c r="P192" t="str">
        <f t="shared" si="10"/>
        <v>Medium Balance</v>
      </c>
      <c r="Q192" t="str">
        <f t="shared" si="11"/>
        <v>Churned</v>
      </c>
    </row>
    <row r="193" spans="1:17" x14ac:dyDescent="0.2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>
        <f t="shared" si="8"/>
        <v>Adult</v>
      </c>
      <c r="O193" t="str">
        <f t="shared" si="9"/>
        <v>Average</v>
      </c>
      <c r="P193" t="str">
        <f t="shared" si="10"/>
        <v>Medium Balance</v>
      </c>
      <c r="Q193" t="str">
        <f t="shared" si="11"/>
        <v>Retained</v>
      </c>
    </row>
    <row r="194" spans="1:17" x14ac:dyDescent="0.2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>
        <f t="shared" si="8"/>
        <v>Adult</v>
      </c>
      <c r="O194" t="str">
        <f t="shared" si="9"/>
        <v>Poor</v>
      </c>
      <c r="P194" t="str">
        <f t="shared" si="10"/>
        <v>Zero Balance</v>
      </c>
      <c r="Q194" t="str">
        <f t="shared" si="11"/>
        <v>Retained</v>
      </c>
    </row>
    <row r="195" spans="1:17" x14ac:dyDescent="0.2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>
        <f t="shared" ref="N195:N258" si="12">IF(F195&lt;30,"Young",IF(F195&lt;50,"Adult","Senior"))</f>
        <v>Adult</v>
      </c>
      <c r="O195" t="str">
        <f t="shared" ref="O195:O258" si="13">IF(C195&lt;500,"Poor",IF(C195&lt;700,"Average","Good"))</f>
        <v>Average</v>
      </c>
      <c r="P195" t="str">
        <f t="shared" ref="P195:P258" si="14" xml:space="preserve"> IF(H195=0,"Zero Balance",IF(H195&lt;50000,"Low Balance",IF(H195&lt;100000,"Medium Balance","High Balance")))</f>
        <v>Medium Balance</v>
      </c>
      <c r="Q195" t="str">
        <f t="shared" ref="Q195:Q258" si="15">IF(M195 = 1,"Churned","Retained")</f>
        <v>Retained</v>
      </c>
    </row>
    <row r="196" spans="1:17" x14ac:dyDescent="0.2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>
        <f t="shared" si="12"/>
        <v>Young</v>
      </c>
      <c r="O196" t="str">
        <f t="shared" si="13"/>
        <v>Average</v>
      </c>
      <c r="P196" t="str">
        <f t="shared" si="14"/>
        <v>Medium Balance</v>
      </c>
      <c r="Q196" t="str">
        <f t="shared" si="15"/>
        <v>Retained</v>
      </c>
    </row>
    <row r="197" spans="1:17" x14ac:dyDescent="0.2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>
        <f t="shared" si="12"/>
        <v>Adult</v>
      </c>
      <c r="O197" t="str">
        <f t="shared" si="13"/>
        <v>Good</v>
      </c>
      <c r="P197" t="str">
        <f t="shared" si="14"/>
        <v>High Balance</v>
      </c>
      <c r="Q197" t="str">
        <f t="shared" si="15"/>
        <v>Retained</v>
      </c>
    </row>
    <row r="198" spans="1:17" x14ac:dyDescent="0.2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>
        <f t="shared" si="12"/>
        <v>Adult</v>
      </c>
      <c r="O198" t="str">
        <f t="shared" si="13"/>
        <v>Average</v>
      </c>
      <c r="P198" t="str">
        <f t="shared" si="14"/>
        <v>Zero Balance</v>
      </c>
      <c r="Q198" t="str">
        <f t="shared" si="15"/>
        <v>Retained</v>
      </c>
    </row>
    <row r="199" spans="1:17" x14ac:dyDescent="0.2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>
        <f t="shared" si="12"/>
        <v>Adult</v>
      </c>
      <c r="O199" t="str">
        <f t="shared" si="13"/>
        <v>Good</v>
      </c>
      <c r="P199" t="str">
        <f t="shared" si="14"/>
        <v>High Balance</v>
      </c>
      <c r="Q199" t="str">
        <f t="shared" si="15"/>
        <v>Retained</v>
      </c>
    </row>
    <row r="200" spans="1:17" x14ac:dyDescent="0.2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>
        <f t="shared" si="12"/>
        <v>Senior</v>
      </c>
      <c r="O200" t="str">
        <f t="shared" si="13"/>
        <v>Average</v>
      </c>
      <c r="P200" t="str">
        <f t="shared" si="14"/>
        <v>Zero Balance</v>
      </c>
      <c r="Q200" t="str">
        <f t="shared" si="15"/>
        <v>Retained</v>
      </c>
    </row>
    <row r="201" spans="1:17" x14ac:dyDescent="0.2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>
        <f t="shared" si="12"/>
        <v>Adult</v>
      </c>
      <c r="O201" t="str">
        <f t="shared" si="13"/>
        <v>Average</v>
      </c>
      <c r="P201" t="str">
        <f t="shared" si="14"/>
        <v>Medium Balance</v>
      </c>
      <c r="Q201" t="str">
        <f t="shared" si="15"/>
        <v>Retained</v>
      </c>
    </row>
    <row r="202" spans="1:17" x14ac:dyDescent="0.2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>
        <f t="shared" si="12"/>
        <v>Adult</v>
      </c>
      <c r="O202" t="str">
        <f t="shared" si="13"/>
        <v>Good</v>
      </c>
      <c r="P202" t="str">
        <f t="shared" si="14"/>
        <v>High Balance</v>
      </c>
      <c r="Q202" t="str">
        <f t="shared" si="15"/>
        <v>Retained</v>
      </c>
    </row>
    <row r="203" spans="1:17" x14ac:dyDescent="0.2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>
        <f t="shared" si="12"/>
        <v>Adult</v>
      </c>
      <c r="O203" t="str">
        <f t="shared" si="13"/>
        <v>Good</v>
      </c>
      <c r="P203" t="str">
        <f t="shared" si="14"/>
        <v>High Balance</v>
      </c>
      <c r="Q203" t="str">
        <f t="shared" si="15"/>
        <v>Retained</v>
      </c>
    </row>
    <row r="204" spans="1:17" x14ac:dyDescent="0.2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>
        <f t="shared" si="12"/>
        <v>Senior</v>
      </c>
      <c r="O204" t="str">
        <f t="shared" si="13"/>
        <v>Average</v>
      </c>
      <c r="P204" t="str">
        <f t="shared" si="14"/>
        <v>Zero Balance</v>
      </c>
      <c r="Q204" t="str">
        <f t="shared" si="15"/>
        <v>Churned</v>
      </c>
    </row>
    <row r="205" spans="1:17" x14ac:dyDescent="0.2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>
        <f t="shared" si="12"/>
        <v>Adult</v>
      </c>
      <c r="O205" t="str">
        <f t="shared" si="13"/>
        <v>Good</v>
      </c>
      <c r="P205" t="str">
        <f t="shared" si="14"/>
        <v>High Balance</v>
      </c>
      <c r="Q205" t="str">
        <f t="shared" si="15"/>
        <v>Churned</v>
      </c>
    </row>
    <row r="206" spans="1:17" x14ac:dyDescent="0.2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>
        <f t="shared" si="12"/>
        <v>Adult</v>
      </c>
      <c r="O206" t="str">
        <f t="shared" si="13"/>
        <v>Average</v>
      </c>
      <c r="P206" t="str">
        <f t="shared" si="14"/>
        <v>High Balance</v>
      </c>
      <c r="Q206" t="str">
        <f t="shared" si="15"/>
        <v>Retained</v>
      </c>
    </row>
    <row r="207" spans="1:17" x14ac:dyDescent="0.2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>
        <f t="shared" si="12"/>
        <v>Adult</v>
      </c>
      <c r="O207" t="str">
        <f t="shared" si="13"/>
        <v>Average</v>
      </c>
      <c r="P207" t="str">
        <f t="shared" si="14"/>
        <v>Zero Balance</v>
      </c>
      <c r="Q207" t="str">
        <f t="shared" si="15"/>
        <v>Retained</v>
      </c>
    </row>
    <row r="208" spans="1:17" x14ac:dyDescent="0.2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>
        <f t="shared" si="12"/>
        <v>Adult</v>
      </c>
      <c r="O208" t="str">
        <f t="shared" si="13"/>
        <v>Average</v>
      </c>
      <c r="P208" t="str">
        <f t="shared" si="14"/>
        <v>Medium Balance</v>
      </c>
      <c r="Q208" t="str">
        <f t="shared" si="15"/>
        <v>Churned</v>
      </c>
    </row>
    <row r="209" spans="1:17" x14ac:dyDescent="0.2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tr">
        <f t="shared" si="12"/>
        <v>Adult</v>
      </c>
      <c r="O209" t="str">
        <f t="shared" si="13"/>
        <v>Average</v>
      </c>
      <c r="P209" t="str">
        <f t="shared" si="14"/>
        <v>High Balance</v>
      </c>
      <c r="Q209" t="str">
        <f t="shared" si="15"/>
        <v>Retained</v>
      </c>
    </row>
    <row r="210" spans="1:17" x14ac:dyDescent="0.2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>
        <f t="shared" si="12"/>
        <v>Adult</v>
      </c>
      <c r="O210" t="str">
        <f t="shared" si="13"/>
        <v>Average</v>
      </c>
      <c r="P210" t="str">
        <f t="shared" si="14"/>
        <v>Zero Balance</v>
      </c>
      <c r="Q210" t="str">
        <f t="shared" si="15"/>
        <v>Churned</v>
      </c>
    </row>
    <row r="211" spans="1:17" x14ac:dyDescent="0.2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>
        <f t="shared" si="12"/>
        <v>Adult</v>
      </c>
      <c r="O211" t="str">
        <f t="shared" si="13"/>
        <v>Average</v>
      </c>
      <c r="P211" t="str">
        <f t="shared" si="14"/>
        <v>High Balance</v>
      </c>
      <c r="Q211" t="str">
        <f t="shared" si="15"/>
        <v>Retained</v>
      </c>
    </row>
    <row r="212" spans="1:17" x14ac:dyDescent="0.2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>
        <f t="shared" si="12"/>
        <v>Adult</v>
      </c>
      <c r="O212" t="str">
        <f t="shared" si="13"/>
        <v>Average</v>
      </c>
      <c r="P212" t="str">
        <f t="shared" si="14"/>
        <v>High Balance</v>
      </c>
      <c r="Q212" t="str">
        <f t="shared" si="15"/>
        <v>Retained</v>
      </c>
    </row>
    <row r="213" spans="1:17" x14ac:dyDescent="0.2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>
        <f t="shared" si="12"/>
        <v>Adult</v>
      </c>
      <c r="O213" t="str">
        <f t="shared" si="13"/>
        <v>Average</v>
      </c>
      <c r="P213" t="str">
        <f t="shared" si="14"/>
        <v>Zero Balance</v>
      </c>
      <c r="Q213" t="str">
        <f t="shared" si="15"/>
        <v>Retained</v>
      </c>
    </row>
    <row r="214" spans="1:17" x14ac:dyDescent="0.2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>
        <f t="shared" si="12"/>
        <v>Adult</v>
      </c>
      <c r="O214" t="str">
        <f t="shared" si="13"/>
        <v>Average</v>
      </c>
      <c r="P214" t="str">
        <f t="shared" si="14"/>
        <v>Zero Balance</v>
      </c>
      <c r="Q214" t="str">
        <f t="shared" si="15"/>
        <v>Retained</v>
      </c>
    </row>
    <row r="215" spans="1:17" x14ac:dyDescent="0.2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>
        <f t="shared" si="12"/>
        <v>Adult</v>
      </c>
      <c r="O215" t="str">
        <f t="shared" si="13"/>
        <v>Average</v>
      </c>
      <c r="P215" t="str">
        <f t="shared" si="14"/>
        <v>Medium Balance</v>
      </c>
      <c r="Q215" t="str">
        <f t="shared" si="15"/>
        <v>Retained</v>
      </c>
    </row>
    <row r="216" spans="1:17" x14ac:dyDescent="0.2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>
        <f t="shared" si="12"/>
        <v>Young</v>
      </c>
      <c r="O216" t="str">
        <f t="shared" si="13"/>
        <v>Average</v>
      </c>
      <c r="P216" t="str">
        <f t="shared" si="14"/>
        <v>High Balance</v>
      </c>
      <c r="Q216" t="str">
        <f t="shared" si="15"/>
        <v>Retained</v>
      </c>
    </row>
    <row r="217" spans="1:17" x14ac:dyDescent="0.2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tr">
        <f t="shared" si="12"/>
        <v>Adult</v>
      </c>
      <c r="O217" t="str">
        <f t="shared" si="13"/>
        <v>Average</v>
      </c>
      <c r="P217" t="str">
        <f t="shared" si="14"/>
        <v>High Balance</v>
      </c>
      <c r="Q217" t="str">
        <f t="shared" si="15"/>
        <v>Churned</v>
      </c>
    </row>
    <row r="218" spans="1:17" x14ac:dyDescent="0.2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>
        <f t="shared" si="12"/>
        <v>Adult</v>
      </c>
      <c r="O218" t="str">
        <f t="shared" si="13"/>
        <v>Average</v>
      </c>
      <c r="P218" t="str">
        <f t="shared" si="14"/>
        <v>Low Balance</v>
      </c>
      <c r="Q218" t="str">
        <f t="shared" si="15"/>
        <v>Retained</v>
      </c>
    </row>
    <row r="219" spans="1:17" x14ac:dyDescent="0.2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>
        <f t="shared" si="12"/>
        <v>Adult</v>
      </c>
      <c r="O219" t="str">
        <f t="shared" si="13"/>
        <v>Good</v>
      </c>
      <c r="P219" t="str">
        <f t="shared" si="14"/>
        <v>Zero Balance</v>
      </c>
      <c r="Q219" t="str">
        <f t="shared" si="15"/>
        <v>Retained</v>
      </c>
    </row>
    <row r="220" spans="1:17" x14ac:dyDescent="0.2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>
        <f t="shared" si="12"/>
        <v>Adult</v>
      </c>
      <c r="O220" t="str">
        <f t="shared" si="13"/>
        <v>Good</v>
      </c>
      <c r="P220" t="str">
        <f t="shared" si="14"/>
        <v>High Balance</v>
      </c>
      <c r="Q220" t="str">
        <f t="shared" si="15"/>
        <v>Churned</v>
      </c>
    </row>
    <row r="221" spans="1:17" x14ac:dyDescent="0.2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>
        <f t="shared" si="12"/>
        <v>Senior</v>
      </c>
      <c r="O221" t="str">
        <f t="shared" si="13"/>
        <v>Average</v>
      </c>
      <c r="P221" t="str">
        <f t="shared" si="14"/>
        <v>Zero Balance</v>
      </c>
      <c r="Q221" t="str">
        <f t="shared" si="15"/>
        <v>Churned</v>
      </c>
    </row>
    <row r="222" spans="1:17" x14ac:dyDescent="0.2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>
        <f t="shared" si="12"/>
        <v>Adult</v>
      </c>
      <c r="O222" t="str">
        <f t="shared" si="13"/>
        <v>Good</v>
      </c>
      <c r="P222" t="str">
        <f t="shared" si="14"/>
        <v>High Balance</v>
      </c>
      <c r="Q222" t="str">
        <f t="shared" si="15"/>
        <v>Retained</v>
      </c>
    </row>
    <row r="223" spans="1:17" x14ac:dyDescent="0.2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tr">
        <f t="shared" si="12"/>
        <v>Adult</v>
      </c>
      <c r="O223" t="str">
        <f t="shared" si="13"/>
        <v>Average</v>
      </c>
      <c r="P223" t="str">
        <f t="shared" si="14"/>
        <v>Zero Balance</v>
      </c>
      <c r="Q223" t="str">
        <f t="shared" si="15"/>
        <v>Retained</v>
      </c>
    </row>
    <row r="224" spans="1:17" x14ac:dyDescent="0.2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>
        <f t="shared" si="12"/>
        <v>Adult</v>
      </c>
      <c r="O224" t="str">
        <f t="shared" si="13"/>
        <v>Average</v>
      </c>
      <c r="P224" t="str">
        <f t="shared" si="14"/>
        <v>Zero Balance</v>
      </c>
      <c r="Q224" t="str">
        <f t="shared" si="15"/>
        <v>Retained</v>
      </c>
    </row>
    <row r="225" spans="1:17" x14ac:dyDescent="0.2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>
        <f t="shared" si="12"/>
        <v>Adult</v>
      </c>
      <c r="O225" t="str">
        <f t="shared" si="13"/>
        <v>Good</v>
      </c>
      <c r="P225" t="str">
        <f t="shared" si="14"/>
        <v>Zero Balance</v>
      </c>
      <c r="Q225" t="str">
        <f t="shared" si="15"/>
        <v>Churned</v>
      </c>
    </row>
    <row r="226" spans="1:17" x14ac:dyDescent="0.2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>
        <f t="shared" si="12"/>
        <v>Adult</v>
      </c>
      <c r="O226" t="str">
        <f t="shared" si="13"/>
        <v>Average</v>
      </c>
      <c r="P226" t="str">
        <f t="shared" si="14"/>
        <v>Medium Balance</v>
      </c>
      <c r="Q226" t="str">
        <f t="shared" si="15"/>
        <v>Churned</v>
      </c>
    </row>
    <row r="227" spans="1:17" x14ac:dyDescent="0.2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>
        <f t="shared" si="12"/>
        <v>Adult</v>
      </c>
      <c r="O227" t="str">
        <f t="shared" si="13"/>
        <v>Average</v>
      </c>
      <c r="P227" t="str">
        <f t="shared" si="14"/>
        <v>High Balance</v>
      </c>
      <c r="Q227" t="str">
        <f t="shared" si="15"/>
        <v>Retained</v>
      </c>
    </row>
    <row r="228" spans="1:17" x14ac:dyDescent="0.2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>
        <f t="shared" si="12"/>
        <v>Adult</v>
      </c>
      <c r="O228" t="str">
        <f t="shared" si="13"/>
        <v>Average</v>
      </c>
      <c r="P228" t="str">
        <f t="shared" si="14"/>
        <v>Zero Balance</v>
      </c>
      <c r="Q228" t="str">
        <f t="shared" si="15"/>
        <v>Retained</v>
      </c>
    </row>
    <row r="229" spans="1:17" x14ac:dyDescent="0.2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>
        <f t="shared" si="12"/>
        <v>Adult</v>
      </c>
      <c r="O229" t="str">
        <f t="shared" si="13"/>
        <v>Average</v>
      </c>
      <c r="P229" t="str">
        <f t="shared" si="14"/>
        <v>Medium Balance</v>
      </c>
      <c r="Q229" t="str">
        <f t="shared" si="15"/>
        <v>Churned</v>
      </c>
    </row>
    <row r="230" spans="1:17" x14ac:dyDescent="0.2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>
        <f t="shared" si="12"/>
        <v>Senior</v>
      </c>
      <c r="O230" t="str">
        <f t="shared" si="13"/>
        <v>Good</v>
      </c>
      <c r="P230" t="str">
        <f t="shared" si="14"/>
        <v>Medium Balance</v>
      </c>
      <c r="Q230" t="str">
        <f t="shared" si="15"/>
        <v>Churned</v>
      </c>
    </row>
    <row r="231" spans="1:17" x14ac:dyDescent="0.2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>
        <f t="shared" si="12"/>
        <v>Young</v>
      </c>
      <c r="O231" t="str">
        <f t="shared" si="13"/>
        <v>Average</v>
      </c>
      <c r="P231" t="str">
        <f t="shared" si="14"/>
        <v>High Balance</v>
      </c>
      <c r="Q231" t="str">
        <f t="shared" si="15"/>
        <v>Retained</v>
      </c>
    </row>
    <row r="232" spans="1:17" x14ac:dyDescent="0.2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>
        <f t="shared" si="12"/>
        <v>Senior</v>
      </c>
      <c r="O232" t="str">
        <f t="shared" si="13"/>
        <v>Average</v>
      </c>
      <c r="P232" t="str">
        <f t="shared" si="14"/>
        <v>Zero Balance</v>
      </c>
      <c r="Q232" t="str">
        <f t="shared" si="15"/>
        <v>Retained</v>
      </c>
    </row>
    <row r="233" spans="1:17" x14ac:dyDescent="0.2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>
        <f t="shared" si="12"/>
        <v>Adult</v>
      </c>
      <c r="O233" t="str">
        <f t="shared" si="13"/>
        <v>Average</v>
      </c>
      <c r="P233" t="str">
        <f t="shared" si="14"/>
        <v>Zero Balance</v>
      </c>
      <c r="Q233" t="str">
        <f t="shared" si="15"/>
        <v>Retained</v>
      </c>
    </row>
    <row r="234" spans="1:17" x14ac:dyDescent="0.2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>
        <f t="shared" si="12"/>
        <v>Adult</v>
      </c>
      <c r="O234" t="str">
        <f t="shared" si="13"/>
        <v>Average</v>
      </c>
      <c r="P234" t="str">
        <f t="shared" si="14"/>
        <v>Zero Balance</v>
      </c>
      <c r="Q234" t="str">
        <f t="shared" si="15"/>
        <v>Retained</v>
      </c>
    </row>
    <row r="235" spans="1:17" x14ac:dyDescent="0.2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>
        <f t="shared" si="12"/>
        <v>Young</v>
      </c>
      <c r="O235" t="str">
        <f t="shared" si="13"/>
        <v>Good</v>
      </c>
      <c r="P235" t="str">
        <f t="shared" si="14"/>
        <v>High Balance</v>
      </c>
      <c r="Q235" t="str">
        <f t="shared" si="15"/>
        <v>Retained</v>
      </c>
    </row>
    <row r="236" spans="1:17" x14ac:dyDescent="0.2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>
        <f t="shared" si="12"/>
        <v>Senior</v>
      </c>
      <c r="O236" t="str">
        <f t="shared" si="13"/>
        <v>Average</v>
      </c>
      <c r="P236" t="str">
        <f t="shared" si="14"/>
        <v>High Balance</v>
      </c>
      <c r="Q236" t="str">
        <f t="shared" si="15"/>
        <v>Retained</v>
      </c>
    </row>
    <row r="237" spans="1:17" x14ac:dyDescent="0.2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>
        <f t="shared" si="12"/>
        <v>Adult</v>
      </c>
      <c r="O237" t="str">
        <f t="shared" si="13"/>
        <v>Good</v>
      </c>
      <c r="P237" t="str">
        <f t="shared" si="14"/>
        <v>High Balance</v>
      </c>
      <c r="Q237" t="str">
        <f t="shared" si="15"/>
        <v>Churned</v>
      </c>
    </row>
    <row r="238" spans="1:17" x14ac:dyDescent="0.2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>
        <f t="shared" si="12"/>
        <v>Young</v>
      </c>
      <c r="O238" t="str">
        <f t="shared" si="13"/>
        <v>Good</v>
      </c>
      <c r="P238" t="str">
        <f t="shared" si="14"/>
        <v>Zero Balance</v>
      </c>
      <c r="Q238" t="str">
        <f t="shared" si="15"/>
        <v>Retained</v>
      </c>
    </row>
    <row r="239" spans="1:17" x14ac:dyDescent="0.2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>
        <f t="shared" si="12"/>
        <v>Adult</v>
      </c>
      <c r="O239" t="str">
        <f t="shared" si="13"/>
        <v>Average</v>
      </c>
      <c r="P239" t="str">
        <f t="shared" si="14"/>
        <v>High Balance</v>
      </c>
      <c r="Q239" t="str">
        <f t="shared" si="15"/>
        <v>Churned</v>
      </c>
    </row>
    <row r="240" spans="1:17" x14ac:dyDescent="0.2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>
        <f t="shared" si="12"/>
        <v>Adult</v>
      </c>
      <c r="O240" t="str">
        <f t="shared" si="13"/>
        <v>Average</v>
      </c>
      <c r="P240" t="str">
        <f t="shared" si="14"/>
        <v>Zero Balance</v>
      </c>
      <c r="Q240" t="str">
        <f t="shared" si="15"/>
        <v>Churned</v>
      </c>
    </row>
    <row r="241" spans="1:17" x14ac:dyDescent="0.2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>
        <f t="shared" si="12"/>
        <v>Young</v>
      </c>
      <c r="O241" t="str">
        <f t="shared" si="13"/>
        <v>Good</v>
      </c>
      <c r="P241" t="str">
        <f t="shared" si="14"/>
        <v>Medium Balance</v>
      </c>
      <c r="Q241" t="str">
        <f t="shared" si="15"/>
        <v>Retained</v>
      </c>
    </row>
    <row r="242" spans="1:17" x14ac:dyDescent="0.2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>
        <f t="shared" si="12"/>
        <v>Adult</v>
      </c>
      <c r="O242" t="str">
        <f t="shared" si="13"/>
        <v>Average</v>
      </c>
      <c r="P242" t="str">
        <f t="shared" si="14"/>
        <v>Zero Balance</v>
      </c>
      <c r="Q242" t="str">
        <f t="shared" si="15"/>
        <v>Retained</v>
      </c>
    </row>
    <row r="243" spans="1:17" x14ac:dyDescent="0.2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>
        <f t="shared" si="12"/>
        <v>Adult</v>
      </c>
      <c r="O243" t="str">
        <f t="shared" si="13"/>
        <v>Good</v>
      </c>
      <c r="P243" t="str">
        <f t="shared" si="14"/>
        <v>High Balance</v>
      </c>
      <c r="Q243" t="str">
        <f t="shared" si="15"/>
        <v>Retained</v>
      </c>
    </row>
    <row r="244" spans="1:17" x14ac:dyDescent="0.2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>
        <f t="shared" si="12"/>
        <v>Adult</v>
      </c>
      <c r="O244" t="str">
        <f t="shared" si="13"/>
        <v>Good</v>
      </c>
      <c r="P244" t="str">
        <f t="shared" si="14"/>
        <v>High Balance</v>
      </c>
      <c r="Q244" t="str">
        <f t="shared" si="15"/>
        <v>Retained</v>
      </c>
    </row>
    <row r="245" spans="1:17" x14ac:dyDescent="0.2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>
        <f t="shared" si="12"/>
        <v>Senior</v>
      </c>
      <c r="O245" t="str">
        <f t="shared" si="13"/>
        <v>Average</v>
      </c>
      <c r="P245" t="str">
        <f t="shared" si="14"/>
        <v>High Balance</v>
      </c>
      <c r="Q245" t="str">
        <f t="shared" si="15"/>
        <v>Churned</v>
      </c>
    </row>
    <row r="246" spans="1:17" x14ac:dyDescent="0.2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>
        <f t="shared" si="12"/>
        <v>Adult</v>
      </c>
      <c r="O246" t="str">
        <f t="shared" si="13"/>
        <v>Average</v>
      </c>
      <c r="P246" t="str">
        <f t="shared" si="14"/>
        <v>Zero Balance</v>
      </c>
      <c r="Q246" t="str">
        <f t="shared" si="15"/>
        <v>Retained</v>
      </c>
    </row>
    <row r="247" spans="1:17" x14ac:dyDescent="0.2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tr">
        <f t="shared" si="12"/>
        <v>Adult</v>
      </c>
      <c r="O247" t="str">
        <f t="shared" si="13"/>
        <v>Average</v>
      </c>
      <c r="P247" t="str">
        <f t="shared" si="14"/>
        <v>High Balance</v>
      </c>
      <c r="Q247" t="str">
        <f t="shared" si="15"/>
        <v>Churned</v>
      </c>
    </row>
    <row r="248" spans="1:17" x14ac:dyDescent="0.2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>
        <f t="shared" si="12"/>
        <v>Young</v>
      </c>
      <c r="O248" t="str">
        <f t="shared" si="13"/>
        <v>Good</v>
      </c>
      <c r="P248" t="str">
        <f t="shared" si="14"/>
        <v>High Balance</v>
      </c>
      <c r="Q248" t="str">
        <f t="shared" si="15"/>
        <v>Retained</v>
      </c>
    </row>
    <row r="249" spans="1:17" x14ac:dyDescent="0.2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>
        <f t="shared" si="12"/>
        <v>Young</v>
      </c>
      <c r="O249" t="str">
        <f t="shared" si="13"/>
        <v>Average</v>
      </c>
      <c r="P249" t="str">
        <f t="shared" si="14"/>
        <v>Zero Balance</v>
      </c>
      <c r="Q249" t="str">
        <f t="shared" si="15"/>
        <v>Retained</v>
      </c>
    </row>
    <row r="250" spans="1:17" x14ac:dyDescent="0.2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>
        <f t="shared" si="12"/>
        <v>Young</v>
      </c>
      <c r="O250" t="str">
        <f t="shared" si="13"/>
        <v>Average</v>
      </c>
      <c r="P250" t="str">
        <f t="shared" si="14"/>
        <v>High Balance</v>
      </c>
      <c r="Q250" t="str">
        <f t="shared" si="15"/>
        <v>Retained</v>
      </c>
    </row>
    <row r="251" spans="1:17" x14ac:dyDescent="0.2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>
        <f t="shared" si="12"/>
        <v>Senior</v>
      </c>
      <c r="O251" t="str">
        <f t="shared" si="13"/>
        <v>Good</v>
      </c>
      <c r="P251" t="str">
        <f t="shared" si="14"/>
        <v>High Balance</v>
      </c>
      <c r="Q251" t="str">
        <f t="shared" si="15"/>
        <v>Churned</v>
      </c>
    </row>
    <row r="252" spans="1:17" x14ac:dyDescent="0.2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>
        <f t="shared" si="12"/>
        <v>Adult</v>
      </c>
      <c r="O252" t="str">
        <f t="shared" si="13"/>
        <v>Good</v>
      </c>
      <c r="P252" t="str">
        <f t="shared" si="14"/>
        <v>Medium Balance</v>
      </c>
      <c r="Q252" t="str">
        <f t="shared" si="15"/>
        <v>Retained</v>
      </c>
    </row>
    <row r="253" spans="1:17" x14ac:dyDescent="0.2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>
        <f t="shared" si="12"/>
        <v>Adult</v>
      </c>
      <c r="O253" t="str">
        <f t="shared" si="13"/>
        <v>Average</v>
      </c>
      <c r="P253" t="str">
        <f t="shared" si="14"/>
        <v>Zero Balance</v>
      </c>
      <c r="Q253" t="str">
        <f t="shared" si="15"/>
        <v>Retained</v>
      </c>
    </row>
    <row r="254" spans="1:17" x14ac:dyDescent="0.2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>
        <f t="shared" si="12"/>
        <v>Senior</v>
      </c>
      <c r="O254" t="str">
        <f t="shared" si="13"/>
        <v>Average</v>
      </c>
      <c r="P254" t="str">
        <f t="shared" si="14"/>
        <v>Zero Balance</v>
      </c>
      <c r="Q254" t="str">
        <f t="shared" si="15"/>
        <v>Retained</v>
      </c>
    </row>
    <row r="255" spans="1:17" x14ac:dyDescent="0.2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>
        <f t="shared" si="12"/>
        <v>Adult</v>
      </c>
      <c r="O255" t="str">
        <f t="shared" si="13"/>
        <v>Average</v>
      </c>
      <c r="P255" t="str">
        <f t="shared" si="14"/>
        <v>Medium Balance</v>
      </c>
      <c r="Q255" t="str">
        <f t="shared" si="15"/>
        <v>Retained</v>
      </c>
    </row>
    <row r="256" spans="1:17" x14ac:dyDescent="0.2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>
        <f t="shared" si="12"/>
        <v>Young</v>
      </c>
      <c r="O256" t="str">
        <f t="shared" si="13"/>
        <v>Average</v>
      </c>
      <c r="P256" t="str">
        <f t="shared" si="14"/>
        <v>Zero Balance</v>
      </c>
      <c r="Q256" t="str">
        <f t="shared" si="15"/>
        <v>Retained</v>
      </c>
    </row>
    <row r="257" spans="1:17" x14ac:dyDescent="0.2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tr">
        <f t="shared" si="12"/>
        <v>Adult</v>
      </c>
      <c r="O257" t="str">
        <f t="shared" si="13"/>
        <v>Good</v>
      </c>
      <c r="P257" t="str">
        <f t="shared" si="14"/>
        <v>Zero Balance</v>
      </c>
      <c r="Q257" t="str">
        <f t="shared" si="15"/>
        <v>Retained</v>
      </c>
    </row>
    <row r="258" spans="1:17" x14ac:dyDescent="0.2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>
        <f t="shared" si="12"/>
        <v>Adult</v>
      </c>
      <c r="O258" t="str">
        <f t="shared" si="13"/>
        <v>Good</v>
      </c>
      <c r="P258" t="str">
        <f t="shared" si="14"/>
        <v>Zero Balance</v>
      </c>
      <c r="Q258" t="str">
        <f t="shared" si="15"/>
        <v>Retained</v>
      </c>
    </row>
    <row r="259" spans="1:17" x14ac:dyDescent="0.2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>
        <f t="shared" ref="N259:N322" si="16">IF(F259&lt;30,"Young",IF(F259&lt;50,"Adult","Senior"))</f>
        <v>Adult</v>
      </c>
      <c r="O259" t="str">
        <f t="shared" ref="O259:O322" si="17">IF(C259&lt;500,"Poor",IF(C259&lt;700,"Average","Good"))</f>
        <v>Average</v>
      </c>
      <c r="P259" t="str">
        <f t="shared" ref="P259:P322" si="18" xml:space="preserve"> IF(H259=0,"Zero Balance",IF(H259&lt;50000,"Low Balance",IF(H259&lt;100000,"Medium Balance","High Balance")))</f>
        <v>Low Balance</v>
      </c>
      <c r="Q259" t="str">
        <f t="shared" ref="Q259:Q322" si="19">IF(M259 = 1,"Churned","Retained")</f>
        <v>Retained</v>
      </c>
    </row>
    <row r="260" spans="1:17" x14ac:dyDescent="0.2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>
        <f t="shared" si="16"/>
        <v>Adult</v>
      </c>
      <c r="O260" t="str">
        <f t="shared" si="17"/>
        <v>Average</v>
      </c>
      <c r="P260" t="str">
        <f t="shared" si="18"/>
        <v>High Balance</v>
      </c>
      <c r="Q260" t="str">
        <f t="shared" si="19"/>
        <v>Retained</v>
      </c>
    </row>
    <row r="261" spans="1:17" x14ac:dyDescent="0.2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tr">
        <f t="shared" si="16"/>
        <v>Adult</v>
      </c>
      <c r="O261" t="str">
        <f t="shared" si="17"/>
        <v>Good</v>
      </c>
      <c r="P261" t="str">
        <f t="shared" si="18"/>
        <v>Medium Balance</v>
      </c>
      <c r="Q261" t="str">
        <f t="shared" si="19"/>
        <v>Retained</v>
      </c>
    </row>
    <row r="262" spans="1:17" x14ac:dyDescent="0.2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>
        <f t="shared" si="16"/>
        <v>Adult</v>
      </c>
      <c r="O262" t="str">
        <f t="shared" si="17"/>
        <v>Good</v>
      </c>
      <c r="P262" t="str">
        <f t="shared" si="18"/>
        <v>High Balance</v>
      </c>
      <c r="Q262" t="str">
        <f t="shared" si="19"/>
        <v>Retained</v>
      </c>
    </row>
    <row r="263" spans="1:17" x14ac:dyDescent="0.2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>
        <f t="shared" si="16"/>
        <v>Adult</v>
      </c>
      <c r="O263" t="str">
        <f t="shared" si="17"/>
        <v>Good</v>
      </c>
      <c r="P263" t="str">
        <f t="shared" si="18"/>
        <v>Medium Balance</v>
      </c>
      <c r="Q263" t="str">
        <f t="shared" si="19"/>
        <v>Retained</v>
      </c>
    </row>
    <row r="264" spans="1:17" x14ac:dyDescent="0.2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>
        <f t="shared" si="16"/>
        <v>Adult</v>
      </c>
      <c r="O264" t="str">
        <f t="shared" si="17"/>
        <v>Average</v>
      </c>
      <c r="P264" t="str">
        <f t="shared" si="18"/>
        <v>High Balance</v>
      </c>
      <c r="Q264" t="str">
        <f t="shared" si="19"/>
        <v>Retained</v>
      </c>
    </row>
    <row r="265" spans="1:17" x14ac:dyDescent="0.2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>
        <f t="shared" si="16"/>
        <v>Young</v>
      </c>
      <c r="O265" t="str">
        <f t="shared" si="17"/>
        <v>Average</v>
      </c>
      <c r="P265" t="str">
        <f t="shared" si="18"/>
        <v>High Balance</v>
      </c>
      <c r="Q265" t="str">
        <f t="shared" si="19"/>
        <v>Retained</v>
      </c>
    </row>
    <row r="266" spans="1:17" x14ac:dyDescent="0.2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>
        <f t="shared" si="16"/>
        <v>Adult</v>
      </c>
      <c r="O266" t="str">
        <f t="shared" si="17"/>
        <v>Good</v>
      </c>
      <c r="P266" t="str">
        <f t="shared" si="18"/>
        <v>Medium Balance</v>
      </c>
      <c r="Q266" t="str">
        <f t="shared" si="19"/>
        <v>Retained</v>
      </c>
    </row>
    <row r="267" spans="1:17" x14ac:dyDescent="0.2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>
        <f t="shared" si="16"/>
        <v>Adult</v>
      </c>
      <c r="O267" t="str">
        <f t="shared" si="17"/>
        <v>Average</v>
      </c>
      <c r="P267" t="str">
        <f t="shared" si="18"/>
        <v>Medium Balance</v>
      </c>
      <c r="Q267" t="str">
        <f t="shared" si="19"/>
        <v>Retained</v>
      </c>
    </row>
    <row r="268" spans="1:17" x14ac:dyDescent="0.2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>
        <f t="shared" si="16"/>
        <v>Adult</v>
      </c>
      <c r="O268" t="str">
        <f t="shared" si="17"/>
        <v>Poor</v>
      </c>
      <c r="P268" t="str">
        <f t="shared" si="18"/>
        <v>Zero Balance</v>
      </c>
      <c r="Q268" t="str">
        <f t="shared" si="19"/>
        <v>Retained</v>
      </c>
    </row>
    <row r="269" spans="1:17" x14ac:dyDescent="0.2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>
        <f t="shared" si="16"/>
        <v>Adult</v>
      </c>
      <c r="O269" t="str">
        <f t="shared" si="17"/>
        <v>Average</v>
      </c>
      <c r="P269" t="str">
        <f t="shared" si="18"/>
        <v>Zero Balance</v>
      </c>
      <c r="Q269" t="str">
        <f t="shared" si="19"/>
        <v>Retained</v>
      </c>
    </row>
    <row r="270" spans="1:17" x14ac:dyDescent="0.2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>
        <f t="shared" si="16"/>
        <v>Adult</v>
      </c>
      <c r="O270" t="str">
        <f t="shared" si="17"/>
        <v>Average</v>
      </c>
      <c r="P270" t="str">
        <f t="shared" si="18"/>
        <v>Zero Balance</v>
      </c>
      <c r="Q270" t="str">
        <f t="shared" si="19"/>
        <v>Churned</v>
      </c>
    </row>
    <row r="271" spans="1:17" x14ac:dyDescent="0.2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>
        <f t="shared" si="16"/>
        <v>Adult</v>
      </c>
      <c r="O271" t="str">
        <f t="shared" si="17"/>
        <v>Good</v>
      </c>
      <c r="P271" t="str">
        <f t="shared" si="18"/>
        <v>Medium Balance</v>
      </c>
      <c r="Q271" t="str">
        <f t="shared" si="19"/>
        <v>Retained</v>
      </c>
    </row>
    <row r="272" spans="1:17" x14ac:dyDescent="0.2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>
        <f t="shared" si="16"/>
        <v>Adult</v>
      </c>
      <c r="O272" t="str">
        <f t="shared" si="17"/>
        <v>Average</v>
      </c>
      <c r="P272" t="str">
        <f t="shared" si="18"/>
        <v>Zero Balance</v>
      </c>
      <c r="Q272" t="str">
        <f t="shared" si="19"/>
        <v>Retained</v>
      </c>
    </row>
    <row r="273" spans="1:17" x14ac:dyDescent="0.2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>
        <f t="shared" si="16"/>
        <v>Adult</v>
      </c>
      <c r="O273" t="str">
        <f t="shared" si="17"/>
        <v>Good</v>
      </c>
      <c r="P273" t="str">
        <f t="shared" si="18"/>
        <v>High Balance</v>
      </c>
      <c r="Q273" t="str">
        <f t="shared" si="19"/>
        <v>Churned</v>
      </c>
    </row>
    <row r="274" spans="1:17" x14ac:dyDescent="0.2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>
        <f t="shared" si="16"/>
        <v>Adult</v>
      </c>
      <c r="O274" t="str">
        <f t="shared" si="17"/>
        <v>Good</v>
      </c>
      <c r="P274" t="str">
        <f t="shared" si="18"/>
        <v>High Balance</v>
      </c>
      <c r="Q274" t="str">
        <f t="shared" si="19"/>
        <v>Retained</v>
      </c>
    </row>
    <row r="275" spans="1:17" x14ac:dyDescent="0.2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tr">
        <f t="shared" si="16"/>
        <v>Adult</v>
      </c>
      <c r="O275" t="str">
        <f t="shared" si="17"/>
        <v>Good</v>
      </c>
      <c r="P275" t="str">
        <f t="shared" si="18"/>
        <v>Zero Balance</v>
      </c>
      <c r="Q275" t="str">
        <f t="shared" si="19"/>
        <v>Retained</v>
      </c>
    </row>
    <row r="276" spans="1:17" x14ac:dyDescent="0.2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>
        <f t="shared" si="16"/>
        <v>Young</v>
      </c>
      <c r="O276" t="str">
        <f t="shared" si="17"/>
        <v>Good</v>
      </c>
      <c r="P276" t="str">
        <f t="shared" si="18"/>
        <v>High Balance</v>
      </c>
      <c r="Q276" t="str">
        <f t="shared" si="19"/>
        <v>Retained</v>
      </c>
    </row>
    <row r="277" spans="1:17" x14ac:dyDescent="0.2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>
        <f t="shared" si="16"/>
        <v>Adult</v>
      </c>
      <c r="O277" t="str">
        <f t="shared" si="17"/>
        <v>Good</v>
      </c>
      <c r="P277" t="str">
        <f t="shared" si="18"/>
        <v>Zero Balance</v>
      </c>
      <c r="Q277" t="str">
        <f t="shared" si="19"/>
        <v>Retained</v>
      </c>
    </row>
    <row r="278" spans="1:17" x14ac:dyDescent="0.2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>
        <f t="shared" si="16"/>
        <v>Senior</v>
      </c>
      <c r="O278" t="str">
        <f t="shared" si="17"/>
        <v>Good</v>
      </c>
      <c r="P278" t="str">
        <f t="shared" si="18"/>
        <v>Zero Balance</v>
      </c>
      <c r="Q278" t="str">
        <f t="shared" si="19"/>
        <v>Churned</v>
      </c>
    </row>
    <row r="279" spans="1:17" x14ac:dyDescent="0.2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>
        <f t="shared" si="16"/>
        <v>Senior</v>
      </c>
      <c r="O279" t="str">
        <f t="shared" si="17"/>
        <v>Good</v>
      </c>
      <c r="P279" t="str">
        <f t="shared" si="18"/>
        <v>Zero Balance</v>
      </c>
      <c r="Q279" t="str">
        <f t="shared" si="19"/>
        <v>Retained</v>
      </c>
    </row>
    <row r="280" spans="1:17" x14ac:dyDescent="0.2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>
        <f t="shared" si="16"/>
        <v>Adult</v>
      </c>
      <c r="O280" t="str">
        <f t="shared" si="17"/>
        <v>Average</v>
      </c>
      <c r="P280" t="str">
        <f t="shared" si="18"/>
        <v>Medium Balance</v>
      </c>
      <c r="Q280" t="str">
        <f t="shared" si="19"/>
        <v>Retained</v>
      </c>
    </row>
    <row r="281" spans="1:17" x14ac:dyDescent="0.2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>
        <f t="shared" si="16"/>
        <v>Adult</v>
      </c>
      <c r="O281" t="str">
        <f t="shared" si="17"/>
        <v>Good</v>
      </c>
      <c r="P281" t="str">
        <f t="shared" si="18"/>
        <v>Zero Balance</v>
      </c>
      <c r="Q281" t="str">
        <f t="shared" si="19"/>
        <v>Churned</v>
      </c>
    </row>
    <row r="282" spans="1:17" x14ac:dyDescent="0.2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>
        <f t="shared" si="16"/>
        <v>Adult</v>
      </c>
      <c r="O282" t="str">
        <f t="shared" si="17"/>
        <v>Good</v>
      </c>
      <c r="P282" t="str">
        <f t="shared" si="18"/>
        <v>Zero Balance</v>
      </c>
      <c r="Q282" t="str">
        <f t="shared" si="19"/>
        <v>Retained</v>
      </c>
    </row>
    <row r="283" spans="1:17" x14ac:dyDescent="0.2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tr">
        <f t="shared" si="16"/>
        <v>Young</v>
      </c>
      <c r="O283" t="str">
        <f t="shared" si="17"/>
        <v>Good</v>
      </c>
      <c r="P283" t="str">
        <f t="shared" si="18"/>
        <v>Zero Balance</v>
      </c>
      <c r="Q283" t="str">
        <f t="shared" si="19"/>
        <v>Retained</v>
      </c>
    </row>
    <row r="284" spans="1:17" x14ac:dyDescent="0.2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>
        <f t="shared" si="16"/>
        <v>Adult</v>
      </c>
      <c r="O284" t="str">
        <f t="shared" si="17"/>
        <v>Poor</v>
      </c>
      <c r="P284" t="str">
        <f t="shared" si="18"/>
        <v>High Balance</v>
      </c>
      <c r="Q284" t="str">
        <f t="shared" si="19"/>
        <v>Churned</v>
      </c>
    </row>
    <row r="285" spans="1:17" x14ac:dyDescent="0.2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>
        <f t="shared" si="16"/>
        <v>Adult</v>
      </c>
      <c r="O285" t="str">
        <f t="shared" si="17"/>
        <v>Good</v>
      </c>
      <c r="P285" t="str">
        <f t="shared" si="18"/>
        <v>High Balance</v>
      </c>
      <c r="Q285" t="str">
        <f t="shared" si="19"/>
        <v>Retained</v>
      </c>
    </row>
    <row r="286" spans="1:17" x14ac:dyDescent="0.2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>
        <f t="shared" si="16"/>
        <v>Young</v>
      </c>
      <c r="O286" t="str">
        <f t="shared" si="17"/>
        <v>Good</v>
      </c>
      <c r="P286" t="str">
        <f t="shared" si="18"/>
        <v>High Balance</v>
      </c>
      <c r="Q286" t="str">
        <f t="shared" si="19"/>
        <v>Retained</v>
      </c>
    </row>
    <row r="287" spans="1:17" x14ac:dyDescent="0.2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tr">
        <f t="shared" si="16"/>
        <v>Adult</v>
      </c>
      <c r="O287" t="str">
        <f t="shared" si="17"/>
        <v>Average</v>
      </c>
      <c r="P287" t="str">
        <f t="shared" si="18"/>
        <v>High Balance</v>
      </c>
      <c r="Q287" t="str">
        <f t="shared" si="19"/>
        <v>Retained</v>
      </c>
    </row>
    <row r="288" spans="1:17" x14ac:dyDescent="0.2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>
        <f t="shared" si="16"/>
        <v>Young</v>
      </c>
      <c r="O288" t="str">
        <f t="shared" si="17"/>
        <v>Average</v>
      </c>
      <c r="P288" t="str">
        <f t="shared" si="18"/>
        <v>High Balance</v>
      </c>
      <c r="Q288" t="str">
        <f t="shared" si="19"/>
        <v>Retained</v>
      </c>
    </row>
    <row r="289" spans="1:17" x14ac:dyDescent="0.2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>
        <f t="shared" si="16"/>
        <v>Adult</v>
      </c>
      <c r="O289" t="str">
        <f t="shared" si="17"/>
        <v>Poor</v>
      </c>
      <c r="P289" t="str">
        <f t="shared" si="18"/>
        <v>High Balance</v>
      </c>
      <c r="Q289" t="str">
        <f t="shared" si="19"/>
        <v>Retained</v>
      </c>
    </row>
    <row r="290" spans="1:17" x14ac:dyDescent="0.2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>
        <f t="shared" si="16"/>
        <v>Young</v>
      </c>
      <c r="O290" t="str">
        <f t="shared" si="17"/>
        <v>Good</v>
      </c>
      <c r="P290" t="str">
        <f t="shared" si="18"/>
        <v>High Balance</v>
      </c>
      <c r="Q290" t="str">
        <f t="shared" si="19"/>
        <v>Retained</v>
      </c>
    </row>
    <row r="291" spans="1:17" x14ac:dyDescent="0.2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>
        <f t="shared" si="16"/>
        <v>Adult</v>
      </c>
      <c r="O291" t="str">
        <f t="shared" si="17"/>
        <v>Average</v>
      </c>
      <c r="P291" t="str">
        <f t="shared" si="18"/>
        <v>Zero Balance</v>
      </c>
      <c r="Q291" t="str">
        <f t="shared" si="19"/>
        <v>Retained</v>
      </c>
    </row>
    <row r="292" spans="1:17" x14ac:dyDescent="0.2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>
        <f t="shared" si="16"/>
        <v>Adult</v>
      </c>
      <c r="O292" t="str">
        <f t="shared" si="17"/>
        <v>Good</v>
      </c>
      <c r="P292" t="str">
        <f t="shared" si="18"/>
        <v>Medium Balance</v>
      </c>
      <c r="Q292" t="str">
        <f t="shared" si="19"/>
        <v>Retained</v>
      </c>
    </row>
    <row r="293" spans="1:17" x14ac:dyDescent="0.2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>
        <f t="shared" si="16"/>
        <v>Adult</v>
      </c>
      <c r="O293" t="str">
        <f t="shared" si="17"/>
        <v>Good</v>
      </c>
      <c r="P293" t="str">
        <f t="shared" si="18"/>
        <v>Medium Balance</v>
      </c>
      <c r="Q293" t="str">
        <f t="shared" si="19"/>
        <v>Retained</v>
      </c>
    </row>
    <row r="294" spans="1:17" x14ac:dyDescent="0.2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>
        <f t="shared" si="16"/>
        <v>Young</v>
      </c>
      <c r="O294" t="str">
        <f t="shared" si="17"/>
        <v>Average</v>
      </c>
      <c r="P294" t="str">
        <f t="shared" si="18"/>
        <v>Zero Balance</v>
      </c>
      <c r="Q294" t="str">
        <f t="shared" si="19"/>
        <v>Retained</v>
      </c>
    </row>
    <row r="295" spans="1:17" x14ac:dyDescent="0.2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>
        <f t="shared" si="16"/>
        <v>Adult</v>
      </c>
      <c r="O295" t="str">
        <f t="shared" si="17"/>
        <v>Good</v>
      </c>
      <c r="P295" t="str">
        <f t="shared" si="18"/>
        <v>High Balance</v>
      </c>
      <c r="Q295" t="str">
        <f t="shared" si="19"/>
        <v>Churned</v>
      </c>
    </row>
    <row r="296" spans="1:17" x14ac:dyDescent="0.2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>
        <f t="shared" si="16"/>
        <v>Adult</v>
      </c>
      <c r="O296" t="str">
        <f t="shared" si="17"/>
        <v>Average</v>
      </c>
      <c r="P296" t="str">
        <f t="shared" si="18"/>
        <v>Zero Balance</v>
      </c>
      <c r="Q296" t="str">
        <f t="shared" si="19"/>
        <v>Retained</v>
      </c>
    </row>
    <row r="297" spans="1:17" x14ac:dyDescent="0.2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>
        <f t="shared" si="16"/>
        <v>Young</v>
      </c>
      <c r="O297" t="str">
        <f t="shared" si="17"/>
        <v>Good</v>
      </c>
      <c r="P297" t="str">
        <f t="shared" si="18"/>
        <v>High Balance</v>
      </c>
      <c r="Q297" t="str">
        <f t="shared" si="19"/>
        <v>Retained</v>
      </c>
    </row>
    <row r="298" spans="1:17" x14ac:dyDescent="0.2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>
        <f t="shared" si="16"/>
        <v>Adult</v>
      </c>
      <c r="O298" t="str">
        <f t="shared" si="17"/>
        <v>Good</v>
      </c>
      <c r="P298" t="str">
        <f t="shared" si="18"/>
        <v>High Balance</v>
      </c>
      <c r="Q298" t="str">
        <f t="shared" si="19"/>
        <v>Retained</v>
      </c>
    </row>
    <row r="299" spans="1:17" x14ac:dyDescent="0.2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tr">
        <f t="shared" si="16"/>
        <v>Adult</v>
      </c>
      <c r="O299" t="str">
        <f t="shared" si="17"/>
        <v>Average</v>
      </c>
      <c r="P299" t="str">
        <f t="shared" si="18"/>
        <v>Zero Balance</v>
      </c>
      <c r="Q299" t="str">
        <f t="shared" si="19"/>
        <v>Churned</v>
      </c>
    </row>
    <row r="300" spans="1:17" x14ac:dyDescent="0.2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>
        <f t="shared" si="16"/>
        <v>Senior</v>
      </c>
      <c r="O300" t="str">
        <f t="shared" si="17"/>
        <v>Average</v>
      </c>
      <c r="P300" t="str">
        <f t="shared" si="18"/>
        <v>High Balance</v>
      </c>
      <c r="Q300" t="str">
        <f t="shared" si="19"/>
        <v>Retained</v>
      </c>
    </row>
    <row r="301" spans="1:17" x14ac:dyDescent="0.2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>
        <f t="shared" si="16"/>
        <v>Adult</v>
      </c>
      <c r="O301" t="str">
        <f t="shared" si="17"/>
        <v>Average</v>
      </c>
      <c r="P301" t="str">
        <f t="shared" si="18"/>
        <v>Zero Balance</v>
      </c>
      <c r="Q301" t="str">
        <f t="shared" si="19"/>
        <v>Retained</v>
      </c>
    </row>
    <row r="302" spans="1:17" x14ac:dyDescent="0.2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tr">
        <f t="shared" si="16"/>
        <v>Adult</v>
      </c>
      <c r="O302" t="str">
        <f t="shared" si="17"/>
        <v>Average</v>
      </c>
      <c r="P302" t="str">
        <f t="shared" si="18"/>
        <v>Zero Balance</v>
      </c>
      <c r="Q302" t="str">
        <f t="shared" si="19"/>
        <v>Retained</v>
      </c>
    </row>
    <row r="303" spans="1:17" x14ac:dyDescent="0.2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>
        <f t="shared" si="16"/>
        <v>Adult</v>
      </c>
      <c r="O303" t="str">
        <f t="shared" si="17"/>
        <v>Average</v>
      </c>
      <c r="P303" t="str">
        <f t="shared" si="18"/>
        <v>High Balance</v>
      </c>
      <c r="Q303" t="str">
        <f t="shared" si="19"/>
        <v>Retained</v>
      </c>
    </row>
    <row r="304" spans="1:17" x14ac:dyDescent="0.2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tr">
        <f t="shared" si="16"/>
        <v>Adult</v>
      </c>
      <c r="O304" t="str">
        <f t="shared" si="17"/>
        <v>Average</v>
      </c>
      <c r="P304" t="str">
        <f t="shared" si="18"/>
        <v>Zero Balance</v>
      </c>
      <c r="Q304" t="str">
        <f t="shared" si="19"/>
        <v>Retained</v>
      </c>
    </row>
    <row r="305" spans="1:17" x14ac:dyDescent="0.2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>
        <f t="shared" si="16"/>
        <v>Adult</v>
      </c>
      <c r="O305" t="str">
        <f t="shared" si="17"/>
        <v>Good</v>
      </c>
      <c r="P305" t="str">
        <f t="shared" si="18"/>
        <v>Zero Balance</v>
      </c>
      <c r="Q305" t="str">
        <f t="shared" si="19"/>
        <v>Retained</v>
      </c>
    </row>
    <row r="306" spans="1:17" x14ac:dyDescent="0.2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>
        <f t="shared" si="16"/>
        <v>Adult</v>
      </c>
      <c r="O306" t="str">
        <f t="shared" si="17"/>
        <v>Average</v>
      </c>
      <c r="P306" t="str">
        <f t="shared" si="18"/>
        <v>High Balance</v>
      </c>
      <c r="Q306" t="str">
        <f t="shared" si="19"/>
        <v>Retained</v>
      </c>
    </row>
    <row r="307" spans="1:17" x14ac:dyDescent="0.2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>
        <f t="shared" si="16"/>
        <v>Adult</v>
      </c>
      <c r="O307" t="str">
        <f t="shared" si="17"/>
        <v>Average</v>
      </c>
      <c r="P307" t="str">
        <f t="shared" si="18"/>
        <v>High Balance</v>
      </c>
      <c r="Q307" t="str">
        <f t="shared" si="19"/>
        <v>Retained</v>
      </c>
    </row>
    <row r="308" spans="1:17" x14ac:dyDescent="0.2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>
        <f t="shared" si="16"/>
        <v>Adult</v>
      </c>
      <c r="O308" t="str">
        <f t="shared" si="17"/>
        <v>Good</v>
      </c>
      <c r="P308" t="str">
        <f t="shared" si="18"/>
        <v>Zero Balance</v>
      </c>
      <c r="Q308" t="str">
        <f t="shared" si="19"/>
        <v>Churned</v>
      </c>
    </row>
    <row r="309" spans="1:17" x14ac:dyDescent="0.2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>
        <f t="shared" si="16"/>
        <v>Adult</v>
      </c>
      <c r="O309" t="str">
        <f t="shared" si="17"/>
        <v>Average</v>
      </c>
      <c r="P309" t="str">
        <f t="shared" si="18"/>
        <v>High Balance</v>
      </c>
      <c r="Q309" t="str">
        <f t="shared" si="19"/>
        <v>Retained</v>
      </c>
    </row>
    <row r="310" spans="1:17" x14ac:dyDescent="0.2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>
        <f t="shared" si="16"/>
        <v>Senior</v>
      </c>
      <c r="O310" t="str">
        <f t="shared" si="17"/>
        <v>Average</v>
      </c>
      <c r="P310" t="str">
        <f t="shared" si="18"/>
        <v>High Balance</v>
      </c>
      <c r="Q310" t="str">
        <f t="shared" si="19"/>
        <v>Churned</v>
      </c>
    </row>
    <row r="311" spans="1:17" x14ac:dyDescent="0.2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>
        <f t="shared" si="16"/>
        <v>Adult</v>
      </c>
      <c r="O311" t="str">
        <f t="shared" si="17"/>
        <v>Poor</v>
      </c>
      <c r="P311" t="str">
        <f t="shared" si="18"/>
        <v>Medium Balance</v>
      </c>
      <c r="Q311" t="str">
        <f t="shared" si="19"/>
        <v>Retained</v>
      </c>
    </row>
    <row r="312" spans="1:17" x14ac:dyDescent="0.2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>
        <f t="shared" si="16"/>
        <v>Senior</v>
      </c>
      <c r="O312" t="str">
        <f t="shared" si="17"/>
        <v>Average</v>
      </c>
      <c r="P312" t="str">
        <f t="shared" si="18"/>
        <v>Zero Balance</v>
      </c>
      <c r="Q312" t="str">
        <f t="shared" si="19"/>
        <v>Retained</v>
      </c>
    </row>
    <row r="313" spans="1:17" x14ac:dyDescent="0.2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>
        <f t="shared" si="16"/>
        <v>Adult</v>
      </c>
      <c r="O313" t="str">
        <f t="shared" si="17"/>
        <v>Good</v>
      </c>
      <c r="P313" t="str">
        <f t="shared" si="18"/>
        <v>Medium Balance</v>
      </c>
      <c r="Q313" t="str">
        <f t="shared" si="19"/>
        <v>Retained</v>
      </c>
    </row>
    <row r="314" spans="1:17" x14ac:dyDescent="0.2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>
        <f t="shared" si="16"/>
        <v>Adult</v>
      </c>
      <c r="O314" t="str">
        <f t="shared" si="17"/>
        <v>Average</v>
      </c>
      <c r="P314" t="str">
        <f t="shared" si="18"/>
        <v>Zero Balance</v>
      </c>
      <c r="Q314" t="str">
        <f t="shared" si="19"/>
        <v>Retained</v>
      </c>
    </row>
    <row r="315" spans="1:17" x14ac:dyDescent="0.2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>
        <f t="shared" si="16"/>
        <v>Senior</v>
      </c>
      <c r="O315" t="str">
        <f t="shared" si="17"/>
        <v>Good</v>
      </c>
      <c r="P315" t="str">
        <f t="shared" si="18"/>
        <v>High Balance</v>
      </c>
      <c r="Q315" t="str">
        <f t="shared" si="19"/>
        <v>Retained</v>
      </c>
    </row>
    <row r="316" spans="1:17" x14ac:dyDescent="0.2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>
        <f t="shared" si="16"/>
        <v>Adult</v>
      </c>
      <c r="O316" t="str">
        <f t="shared" si="17"/>
        <v>Good</v>
      </c>
      <c r="P316" t="str">
        <f t="shared" si="18"/>
        <v>High Balance</v>
      </c>
      <c r="Q316" t="str">
        <f t="shared" si="19"/>
        <v>Retained</v>
      </c>
    </row>
    <row r="317" spans="1:17" x14ac:dyDescent="0.2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>
        <f t="shared" si="16"/>
        <v>Adult</v>
      </c>
      <c r="O317" t="str">
        <f t="shared" si="17"/>
        <v>Poor</v>
      </c>
      <c r="P317" t="str">
        <f t="shared" si="18"/>
        <v>Zero Balance</v>
      </c>
      <c r="Q317" t="str">
        <f t="shared" si="19"/>
        <v>Retained</v>
      </c>
    </row>
    <row r="318" spans="1:17" x14ac:dyDescent="0.2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>
        <f t="shared" si="16"/>
        <v>Adult</v>
      </c>
      <c r="O318" t="str">
        <f t="shared" si="17"/>
        <v>Average</v>
      </c>
      <c r="P318" t="str">
        <f t="shared" si="18"/>
        <v>High Balance</v>
      </c>
      <c r="Q318" t="str">
        <f t="shared" si="19"/>
        <v>Churned</v>
      </c>
    </row>
    <row r="319" spans="1:17" x14ac:dyDescent="0.2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>
        <f t="shared" si="16"/>
        <v>Adult</v>
      </c>
      <c r="O319" t="str">
        <f t="shared" si="17"/>
        <v>Good</v>
      </c>
      <c r="P319" t="str">
        <f t="shared" si="18"/>
        <v>Zero Balance</v>
      </c>
      <c r="Q319" t="str">
        <f t="shared" si="19"/>
        <v>Retained</v>
      </c>
    </row>
    <row r="320" spans="1:17" x14ac:dyDescent="0.2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>
        <f t="shared" si="16"/>
        <v>Young</v>
      </c>
      <c r="O320" t="str">
        <f t="shared" si="17"/>
        <v>Average</v>
      </c>
      <c r="P320" t="str">
        <f t="shared" si="18"/>
        <v>Zero Balance</v>
      </c>
      <c r="Q320" t="str">
        <f t="shared" si="19"/>
        <v>Retained</v>
      </c>
    </row>
    <row r="321" spans="1:17" x14ac:dyDescent="0.2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>
        <f t="shared" si="16"/>
        <v>Young</v>
      </c>
      <c r="O321" t="str">
        <f t="shared" si="17"/>
        <v>Poor</v>
      </c>
      <c r="P321" t="str">
        <f t="shared" si="18"/>
        <v>Medium Balance</v>
      </c>
      <c r="Q321" t="str">
        <f t="shared" si="19"/>
        <v>Retained</v>
      </c>
    </row>
    <row r="322" spans="1:17" x14ac:dyDescent="0.2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>
        <f t="shared" si="16"/>
        <v>Senior</v>
      </c>
      <c r="O322" t="str">
        <f t="shared" si="17"/>
        <v>Average</v>
      </c>
      <c r="P322" t="str">
        <f t="shared" si="18"/>
        <v>High Balance</v>
      </c>
      <c r="Q322" t="str">
        <f t="shared" si="19"/>
        <v>Retained</v>
      </c>
    </row>
    <row r="323" spans="1:17" x14ac:dyDescent="0.2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>
        <f t="shared" ref="N323:N386" si="20">IF(F323&lt;30,"Young",IF(F323&lt;50,"Adult","Senior"))</f>
        <v>Adult</v>
      </c>
      <c r="O323" t="str">
        <f t="shared" ref="O323:O386" si="21">IF(C323&lt;500,"Poor",IF(C323&lt;700,"Average","Good"))</f>
        <v>Average</v>
      </c>
      <c r="P323" t="str">
        <f t="shared" ref="P323:P386" si="22" xml:space="preserve"> IF(H323=0,"Zero Balance",IF(H323&lt;50000,"Low Balance",IF(H323&lt;100000,"Medium Balance","High Balance")))</f>
        <v>High Balance</v>
      </c>
      <c r="Q323" t="str">
        <f t="shared" ref="Q323:Q386" si="23">IF(M323 = 1,"Churned","Retained")</f>
        <v>Retained</v>
      </c>
    </row>
    <row r="324" spans="1:17" x14ac:dyDescent="0.2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>
        <f t="shared" si="20"/>
        <v>Adult</v>
      </c>
      <c r="O324" t="str">
        <f t="shared" si="21"/>
        <v>Good</v>
      </c>
      <c r="P324" t="str">
        <f t="shared" si="22"/>
        <v>High Balance</v>
      </c>
      <c r="Q324" t="str">
        <f t="shared" si="23"/>
        <v>Churned</v>
      </c>
    </row>
    <row r="325" spans="1:17" x14ac:dyDescent="0.2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>
        <f t="shared" si="20"/>
        <v>Adult</v>
      </c>
      <c r="O325" t="str">
        <f t="shared" si="21"/>
        <v>Good</v>
      </c>
      <c r="P325" t="str">
        <f t="shared" si="22"/>
        <v>Zero Balance</v>
      </c>
      <c r="Q325" t="str">
        <f t="shared" si="23"/>
        <v>Retained</v>
      </c>
    </row>
    <row r="326" spans="1:17" x14ac:dyDescent="0.2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>
        <f t="shared" si="20"/>
        <v>Adult</v>
      </c>
      <c r="O326" t="str">
        <f t="shared" si="21"/>
        <v>Good</v>
      </c>
      <c r="P326" t="str">
        <f t="shared" si="22"/>
        <v>Zero Balance</v>
      </c>
      <c r="Q326" t="str">
        <f t="shared" si="23"/>
        <v>Retained</v>
      </c>
    </row>
    <row r="327" spans="1:17" x14ac:dyDescent="0.2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>
        <f t="shared" si="20"/>
        <v>Adult</v>
      </c>
      <c r="O327" t="str">
        <f t="shared" si="21"/>
        <v>Good</v>
      </c>
      <c r="P327" t="str">
        <f t="shared" si="22"/>
        <v>High Balance</v>
      </c>
      <c r="Q327" t="str">
        <f t="shared" si="23"/>
        <v>Retained</v>
      </c>
    </row>
    <row r="328" spans="1:17" x14ac:dyDescent="0.2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>
        <f t="shared" si="20"/>
        <v>Adult</v>
      </c>
      <c r="O328" t="str">
        <f t="shared" si="21"/>
        <v>Average</v>
      </c>
      <c r="P328" t="str">
        <f t="shared" si="22"/>
        <v>Zero Balance</v>
      </c>
      <c r="Q328" t="str">
        <f t="shared" si="23"/>
        <v>Retained</v>
      </c>
    </row>
    <row r="329" spans="1:17" x14ac:dyDescent="0.2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>
        <f t="shared" si="20"/>
        <v>Adult</v>
      </c>
      <c r="O329" t="str">
        <f t="shared" si="21"/>
        <v>Average</v>
      </c>
      <c r="P329" t="str">
        <f t="shared" si="22"/>
        <v>Medium Balance</v>
      </c>
      <c r="Q329" t="str">
        <f t="shared" si="23"/>
        <v>Churned</v>
      </c>
    </row>
    <row r="330" spans="1:17" x14ac:dyDescent="0.2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>
        <f t="shared" si="20"/>
        <v>Adult</v>
      </c>
      <c r="O330" t="str">
        <f t="shared" si="21"/>
        <v>Average</v>
      </c>
      <c r="P330" t="str">
        <f t="shared" si="22"/>
        <v>High Balance</v>
      </c>
      <c r="Q330" t="str">
        <f t="shared" si="23"/>
        <v>Retained</v>
      </c>
    </row>
    <row r="331" spans="1:17" x14ac:dyDescent="0.2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>
        <f t="shared" si="20"/>
        <v>Young</v>
      </c>
      <c r="O331" t="str">
        <f t="shared" si="21"/>
        <v>Average</v>
      </c>
      <c r="P331" t="str">
        <f t="shared" si="22"/>
        <v>High Balance</v>
      </c>
      <c r="Q331" t="str">
        <f t="shared" si="23"/>
        <v>Retained</v>
      </c>
    </row>
    <row r="332" spans="1:17" x14ac:dyDescent="0.2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>
        <f t="shared" si="20"/>
        <v>Senior</v>
      </c>
      <c r="O332" t="str">
        <f t="shared" si="21"/>
        <v>Average</v>
      </c>
      <c r="P332" t="str">
        <f t="shared" si="22"/>
        <v>Zero Balance</v>
      </c>
      <c r="Q332" t="str">
        <f t="shared" si="23"/>
        <v>Retained</v>
      </c>
    </row>
    <row r="333" spans="1:17" x14ac:dyDescent="0.2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>
        <f t="shared" si="20"/>
        <v>Adult</v>
      </c>
      <c r="O333" t="str">
        <f t="shared" si="21"/>
        <v>Average</v>
      </c>
      <c r="P333" t="str">
        <f t="shared" si="22"/>
        <v>High Balance</v>
      </c>
      <c r="Q333" t="str">
        <f t="shared" si="23"/>
        <v>Retained</v>
      </c>
    </row>
    <row r="334" spans="1:17" x14ac:dyDescent="0.2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>
        <f t="shared" si="20"/>
        <v>Adult</v>
      </c>
      <c r="O334" t="str">
        <f t="shared" si="21"/>
        <v>Average</v>
      </c>
      <c r="P334" t="str">
        <f t="shared" si="22"/>
        <v>High Balance</v>
      </c>
      <c r="Q334" t="str">
        <f t="shared" si="23"/>
        <v>Retained</v>
      </c>
    </row>
    <row r="335" spans="1:17" x14ac:dyDescent="0.2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>
        <f t="shared" si="20"/>
        <v>Adult</v>
      </c>
      <c r="O335" t="str">
        <f t="shared" si="21"/>
        <v>Average</v>
      </c>
      <c r="P335" t="str">
        <f t="shared" si="22"/>
        <v>High Balance</v>
      </c>
      <c r="Q335" t="str">
        <f t="shared" si="23"/>
        <v>Churned</v>
      </c>
    </row>
    <row r="336" spans="1:17" x14ac:dyDescent="0.2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>
        <f t="shared" si="20"/>
        <v>Adult</v>
      </c>
      <c r="O336" t="str">
        <f t="shared" si="21"/>
        <v>Average</v>
      </c>
      <c r="P336" t="str">
        <f t="shared" si="22"/>
        <v>High Balance</v>
      </c>
      <c r="Q336" t="str">
        <f t="shared" si="23"/>
        <v>Retained</v>
      </c>
    </row>
    <row r="337" spans="1:17" x14ac:dyDescent="0.2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>
        <f t="shared" si="20"/>
        <v>Young</v>
      </c>
      <c r="O337" t="str">
        <f t="shared" si="21"/>
        <v>Poor</v>
      </c>
      <c r="P337" t="str">
        <f t="shared" si="22"/>
        <v>High Balance</v>
      </c>
      <c r="Q337" t="str">
        <f t="shared" si="23"/>
        <v>Churned</v>
      </c>
    </row>
    <row r="338" spans="1:17" x14ac:dyDescent="0.2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>
        <f t="shared" si="20"/>
        <v>Adult</v>
      </c>
      <c r="O338" t="str">
        <f t="shared" si="21"/>
        <v>Average</v>
      </c>
      <c r="P338" t="str">
        <f t="shared" si="22"/>
        <v>High Balance</v>
      </c>
      <c r="Q338" t="str">
        <f t="shared" si="23"/>
        <v>Retained</v>
      </c>
    </row>
    <row r="339" spans="1:17" x14ac:dyDescent="0.2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>
        <f t="shared" si="20"/>
        <v>Adult</v>
      </c>
      <c r="O339" t="str">
        <f t="shared" si="21"/>
        <v>Average</v>
      </c>
      <c r="P339" t="str">
        <f t="shared" si="22"/>
        <v>Zero Balance</v>
      </c>
      <c r="Q339" t="str">
        <f t="shared" si="23"/>
        <v>Retained</v>
      </c>
    </row>
    <row r="340" spans="1:17" x14ac:dyDescent="0.2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>
        <f t="shared" si="20"/>
        <v>Adult</v>
      </c>
      <c r="O340" t="str">
        <f t="shared" si="21"/>
        <v>Good</v>
      </c>
      <c r="P340" t="str">
        <f t="shared" si="22"/>
        <v>High Balance</v>
      </c>
      <c r="Q340" t="str">
        <f t="shared" si="23"/>
        <v>Churned</v>
      </c>
    </row>
    <row r="341" spans="1:17" x14ac:dyDescent="0.2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>
        <f t="shared" si="20"/>
        <v>Adult</v>
      </c>
      <c r="O341" t="str">
        <f t="shared" si="21"/>
        <v>Good</v>
      </c>
      <c r="P341" t="str">
        <f t="shared" si="22"/>
        <v>High Balance</v>
      </c>
      <c r="Q341" t="str">
        <f t="shared" si="23"/>
        <v>Churned</v>
      </c>
    </row>
    <row r="342" spans="1:17" x14ac:dyDescent="0.2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>
        <f t="shared" si="20"/>
        <v>Adult</v>
      </c>
      <c r="O342" t="str">
        <f t="shared" si="21"/>
        <v>Average</v>
      </c>
      <c r="P342" t="str">
        <f t="shared" si="22"/>
        <v>High Balance</v>
      </c>
      <c r="Q342" t="str">
        <f t="shared" si="23"/>
        <v>Churned</v>
      </c>
    </row>
    <row r="343" spans="1:17" x14ac:dyDescent="0.2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>
        <f t="shared" si="20"/>
        <v>Adult</v>
      </c>
      <c r="O343" t="str">
        <f t="shared" si="21"/>
        <v>Average</v>
      </c>
      <c r="P343" t="str">
        <f t="shared" si="22"/>
        <v>High Balance</v>
      </c>
      <c r="Q343" t="str">
        <f t="shared" si="23"/>
        <v>Retained</v>
      </c>
    </row>
    <row r="344" spans="1:17" x14ac:dyDescent="0.2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>
        <f t="shared" si="20"/>
        <v>Adult</v>
      </c>
      <c r="O344" t="str">
        <f t="shared" si="21"/>
        <v>Average</v>
      </c>
      <c r="P344" t="str">
        <f t="shared" si="22"/>
        <v>Zero Balance</v>
      </c>
      <c r="Q344" t="str">
        <f t="shared" si="23"/>
        <v>Retained</v>
      </c>
    </row>
    <row r="345" spans="1:17" x14ac:dyDescent="0.2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>
        <f t="shared" si="20"/>
        <v>Young</v>
      </c>
      <c r="O345" t="str">
        <f t="shared" si="21"/>
        <v>Average</v>
      </c>
      <c r="P345" t="str">
        <f t="shared" si="22"/>
        <v>Zero Balance</v>
      </c>
      <c r="Q345" t="str">
        <f t="shared" si="23"/>
        <v>Retained</v>
      </c>
    </row>
    <row r="346" spans="1:17" x14ac:dyDescent="0.2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>
        <f t="shared" si="20"/>
        <v>Young</v>
      </c>
      <c r="O346" t="str">
        <f t="shared" si="21"/>
        <v>Good</v>
      </c>
      <c r="P346" t="str">
        <f t="shared" si="22"/>
        <v>Zero Balance</v>
      </c>
      <c r="Q346" t="str">
        <f t="shared" si="23"/>
        <v>Retained</v>
      </c>
    </row>
    <row r="347" spans="1:17" x14ac:dyDescent="0.2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>
        <f t="shared" si="20"/>
        <v>Adult</v>
      </c>
      <c r="O347" t="str">
        <f t="shared" si="21"/>
        <v>Good</v>
      </c>
      <c r="P347" t="str">
        <f t="shared" si="22"/>
        <v>Zero Balance</v>
      </c>
      <c r="Q347" t="str">
        <f t="shared" si="23"/>
        <v>Retained</v>
      </c>
    </row>
    <row r="348" spans="1:17" x14ac:dyDescent="0.2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>
        <f t="shared" si="20"/>
        <v>Adult</v>
      </c>
      <c r="O348" t="str">
        <f t="shared" si="21"/>
        <v>Average</v>
      </c>
      <c r="P348" t="str">
        <f t="shared" si="22"/>
        <v>High Balance</v>
      </c>
      <c r="Q348" t="str">
        <f t="shared" si="23"/>
        <v>Retained</v>
      </c>
    </row>
    <row r="349" spans="1:17" x14ac:dyDescent="0.2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>
        <f t="shared" si="20"/>
        <v>Senior</v>
      </c>
      <c r="O349" t="str">
        <f t="shared" si="21"/>
        <v>Average</v>
      </c>
      <c r="P349" t="str">
        <f t="shared" si="22"/>
        <v>High Balance</v>
      </c>
      <c r="Q349" t="str">
        <f t="shared" si="23"/>
        <v>Retained</v>
      </c>
    </row>
    <row r="350" spans="1:17" x14ac:dyDescent="0.2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>
        <f t="shared" si="20"/>
        <v>Adult</v>
      </c>
      <c r="O350" t="str">
        <f t="shared" si="21"/>
        <v>Average</v>
      </c>
      <c r="P350" t="str">
        <f t="shared" si="22"/>
        <v>High Balance</v>
      </c>
      <c r="Q350" t="str">
        <f t="shared" si="23"/>
        <v>Retained</v>
      </c>
    </row>
    <row r="351" spans="1:17" x14ac:dyDescent="0.2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>
        <f t="shared" si="20"/>
        <v>Adult</v>
      </c>
      <c r="O351" t="str">
        <f t="shared" si="21"/>
        <v>Average</v>
      </c>
      <c r="P351" t="str">
        <f t="shared" si="22"/>
        <v>Zero Balance</v>
      </c>
      <c r="Q351" t="str">
        <f t="shared" si="23"/>
        <v>Retained</v>
      </c>
    </row>
    <row r="352" spans="1:17" x14ac:dyDescent="0.2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>
        <f t="shared" si="20"/>
        <v>Adult</v>
      </c>
      <c r="O352" t="str">
        <f t="shared" si="21"/>
        <v>Average</v>
      </c>
      <c r="P352" t="str">
        <f t="shared" si="22"/>
        <v>High Balance</v>
      </c>
      <c r="Q352" t="str">
        <f t="shared" si="23"/>
        <v>Retained</v>
      </c>
    </row>
    <row r="353" spans="1:17" x14ac:dyDescent="0.2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tr">
        <f t="shared" si="20"/>
        <v>Adult</v>
      </c>
      <c r="O353" t="str">
        <f t="shared" si="21"/>
        <v>Good</v>
      </c>
      <c r="P353" t="str">
        <f t="shared" si="22"/>
        <v>Medium Balance</v>
      </c>
      <c r="Q353" t="str">
        <f t="shared" si="23"/>
        <v>Retained</v>
      </c>
    </row>
    <row r="354" spans="1:17" x14ac:dyDescent="0.2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>
        <f t="shared" si="20"/>
        <v>Adult</v>
      </c>
      <c r="O354" t="str">
        <f t="shared" si="21"/>
        <v>Average</v>
      </c>
      <c r="P354" t="str">
        <f t="shared" si="22"/>
        <v>High Balance</v>
      </c>
      <c r="Q354" t="str">
        <f t="shared" si="23"/>
        <v>Retained</v>
      </c>
    </row>
    <row r="355" spans="1:17" x14ac:dyDescent="0.2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>
        <f t="shared" si="20"/>
        <v>Young</v>
      </c>
      <c r="O355" t="str">
        <f t="shared" si="21"/>
        <v>Average</v>
      </c>
      <c r="P355" t="str">
        <f t="shared" si="22"/>
        <v>Zero Balance</v>
      </c>
      <c r="Q355" t="str">
        <f t="shared" si="23"/>
        <v>Retained</v>
      </c>
    </row>
    <row r="356" spans="1:17" x14ac:dyDescent="0.2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tr">
        <f t="shared" si="20"/>
        <v>Adult</v>
      </c>
      <c r="O356" t="str">
        <f t="shared" si="21"/>
        <v>Average</v>
      </c>
      <c r="P356" t="str">
        <f t="shared" si="22"/>
        <v>High Balance</v>
      </c>
      <c r="Q356" t="str">
        <f t="shared" si="23"/>
        <v>Retained</v>
      </c>
    </row>
    <row r="357" spans="1:17" x14ac:dyDescent="0.2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>
        <f t="shared" si="20"/>
        <v>Adult</v>
      </c>
      <c r="O357" t="str">
        <f t="shared" si="21"/>
        <v>Average</v>
      </c>
      <c r="P357" t="str">
        <f t="shared" si="22"/>
        <v>Zero Balance</v>
      </c>
      <c r="Q357" t="str">
        <f t="shared" si="23"/>
        <v>Retained</v>
      </c>
    </row>
    <row r="358" spans="1:17" x14ac:dyDescent="0.2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>
        <f t="shared" si="20"/>
        <v>Senior</v>
      </c>
      <c r="O358" t="str">
        <f t="shared" si="21"/>
        <v>Good</v>
      </c>
      <c r="P358" t="str">
        <f t="shared" si="22"/>
        <v>High Balance</v>
      </c>
      <c r="Q358" t="str">
        <f t="shared" si="23"/>
        <v>Retained</v>
      </c>
    </row>
    <row r="359" spans="1:17" x14ac:dyDescent="0.2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>
        <f t="shared" si="20"/>
        <v>Adult</v>
      </c>
      <c r="O359" t="str">
        <f t="shared" si="21"/>
        <v>Average</v>
      </c>
      <c r="P359" t="str">
        <f t="shared" si="22"/>
        <v>High Balance</v>
      </c>
      <c r="Q359" t="str">
        <f t="shared" si="23"/>
        <v>Churned</v>
      </c>
    </row>
    <row r="360" spans="1:17" x14ac:dyDescent="0.2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>
        <f t="shared" si="20"/>
        <v>Adult</v>
      </c>
      <c r="O360" t="str">
        <f t="shared" si="21"/>
        <v>Good</v>
      </c>
      <c r="P360" t="str">
        <f t="shared" si="22"/>
        <v>High Balance</v>
      </c>
      <c r="Q360" t="str">
        <f t="shared" si="23"/>
        <v>Retained</v>
      </c>
    </row>
    <row r="361" spans="1:17" x14ac:dyDescent="0.2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tr">
        <f t="shared" si="20"/>
        <v>Senior</v>
      </c>
      <c r="O361" t="str">
        <f t="shared" si="21"/>
        <v>Average</v>
      </c>
      <c r="P361" t="str">
        <f t="shared" si="22"/>
        <v>Zero Balance</v>
      </c>
      <c r="Q361" t="str">
        <f t="shared" si="23"/>
        <v>Retained</v>
      </c>
    </row>
    <row r="362" spans="1:17" x14ac:dyDescent="0.2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>
        <f t="shared" si="20"/>
        <v>Young</v>
      </c>
      <c r="O362" t="str">
        <f t="shared" si="21"/>
        <v>Good</v>
      </c>
      <c r="P362" t="str">
        <f t="shared" si="22"/>
        <v>Zero Balance</v>
      </c>
      <c r="Q362" t="str">
        <f t="shared" si="23"/>
        <v>Retained</v>
      </c>
    </row>
    <row r="363" spans="1:17" x14ac:dyDescent="0.2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>
        <f t="shared" si="20"/>
        <v>Adult</v>
      </c>
      <c r="O363" t="str">
        <f t="shared" si="21"/>
        <v>Average</v>
      </c>
      <c r="P363" t="str">
        <f t="shared" si="22"/>
        <v>High Balance</v>
      </c>
      <c r="Q363" t="str">
        <f t="shared" si="23"/>
        <v>Churned</v>
      </c>
    </row>
    <row r="364" spans="1:17" x14ac:dyDescent="0.2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>
        <f t="shared" si="20"/>
        <v>Senior</v>
      </c>
      <c r="O364" t="str">
        <f t="shared" si="21"/>
        <v>Average</v>
      </c>
      <c r="P364" t="str">
        <f t="shared" si="22"/>
        <v>High Balance</v>
      </c>
      <c r="Q364" t="str">
        <f t="shared" si="23"/>
        <v>Retained</v>
      </c>
    </row>
    <row r="365" spans="1:17" x14ac:dyDescent="0.2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>
        <f t="shared" si="20"/>
        <v>Young</v>
      </c>
      <c r="O365" t="str">
        <f t="shared" si="21"/>
        <v>Poor</v>
      </c>
      <c r="P365" t="str">
        <f t="shared" si="22"/>
        <v>Medium Balance</v>
      </c>
      <c r="Q365" t="str">
        <f t="shared" si="23"/>
        <v>Retained</v>
      </c>
    </row>
    <row r="366" spans="1:17" x14ac:dyDescent="0.2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>
        <f t="shared" si="20"/>
        <v>Senior</v>
      </c>
      <c r="O366" t="str">
        <f t="shared" si="21"/>
        <v>Average</v>
      </c>
      <c r="P366" t="str">
        <f t="shared" si="22"/>
        <v>Zero Balance</v>
      </c>
      <c r="Q366" t="str">
        <f t="shared" si="23"/>
        <v>Retained</v>
      </c>
    </row>
    <row r="367" spans="1:17" x14ac:dyDescent="0.2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>
        <f t="shared" si="20"/>
        <v>Adult</v>
      </c>
      <c r="O367" t="str">
        <f t="shared" si="21"/>
        <v>Average</v>
      </c>
      <c r="P367" t="str">
        <f t="shared" si="22"/>
        <v>Zero Balance</v>
      </c>
      <c r="Q367" t="str">
        <f t="shared" si="23"/>
        <v>Retained</v>
      </c>
    </row>
    <row r="368" spans="1:17" x14ac:dyDescent="0.2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>
        <f t="shared" si="20"/>
        <v>Adult</v>
      </c>
      <c r="O368" t="str">
        <f t="shared" si="21"/>
        <v>Average</v>
      </c>
      <c r="P368" t="str">
        <f t="shared" si="22"/>
        <v>Medium Balance</v>
      </c>
      <c r="Q368" t="str">
        <f t="shared" si="23"/>
        <v>Retained</v>
      </c>
    </row>
    <row r="369" spans="1:17" x14ac:dyDescent="0.2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>
        <f t="shared" si="20"/>
        <v>Adult</v>
      </c>
      <c r="O369" t="str">
        <f t="shared" si="21"/>
        <v>Poor</v>
      </c>
      <c r="P369" t="str">
        <f t="shared" si="22"/>
        <v>High Balance</v>
      </c>
      <c r="Q369" t="str">
        <f t="shared" si="23"/>
        <v>Retained</v>
      </c>
    </row>
    <row r="370" spans="1:17" x14ac:dyDescent="0.2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tr">
        <f t="shared" si="20"/>
        <v>Adult</v>
      </c>
      <c r="O370" t="str">
        <f t="shared" si="21"/>
        <v>Average</v>
      </c>
      <c r="P370" t="str">
        <f t="shared" si="22"/>
        <v>Low Balance</v>
      </c>
      <c r="Q370" t="str">
        <f t="shared" si="23"/>
        <v>Retained</v>
      </c>
    </row>
    <row r="371" spans="1:17" x14ac:dyDescent="0.2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>
        <f t="shared" si="20"/>
        <v>Young</v>
      </c>
      <c r="O371" t="str">
        <f t="shared" si="21"/>
        <v>Average</v>
      </c>
      <c r="P371" t="str">
        <f t="shared" si="22"/>
        <v>High Balance</v>
      </c>
      <c r="Q371" t="str">
        <f t="shared" si="23"/>
        <v>Retained</v>
      </c>
    </row>
    <row r="372" spans="1:17" x14ac:dyDescent="0.2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>
        <f t="shared" si="20"/>
        <v>Adult</v>
      </c>
      <c r="O372" t="str">
        <f t="shared" si="21"/>
        <v>Good</v>
      </c>
      <c r="P372" t="str">
        <f t="shared" si="22"/>
        <v>High Balance</v>
      </c>
      <c r="Q372" t="str">
        <f t="shared" si="23"/>
        <v>Retained</v>
      </c>
    </row>
    <row r="373" spans="1:17" x14ac:dyDescent="0.2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>
        <f t="shared" si="20"/>
        <v>Senior</v>
      </c>
      <c r="O373" t="str">
        <f t="shared" si="21"/>
        <v>Average</v>
      </c>
      <c r="P373" t="str">
        <f t="shared" si="22"/>
        <v>High Balance</v>
      </c>
      <c r="Q373" t="str">
        <f t="shared" si="23"/>
        <v>Retained</v>
      </c>
    </row>
    <row r="374" spans="1:17" x14ac:dyDescent="0.2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>
        <f t="shared" si="20"/>
        <v>Adult</v>
      </c>
      <c r="O374" t="str">
        <f t="shared" si="21"/>
        <v>Average</v>
      </c>
      <c r="P374" t="str">
        <f t="shared" si="22"/>
        <v>High Balance</v>
      </c>
      <c r="Q374" t="str">
        <f t="shared" si="23"/>
        <v>Retained</v>
      </c>
    </row>
    <row r="375" spans="1:17" x14ac:dyDescent="0.2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>
        <f t="shared" si="20"/>
        <v>Adult</v>
      </c>
      <c r="O375" t="str">
        <f t="shared" si="21"/>
        <v>Good</v>
      </c>
      <c r="P375" t="str">
        <f t="shared" si="22"/>
        <v>High Balance</v>
      </c>
      <c r="Q375" t="str">
        <f t="shared" si="23"/>
        <v>Retained</v>
      </c>
    </row>
    <row r="376" spans="1:17" x14ac:dyDescent="0.2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>
        <f t="shared" si="20"/>
        <v>Adult</v>
      </c>
      <c r="O376" t="str">
        <f t="shared" si="21"/>
        <v>Good</v>
      </c>
      <c r="P376" t="str">
        <f t="shared" si="22"/>
        <v>Medium Balance</v>
      </c>
      <c r="Q376" t="str">
        <f t="shared" si="23"/>
        <v>Retained</v>
      </c>
    </row>
    <row r="377" spans="1:17" x14ac:dyDescent="0.2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>
        <f t="shared" si="20"/>
        <v>Adult</v>
      </c>
      <c r="O377" t="str">
        <f t="shared" si="21"/>
        <v>Good</v>
      </c>
      <c r="P377" t="str">
        <f t="shared" si="22"/>
        <v>Zero Balance</v>
      </c>
      <c r="Q377" t="str">
        <f t="shared" si="23"/>
        <v>Retained</v>
      </c>
    </row>
    <row r="378" spans="1:17" x14ac:dyDescent="0.2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>
        <f t="shared" si="20"/>
        <v>Adult</v>
      </c>
      <c r="O378" t="str">
        <f t="shared" si="21"/>
        <v>Good</v>
      </c>
      <c r="P378" t="str">
        <f t="shared" si="22"/>
        <v>High Balance</v>
      </c>
      <c r="Q378" t="str">
        <f t="shared" si="23"/>
        <v>Churned</v>
      </c>
    </row>
    <row r="379" spans="1:17" x14ac:dyDescent="0.2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>
        <f t="shared" si="20"/>
        <v>Adult</v>
      </c>
      <c r="O379" t="str">
        <f t="shared" si="21"/>
        <v>Average</v>
      </c>
      <c r="P379" t="str">
        <f t="shared" si="22"/>
        <v>High Balance</v>
      </c>
      <c r="Q379" t="str">
        <f t="shared" si="23"/>
        <v>Retained</v>
      </c>
    </row>
    <row r="380" spans="1:17" x14ac:dyDescent="0.2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>
        <f t="shared" si="20"/>
        <v>Adult</v>
      </c>
      <c r="O380" t="str">
        <f t="shared" si="21"/>
        <v>Average</v>
      </c>
      <c r="P380" t="str">
        <f t="shared" si="22"/>
        <v>Low Balance</v>
      </c>
      <c r="Q380" t="str">
        <f t="shared" si="23"/>
        <v>Retained</v>
      </c>
    </row>
    <row r="381" spans="1:17" x14ac:dyDescent="0.2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>
        <f t="shared" si="20"/>
        <v>Adult</v>
      </c>
      <c r="O381" t="str">
        <f t="shared" si="21"/>
        <v>Average</v>
      </c>
      <c r="P381" t="str">
        <f t="shared" si="22"/>
        <v>Zero Balance</v>
      </c>
      <c r="Q381" t="str">
        <f t="shared" si="23"/>
        <v>Churned</v>
      </c>
    </row>
    <row r="382" spans="1:17" x14ac:dyDescent="0.2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>
        <f t="shared" si="20"/>
        <v>Senior</v>
      </c>
      <c r="O382" t="str">
        <f t="shared" si="21"/>
        <v>Poor</v>
      </c>
      <c r="P382" t="str">
        <f t="shared" si="22"/>
        <v>Zero Balance</v>
      </c>
      <c r="Q382" t="str">
        <f t="shared" si="23"/>
        <v>Retained</v>
      </c>
    </row>
    <row r="383" spans="1:17" x14ac:dyDescent="0.2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>
        <f t="shared" si="20"/>
        <v>Adult</v>
      </c>
      <c r="O383" t="str">
        <f t="shared" si="21"/>
        <v>Average</v>
      </c>
      <c r="P383" t="str">
        <f t="shared" si="22"/>
        <v>High Balance</v>
      </c>
      <c r="Q383" t="str">
        <f t="shared" si="23"/>
        <v>Retained</v>
      </c>
    </row>
    <row r="384" spans="1:17" x14ac:dyDescent="0.2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>
        <f t="shared" si="20"/>
        <v>Adult</v>
      </c>
      <c r="O384" t="str">
        <f t="shared" si="21"/>
        <v>Poor</v>
      </c>
      <c r="P384" t="str">
        <f t="shared" si="22"/>
        <v>Medium Balance</v>
      </c>
      <c r="Q384" t="str">
        <f t="shared" si="23"/>
        <v>Retained</v>
      </c>
    </row>
    <row r="385" spans="1:17" x14ac:dyDescent="0.2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>
        <f t="shared" si="20"/>
        <v>Young</v>
      </c>
      <c r="O385" t="str">
        <f t="shared" si="21"/>
        <v>Good</v>
      </c>
      <c r="P385" t="str">
        <f t="shared" si="22"/>
        <v>High Balance</v>
      </c>
      <c r="Q385" t="str">
        <f t="shared" si="23"/>
        <v>Retained</v>
      </c>
    </row>
    <row r="386" spans="1:17" x14ac:dyDescent="0.2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>
        <f t="shared" si="20"/>
        <v>Adult</v>
      </c>
      <c r="O386" t="str">
        <f t="shared" si="21"/>
        <v>Good</v>
      </c>
      <c r="P386" t="str">
        <f t="shared" si="22"/>
        <v>High Balance</v>
      </c>
      <c r="Q386" t="str">
        <f t="shared" si="23"/>
        <v>Retained</v>
      </c>
    </row>
    <row r="387" spans="1:17" x14ac:dyDescent="0.2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>
        <f t="shared" ref="N387:N450" si="24">IF(F387&lt;30,"Young",IF(F387&lt;50,"Adult","Senior"))</f>
        <v>Senior</v>
      </c>
      <c r="O387" t="str">
        <f t="shared" ref="O387:O450" si="25">IF(C387&lt;500,"Poor",IF(C387&lt;700,"Average","Good"))</f>
        <v>Average</v>
      </c>
      <c r="P387" t="str">
        <f t="shared" ref="P387:P450" si="26" xml:space="preserve"> IF(H387=0,"Zero Balance",IF(H387&lt;50000,"Low Balance",IF(H387&lt;100000,"Medium Balance","High Balance")))</f>
        <v>Zero Balance</v>
      </c>
      <c r="Q387" t="str">
        <f t="shared" ref="Q387:Q450" si="27">IF(M387 = 1,"Churned","Retained")</f>
        <v>Retained</v>
      </c>
    </row>
    <row r="388" spans="1:17" x14ac:dyDescent="0.2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>
        <f t="shared" si="24"/>
        <v>Adult</v>
      </c>
      <c r="O388" t="str">
        <f t="shared" si="25"/>
        <v>Average</v>
      </c>
      <c r="P388" t="str">
        <f t="shared" si="26"/>
        <v>Zero Balance</v>
      </c>
      <c r="Q388" t="str">
        <f t="shared" si="27"/>
        <v>Retained</v>
      </c>
    </row>
    <row r="389" spans="1:17" x14ac:dyDescent="0.2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>
        <f t="shared" si="24"/>
        <v>Senior</v>
      </c>
      <c r="O389" t="str">
        <f t="shared" si="25"/>
        <v>Good</v>
      </c>
      <c r="P389" t="str">
        <f t="shared" si="26"/>
        <v>Zero Balance</v>
      </c>
      <c r="Q389" t="str">
        <f t="shared" si="27"/>
        <v>Retained</v>
      </c>
    </row>
    <row r="390" spans="1:17" x14ac:dyDescent="0.2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>
        <f t="shared" si="24"/>
        <v>Adult</v>
      </c>
      <c r="O390" t="str">
        <f t="shared" si="25"/>
        <v>Good</v>
      </c>
      <c r="P390" t="str">
        <f t="shared" si="26"/>
        <v>Zero Balance</v>
      </c>
      <c r="Q390" t="str">
        <f t="shared" si="27"/>
        <v>Retained</v>
      </c>
    </row>
    <row r="391" spans="1:17" x14ac:dyDescent="0.2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>
        <f t="shared" si="24"/>
        <v>Young</v>
      </c>
      <c r="O391" t="str">
        <f t="shared" si="25"/>
        <v>Average</v>
      </c>
      <c r="P391" t="str">
        <f t="shared" si="26"/>
        <v>High Balance</v>
      </c>
      <c r="Q391" t="str">
        <f t="shared" si="27"/>
        <v>Retained</v>
      </c>
    </row>
    <row r="392" spans="1:17" x14ac:dyDescent="0.2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>
        <f t="shared" si="24"/>
        <v>Young</v>
      </c>
      <c r="O392" t="str">
        <f t="shared" si="25"/>
        <v>Good</v>
      </c>
      <c r="P392" t="str">
        <f t="shared" si="26"/>
        <v>High Balance</v>
      </c>
      <c r="Q392" t="str">
        <f t="shared" si="27"/>
        <v>Retained</v>
      </c>
    </row>
    <row r="393" spans="1:17" x14ac:dyDescent="0.2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tr">
        <f t="shared" si="24"/>
        <v>Adult</v>
      </c>
      <c r="O393" t="str">
        <f t="shared" si="25"/>
        <v>Good</v>
      </c>
      <c r="P393" t="str">
        <f t="shared" si="26"/>
        <v>High Balance</v>
      </c>
      <c r="Q393" t="str">
        <f t="shared" si="27"/>
        <v>Retained</v>
      </c>
    </row>
    <row r="394" spans="1:17" x14ac:dyDescent="0.2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>
        <f t="shared" si="24"/>
        <v>Adult</v>
      </c>
      <c r="O394" t="str">
        <f t="shared" si="25"/>
        <v>Average</v>
      </c>
      <c r="P394" t="str">
        <f t="shared" si="26"/>
        <v>High Balance</v>
      </c>
      <c r="Q394" t="str">
        <f t="shared" si="27"/>
        <v>Churned</v>
      </c>
    </row>
    <row r="395" spans="1:17" x14ac:dyDescent="0.2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>
        <f t="shared" si="24"/>
        <v>Adult</v>
      </c>
      <c r="O395" t="str">
        <f t="shared" si="25"/>
        <v>Average</v>
      </c>
      <c r="P395" t="str">
        <f t="shared" si="26"/>
        <v>Zero Balance</v>
      </c>
      <c r="Q395" t="str">
        <f t="shared" si="27"/>
        <v>Churned</v>
      </c>
    </row>
    <row r="396" spans="1:17" x14ac:dyDescent="0.2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>
        <f t="shared" si="24"/>
        <v>Young</v>
      </c>
      <c r="O396" t="str">
        <f t="shared" si="25"/>
        <v>Average</v>
      </c>
      <c r="P396" t="str">
        <f t="shared" si="26"/>
        <v>Medium Balance</v>
      </c>
      <c r="Q396" t="str">
        <f t="shared" si="27"/>
        <v>Retained</v>
      </c>
    </row>
    <row r="397" spans="1:17" x14ac:dyDescent="0.2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>
        <f t="shared" si="24"/>
        <v>Adult</v>
      </c>
      <c r="O397" t="str">
        <f t="shared" si="25"/>
        <v>Average</v>
      </c>
      <c r="P397" t="str">
        <f t="shared" si="26"/>
        <v>High Balance</v>
      </c>
      <c r="Q397" t="str">
        <f t="shared" si="27"/>
        <v>Retained</v>
      </c>
    </row>
    <row r="398" spans="1:17" x14ac:dyDescent="0.2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>
        <f t="shared" si="24"/>
        <v>Adult</v>
      </c>
      <c r="O398" t="str">
        <f t="shared" si="25"/>
        <v>Average</v>
      </c>
      <c r="P398" t="str">
        <f t="shared" si="26"/>
        <v>Medium Balance</v>
      </c>
      <c r="Q398" t="str">
        <f t="shared" si="27"/>
        <v>Retained</v>
      </c>
    </row>
    <row r="399" spans="1:17" x14ac:dyDescent="0.2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tr">
        <f t="shared" si="24"/>
        <v>Adult</v>
      </c>
      <c r="O399" t="str">
        <f t="shared" si="25"/>
        <v>Average</v>
      </c>
      <c r="P399" t="str">
        <f t="shared" si="26"/>
        <v>High Balance</v>
      </c>
      <c r="Q399" t="str">
        <f t="shared" si="27"/>
        <v>Retained</v>
      </c>
    </row>
    <row r="400" spans="1:17" x14ac:dyDescent="0.2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>
        <f t="shared" si="24"/>
        <v>Adult</v>
      </c>
      <c r="O400" t="str">
        <f t="shared" si="25"/>
        <v>Good</v>
      </c>
      <c r="P400" t="str">
        <f t="shared" si="26"/>
        <v>Zero Balance</v>
      </c>
      <c r="Q400" t="str">
        <f t="shared" si="27"/>
        <v>Retained</v>
      </c>
    </row>
    <row r="401" spans="1:17" x14ac:dyDescent="0.2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>
        <f t="shared" si="24"/>
        <v>Senior</v>
      </c>
      <c r="O401" t="str">
        <f t="shared" si="25"/>
        <v>Average</v>
      </c>
      <c r="P401" t="str">
        <f t="shared" si="26"/>
        <v>High Balance</v>
      </c>
      <c r="Q401" t="str">
        <f t="shared" si="27"/>
        <v>Churned</v>
      </c>
    </row>
    <row r="402" spans="1:17" x14ac:dyDescent="0.2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>
        <f t="shared" si="24"/>
        <v>Senior</v>
      </c>
      <c r="O402" t="str">
        <f t="shared" si="25"/>
        <v>Average</v>
      </c>
      <c r="P402" t="str">
        <f t="shared" si="26"/>
        <v>Medium Balance</v>
      </c>
      <c r="Q402" t="str">
        <f t="shared" si="27"/>
        <v>Retained</v>
      </c>
    </row>
    <row r="403" spans="1:17" x14ac:dyDescent="0.2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tr">
        <f t="shared" si="24"/>
        <v>Adult</v>
      </c>
      <c r="O403" t="str">
        <f t="shared" si="25"/>
        <v>Average</v>
      </c>
      <c r="P403" t="str">
        <f t="shared" si="26"/>
        <v>High Balance</v>
      </c>
      <c r="Q403" t="str">
        <f t="shared" si="27"/>
        <v>Retained</v>
      </c>
    </row>
    <row r="404" spans="1:17" x14ac:dyDescent="0.2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>
        <f t="shared" si="24"/>
        <v>Senior</v>
      </c>
      <c r="O404" t="str">
        <f t="shared" si="25"/>
        <v>Good</v>
      </c>
      <c r="P404" t="str">
        <f t="shared" si="26"/>
        <v>Zero Balance</v>
      </c>
      <c r="Q404" t="str">
        <f t="shared" si="27"/>
        <v>Retained</v>
      </c>
    </row>
    <row r="405" spans="1:17" x14ac:dyDescent="0.2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>
        <f t="shared" si="24"/>
        <v>Adult</v>
      </c>
      <c r="O405" t="str">
        <f t="shared" si="25"/>
        <v>Poor</v>
      </c>
      <c r="P405" t="str">
        <f t="shared" si="26"/>
        <v>Medium Balance</v>
      </c>
      <c r="Q405" t="str">
        <f t="shared" si="27"/>
        <v>Retained</v>
      </c>
    </row>
    <row r="406" spans="1:17" x14ac:dyDescent="0.2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>
        <f t="shared" si="24"/>
        <v>Young</v>
      </c>
      <c r="O406" t="str">
        <f t="shared" si="25"/>
        <v>Average</v>
      </c>
      <c r="P406" t="str">
        <f t="shared" si="26"/>
        <v>Zero Balance</v>
      </c>
      <c r="Q406" t="str">
        <f t="shared" si="27"/>
        <v>Retained</v>
      </c>
    </row>
    <row r="407" spans="1:17" x14ac:dyDescent="0.2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>
        <f t="shared" si="24"/>
        <v>Adult</v>
      </c>
      <c r="O407" t="str">
        <f t="shared" si="25"/>
        <v>Good</v>
      </c>
      <c r="P407" t="str">
        <f t="shared" si="26"/>
        <v>Zero Balance</v>
      </c>
      <c r="Q407" t="str">
        <f t="shared" si="27"/>
        <v>Retained</v>
      </c>
    </row>
    <row r="408" spans="1:17" x14ac:dyDescent="0.2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>
        <f t="shared" si="24"/>
        <v>Adult</v>
      </c>
      <c r="O408" t="str">
        <f t="shared" si="25"/>
        <v>Average</v>
      </c>
      <c r="P408" t="str">
        <f t="shared" si="26"/>
        <v>High Balance</v>
      </c>
      <c r="Q408" t="str">
        <f t="shared" si="27"/>
        <v>Churned</v>
      </c>
    </row>
    <row r="409" spans="1:17" x14ac:dyDescent="0.2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>
        <f t="shared" si="24"/>
        <v>Adult</v>
      </c>
      <c r="O409" t="str">
        <f t="shared" si="25"/>
        <v>Average</v>
      </c>
      <c r="P409" t="str">
        <f t="shared" si="26"/>
        <v>Zero Balance</v>
      </c>
      <c r="Q409" t="str">
        <f t="shared" si="27"/>
        <v>Retained</v>
      </c>
    </row>
    <row r="410" spans="1:17" x14ac:dyDescent="0.2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tr">
        <f t="shared" si="24"/>
        <v>Adult</v>
      </c>
      <c r="O410" t="str">
        <f t="shared" si="25"/>
        <v>Average</v>
      </c>
      <c r="P410" t="str">
        <f t="shared" si="26"/>
        <v>High Balance</v>
      </c>
      <c r="Q410" t="str">
        <f t="shared" si="27"/>
        <v>Retained</v>
      </c>
    </row>
    <row r="411" spans="1:17" x14ac:dyDescent="0.2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>
        <f t="shared" si="24"/>
        <v>Adult</v>
      </c>
      <c r="O411" t="str">
        <f t="shared" si="25"/>
        <v>Average</v>
      </c>
      <c r="P411" t="str">
        <f t="shared" si="26"/>
        <v>High Balance</v>
      </c>
      <c r="Q411" t="str">
        <f t="shared" si="27"/>
        <v>Retained</v>
      </c>
    </row>
    <row r="412" spans="1:17" x14ac:dyDescent="0.2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>
        <f t="shared" si="24"/>
        <v>Young</v>
      </c>
      <c r="O412" t="str">
        <f t="shared" si="25"/>
        <v>Good</v>
      </c>
      <c r="P412" t="str">
        <f t="shared" si="26"/>
        <v>Zero Balance</v>
      </c>
      <c r="Q412" t="str">
        <f t="shared" si="27"/>
        <v>Retained</v>
      </c>
    </row>
    <row r="413" spans="1:17" x14ac:dyDescent="0.2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tr">
        <f t="shared" si="24"/>
        <v>Adult</v>
      </c>
      <c r="O413" t="str">
        <f t="shared" si="25"/>
        <v>Good</v>
      </c>
      <c r="P413" t="str">
        <f t="shared" si="26"/>
        <v>Zero Balance</v>
      </c>
      <c r="Q413" t="str">
        <f t="shared" si="27"/>
        <v>Retained</v>
      </c>
    </row>
    <row r="414" spans="1:17" x14ac:dyDescent="0.2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tr">
        <f t="shared" si="24"/>
        <v>Adult</v>
      </c>
      <c r="O414" t="str">
        <f t="shared" si="25"/>
        <v>Good</v>
      </c>
      <c r="P414" t="str">
        <f t="shared" si="26"/>
        <v>High Balance</v>
      </c>
      <c r="Q414" t="str">
        <f t="shared" si="27"/>
        <v>Retained</v>
      </c>
    </row>
    <row r="415" spans="1:17" x14ac:dyDescent="0.2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>
        <f t="shared" si="24"/>
        <v>Adult</v>
      </c>
      <c r="O415" t="str">
        <f t="shared" si="25"/>
        <v>Average</v>
      </c>
      <c r="P415" t="str">
        <f t="shared" si="26"/>
        <v>High Balance</v>
      </c>
      <c r="Q415" t="str">
        <f t="shared" si="27"/>
        <v>Churned</v>
      </c>
    </row>
    <row r="416" spans="1:17" x14ac:dyDescent="0.2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tr">
        <f t="shared" si="24"/>
        <v>Adult</v>
      </c>
      <c r="O416" t="str">
        <f t="shared" si="25"/>
        <v>Good</v>
      </c>
      <c r="P416" t="str">
        <f t="shared" si="26"/>
        <v>Zero Balance</v>
      </c>
      <c r="Q416" t="str">
        <f t="shared" si="27"/>
        <v>Retained</v>
      </c>
    </row>
    <row r="417" spans="1:17" x14ac:dyDescent="0.2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>
        <f t="shared" si="24"/>
        <v>Young</v>
      </c>
      <c r="O417" t="str">
        <f t="shared" si="25"/>
        <v>Average</v>
      </c>
      <c r="P417" t="str">
        <f t="shared" si="26"/>
        <v>Zero Balance</v>
      </c>
      <c r="Q417" t="str">
        <f t="shared" si="27"/>
        <v>Retained</v>
      </c>
    </row>
    <row r="418" spans="1:17" x14ac:dyDescent="0.2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>
        <f t="shared" si="24"/>
        <v>Senior</v>
      </c>
      <c r="O418" t="str">
        <f t="shared" si="25"/>
        <v>Poor</v>
      </c>
      <c r="P418" t="str">
        <f t="shared" si="26"/>
        <v>High Balance</v>
      </c>
      <c r="Q418" t="str">
        <f t="shared" si="27"/>
        <v>Churned</v>
      </c>
    </row>
    <row r="419" spans="1:17" x14ac:dyDescent="0.2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>
        <f t="shared" si="24"/>
        <v>Adult</v>
      </c>
      <c r="O419" t="str">
        <f t="shared" si="25"/>
        <v>Average</v>
      </c>
      <c r="P419" t="str">
        <f t="shared" si="26"/>
        <v>Medium Balance</v>
      </c>
      <c r="Q419" t="str">
        <f t="shared" si="27"/>
        <v>Retained</v>
      </c>
    </row>
    <row r="420" spans="1:17" x14ac:dyDescent="0.2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>
        <f t="shared" si="24"/>
        <v>Adult</v>
      </c>
      <c r="O420" t="str">
        <f t="shared" si="25"/>
        <v>Average</v>
      </c>
      <c r="P420" t="str">
        <f t="shared" si="26"/>
        <v>Zero Balance</v>
      </c>
      <c r="Q420" t="str">
        <f t="shared" si="27"/>
        <v>Retained</v>
      </c>
    </row>
    <row r="421" spans="1:17" x14ac:dyDescent="0.2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tr">
        <f t="shared" si="24"/>
        <v>Young</v>
      </c>
      <c r="O421" t="str">
        <f t="shared" si="25"/>
        <v>Average</v>
      </c>
      <c r="P421" t="str">
        <f t="shared" si="26"/>
        <v>Zero Balance</v>
      </c>
      <c r="Q421" t="str">
        <f t="shared" si="27"/>
        <v>Retained</v>
      </c>
    </row>
    <row r="422" spans="1:17" x14ac:dyDescent="0.2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>
        <f t="shared" si="24"/>
        <v>Senior</v>
      </c>
      <c r="O422" t="str">
        <f t="shared" si="25"/>
        <v>Good</v>
      </c>
      <c r="P422" t="str">
        <f t="shared" si="26"/>
        <v>High Balance</v>
      </c>
      <c r="Q422" t="str">
        <f t="shared" si="27"/>
        <v>Churned</v>
      </c>
    </row>
    <row r="423" spans="1:17" x14ac:dyDescent="0.2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>
        <f t="shared" si="24"/>
        <v>Adult</v>
      </c>
      <c r="O423" t="str">
        <f t="shared" si="25"/>
        <v>Average</v>
      </c>
      <c r="P423" t="str">
        <f t="shared" si="26"/>
        <v>Zero Balance</v>
      </c>
      <c r="Q423" t="str">
        <f t="shared" si="27"/>
        <v>Retained</v>
      </c>
    </row>
    <row r="424" spans="1:17" x14ac:dyDescent="0.2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>
        <f t="shared" si="24"/>
        <v>Adult</v>
      </c>
      <c r="O424" t="str">
        <f t="shared" si="25"/>
        <v>Average</v>
      </c>
      <c r="P424" t="str">
        <f t="shared" si="26"/>
        <v>High Balance</v>
      </c>
      <c r="Q424" t="str">
        <f t="shared" si="27"/>
        <v>Churned</v>
      </c>
    </row>
    <row r="425" spans="1:17" x14ac:dyDescent="0.2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>
        <f t="shared" si="24"/>
        <v>Adult</v>
      </c>
      <c r="O425" t="str">
        <f t="shared" si="25"/>
        <v>Average</v>
      </c>
      <c r="P425" t="str">
        <f t="shared" si="26"/>
        <v>Zero Balance</v>
      </c>
      <c r="Q425" t="str">
        <f t="shared" si="27"/>
        <v>Retained</v>
      </c>
    </row>
    <row r="426" spans="1:17" x14ac:dyDescent="0.2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>
        <f t="shared" si="24"/>
        <v>Adult</v>
      </c>
      <c r="O426" t="str">
        <f t="shared" si="25"/>
        <v>Average</v>
      </c>
      <c r="P426" t="str">
        <f t="shared" si="26"/>
        <v>Zero Balance</v>
      </c>
      <c r="Q426" t="str">
        <f t="shared" si="27"/>
        <v>Retained</v>
      </c>
    </row>
    <row r="427" spans="1:17" x14ac:dyDescent="0.2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>
        <f t="shared" si="24"/>
        <v>Young</v>
      </c>
      <c r="O427" t="str">
        <f t="shared" si="25"/>
        <v>Average</v>
      </c>
      <c r="P427" t="str">
        <f t="shared" si="26"/>
        <v>High Balance</v>
      </c>
      <c r="Q427" t="str">
        <f t="shared" si="27"/>
        <v>Retained</v>
      </c>
    </row>
    <row r="428" spans="1:17" x14ac:dyDescent="0.2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tr">
        <f t="shared" si="24"/>
        <v>Adult</v>
      </c>
      <c r="O428" t="str">
        <f t="shared" si="25"/>
        <v>Poor</v>
      </c>
      <c r="P428" t="str">
        <f t="shared" si="26"/>
        <v>High Balance</v>
      </c>
      <c r="Q428" t="str">
        <f t="shared" si="27"/>
        <v>Retained</v>
      </c>
    </row>
    <row r="429" spans="1:17" x14ac:dyDescent="0.2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>
        <f t="shared" si="24"/>
        <v>Adult</v>
      </c>
      <c r="O429" t="str">
        <f t="shared" si="25"/>
        <v>Good</v>
      </c>
      <c r="P429" t="str">
        <f t="shared" si="26"/>
        <v>Medium Balance</v>
      </c>
      <c r="Q429" t="str">
        <f t="shared" si="27"/>
        <v>Retained</v>
      </c>
    </row>
    <row r="430" spans="1:17" x14ac:dyDescent="0.2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tr">
        <f t="shared" si="24"/>
        <v>Adult</v>
      </c>
      <c r="O430" t="str">
        <f t="shared" si="25"/>
        <v>Poor</v>
      </c>
      <c r="P430" t="str">
        <f t="shared" si="26"/>
        <v>Medium Balance</v>
      </c>
      <c r="Q430" t="str">
        <f t="shared" si="27"/>
        <v>Retained</v>
      </c>
    </row>
    <row r="431" spans="1:17" x14ac:dyDescent="0.2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>
        <f t="shared" si="24"/>
        <v>Adult</v>
      </c>
      <c r="O431" t="str">
        <f t="shared" si="25"/>
        <v>Average</v>
      </c>
      <c r="P431" t="str">
        <f t="shared" si="26"/>
        <v>Medium Balance</v>
      </c>
      <c r="Q431" t="str">
        <f t="shared" si="27"/>
        <v>Churned</v>
      </c>
    </row>
    <row r="432" spans="1:17" x14ac:dyDescent="0.2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tr">
        <f t="shared" si="24"/>
        <v>Senior</v>
      </c>
      <c r="O432" t="str">
        <f t="shared" si="25"/>
        <v>Average</v>
      </c>
      <c r="P432" t="str">
        <f t="shared" si="26"/>
        <v>High Balance</v>
      </c>
      <c r="Q432" t="str">
        <f t="shared" si="27"/>
        <v>Churned</v>
      </c>
    </row>
    <row r="433" spans="1:17" x14ac:dyDescent="0.2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>
        <f t="shared" si="24"/>
        <v>Adult</v>
      </c>
      <c r="O433" t="str">
        <f t="shared" si="25"/>
        <v>Good</v>
      </c>
      <c r="P433" t="str">
        <f t="shared" si="26"/>
        <v>High Balance</v>
      </c>
      <c r="Q433" t="str">
        <f t="shared" si="27"/>
        <v>Retained</v>
      </c>
    </row>
    <row r="434" spans="1:17" x14ac:dyDescent="0.2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>
        <f t="shared" si="24"/>
        <v>Adult</v>
      </c>
      <c r="O434" t="str">
        <f t="shared" si="25"/>
        <v>Average</v>
      </c>
      <c r="P434" t="str">
        <f t="shared" si="26"/>
        <v>High Balance</v>
      </c>
      <c r="Q434" t="str">
        <f t="shared" si="27"/>
        <v>Retained</v>
      </c>
    </row>
    <row r="435" spans="1:17" x14ac:dyDescent="0.2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>
        <f t="shared" si="24"/>
        <v>Adult</v>
      </c>
      <c r="O435" t="str">
        <f t="shared" si="25"/>
        <v>Average</v>
      </c>
      <c r="P435" t="str">
        <f t="shared" si="26"/>
        <v>High Balance</v>
      </c>
      <c r="Q435" t="str">
        <f t="shared" si="27"/>
        <v>Churned</v>
      </c>
    </row>
    <row r="436" spans="1:17" x14ac:dyDescent="0.2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>
        <f t="shared" si="24"/>
        <v>Adult</v>
      </c>
      <c r="O436" t="str">
        <f t="shared" si="25"/>
        <v>Average</v>
      </c>
      <c r="P436" t="str">
        <f t="shared" si="26"/>
        <v>Zero Balance</v>
      </c>
      <c r="Q436" t="str">
        <f t="shared" si="27"/>
        <v>Retained</v>
      </c>
    </row>
    <row r="437" spans="1:17" x14ac:dyDescent="0.2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>
        <f t="shared" si="24"/>
        <v>Senior</v>
      </c>
      <c r="O437" t="str">
        <f t="shared" si="25"/>
        <v>Good</v>
      </c>
      <c r="P437" t="str">
        <f t="shared" si="26"/>
        <v>Medium Balance</v>
      </c>
      <c r="Q437" t="str">
        <f t="shared" si="27"/>
        <v>Retained</v>
      </c>
    </row>
    <row r="438" spans="1:17" x14ac:dyDescent="0.2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>
        <f t="shared" si="24"/>
        <v>Adult</v>
      </c>
      <c r="O438" t="str">
        <f t="shared" si="25"/>
        <v>Average</v>
      </c>
      <c r="P438" t="str">
        <f t="shared" si="26"/>
        <v>Medium Balance</v>
      </c>
      <c r="Q438" t="str">
        <f t="shared" si="27"/>
        <v>Retained</v>
      </c>
    </row>
    <row r="439" spans="1:17" x14ac:dyDescent="0.2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>
        <f t="shared" si="24"/>
        <v>Adult</v>
      </c>
      <c r="O439" t="str">
        <f t="shared" si="25"/>
        <v>Average</v>
      </c>
      <c r="P439" t="str">
        <f t="shared" si="26"/>
        <v>High Balance</v>
      </c>
      <c r="Q439" t="str">
        <f t="shared" si="27"/>
        <v>Retained</v>
      </c>
    </row>
    <row r="440" spans="1:17" x14ac:dyDescent="0.2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>
        <f t="shared" si="24"/>
        <v>Adult</v>
      </c>
      <c r="O440" t="str">
        <f t="shared" si="25"/>
        <v>Good</v>
      </c>
      <c r="P440" t="str">
        <f t="shared" si="26"/>
        <v>High Balance</v>
      </c>
      <c r="Q440" t="str">
        <f t="shared" si="27"/>
        <v>Retained</v>
      </c>
    </row>
    <row r="441" spans="1:17" x14ac:dyDescent="0.2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>
        <f t="shared" si="24"/>
        <v>Adult</v>
      </c>
      <c r="O441" t="str">
        <f t="shared" si="25"/>
        <v>Poor</v>
      </c>
      <c r="P441" t="str">
        <f t="shared" si="26"/>
        <v>Medium Balance</v>
      </c>
      <c r="Q441" t="str">
        <f t="shared" si="27"/>
        <v>Retained</v>
      </c>
    </row>
    <row r="442" spans="1:17" x14ac:dyDescent="0.2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>
        <f t="shared" si="24"/>
        <v>Adult</v>
      </c>
      <c r="O442" t="str">
        <f t="shared" si="25"/>
        <v>Average</v>
      </c>
      <c r="P442" t="str">
        <f t="shared" si="26"/>
        <v>Zero Balance</v>
      </c>
      <c r="Q442" t="str">
        <f t="shared" si="27"/>
        <v>Retained</v>
      </c>
    </row>
    <row r="443" spans="1:17" x14ac:dyDescent="0.2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>
        <f t="shared" si="24"/>
        <v>Adult</v>
      </c>
      <c r="O443" t="str">
        <f t="shared" si="25"/>
        <v>Good</v>
      </c>
      <c r="P443" t="str">
        <f t="shared" si="26"/>
        <v>Zero Balance</v>
      </c>
      <c r="Q443" t="str">
        <f t="shared" si="27"/>
        <v>Retained</v>
      </c>
    </row>
    <row r="444" spans="1:17" x14ac:dyDescent="0.2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>
        <f t="shared" si="24"/>
        <v>Adult</v>
      </c>
      <c r="O444" t="str">
        <f t="shared" si="25"/>
        <v>Average</v>
      </c>
      <c r="P444" t="str">
        <f t="shared" si="26"/>
        <v>High Balance</v>
      </c>
      <c r="Q444" t="str">
        <f t="shared" si="27"/>
        <v>Retained</v>
      </c>
    </row>
    <row r="445" spans="1:17" x14ac:dyDescent="0.2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>
        <f t="shared" si="24"/>
        <v>Adult</v>
      </c>
      <c r="O445" t="str">
        <f t="shared" si="25"/>
        <v>Good</v>
      </c>
      <c r="P445" t="str">
        <f t="shared" si="26"/>
        <v>High Balance</v>
      </c>
      <c r="Q445" t="str">
        <f t="shared" si="27"/>
        <v>Retained</v>
      </c>
    </row>
    <row r="446" spans="1:17" x14ac:dyDescent="0.2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>
        <f t="shared" si="24"/>
        <v>Adult</v>
      </c>
      <c r="O446" t="str">
        <f t="shared" si="25"/>
        <v>Average</v>
      </c>
      <c r="P446" t="str">
        <f t="shared" si="26"/>
        <v>High Balance</v>
      </c>
      <c r="Q446" t="str">
        <f t="shared" si="27"/>
        <v>Churned</v>
      </c>
    </row>
    <row r="447" spans="1:17" x14ac:dyDescent="0.2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>
        <f t="shared" si="24"/>
        <v>Young</v>
      </c>
      <c r="O447" t="str">
        <f t="shared" si="25"/>
        <v>Good</v>
      </c>
      <c r="P447" t="str">
        <f t="shared" si="26"/>
        <v>Medium Balance</v>
      </c>
      <c r="Q447" t="str">
        <f t="shared" si="27"/>
        <v>Retained</v>
      </c>
    </row>
    <row r="448" spans="1:17" x14ac:dyDescent="0.2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>
        <f t="shared" si="24"/>
        <v>Adult</v>
      </c>
      <c r="O448" t="str">
        <f t="shared" si="25"/>
        <v>Good</v>
      </c>
      <c r="P448" t="str">
        <f t="shared" si="26"/>
        <v>Zero Balance</v>
      </c>
      <c r="Q448" t="str">
        <f t="shared" si="27"/>
        <v>Retained</v>
      </c>
    </row>
    <row r="449" spans="1:17" x14ac:dyDescent="0.2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>
        <f t="shared" si="24"/>
        <v>Adult</v>
      </c>
      <c r="O449" t="str">
        <f t="shared" si="25"/>
        <v>Average</v>
      </c>
      <c r="P449" t="str">
        <f t="shared" si="26"/>
        <v>High Balance</v>
      </c>
      <c r="Q449" t="str">
        <f t="shared" si="27"/>
        <v>Retained</v>
      </c>
    </row>
    <row r="450" spans="1:17" x14ac:dyDescent="0.2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>
        <f t="shared" si="24"/>
        <v>Adult</v>
      </c>
      <c r="O450" t="str">
        <f t="shared" si="25"/>
        <v>Average</v>
      </c>
      <c r="P450" t="str">
        <f t="shared" si="26"/>
        <v>Medium Balance</v>
      </c>
      <c r="Q450" t="str">
        <f t="shared" si="27"/>
        <v>Churned</v>
      </c>
    </row>
    <row r="451" spans="1:17" x14ac:dyDescent="0.2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>
        <f t="shared" ref="N451:N514" si="28">IF(F451&lt;30,"Young",IF(F451&lt;50,"Adult","Senior"))</f>
        <v>Adult</v>
      </c>
      <c r="O451" t="str">
        <f t="shared" ref="O451:O514" si="29">IF(C451&lt;500,"Poor",IF(C451&lt;700,"Average","Good"))</f>
        <v>Good</v>
      </c>
      <c r="P451" t="str">
        <f t="shared" ref="P451:P514" si="30" xml:space="preserve"> IF(H451=0,"Zero Balance",IF(H451&lt;50000,"Low Balance",IF(H451&lt;100000,"Medium Balance","High Balance")))</f>
        <v>High Balance</v>
      </c>
      <c r="Q451" t="str">
        <f t="shared" ref="Q451:Q514" si="31">IF(M451 = 1,"Churned","Retained")</f>
        <v>Retained</v>
      </c>
    </row>
    <row r="452" spans="1:17" x14ac:dyDescent="0.2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>
        <f t="shared" si="28"/>
        <v>Adult</v>
      </c>
      <c r="O452" t="str">
        <f t="shared" si="29"/>
        <v>Poor</v>
      </c>
      <c r="P452" t="str">
        <f t="shared" si="30"/>
        <v>High Balance</v>
      </c>
      <c r="Q452" t="str">
        <f t="shared" si="31"/>
        <v>Retained</v>
      </c>
    </row>
    <row r="453" spans="1:17" x14ac:dyDescent="0.2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>
        <f t="shared" si="28"/>
        <v>Adult</v>
      </c>
      <c r="O453" t="str">
        <f t="shared" si="29"/>
        <v>Good</v>
      </c>
      <c r="P453" t="str">
        <f t="shared" si="30"/>
        <v>Zero Balance</v>
      </c>
      <c r="Q453" t="str">
        <f t="shared" si="31"/>
        <v>Retained</v>
      </c>
    </row>
    <row r="454" spans="1:17" x14ac:dyDescent="0.2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>
        <f t="shared" si="28"/>
        <v>Adult</v>
      </c>
      <c r="O454" t="str">
        <f t="shared" si="29"/>
        <v>Average</v>
      </c>
      <c r="P454" t="str">
        <f t="shared" si="30"/>
        <v>High Balance</v>
      </c>
      <c r="Q454" t="str">
        <f t="shared" si="31"/>
        <v>Retained</v>
      </c>
    </row>
    <row r="455" spans="1:17" x14ac:dyDescent="0.2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>
        <f t="shared" si="28"/>
        <v>Adult</v>
      </c>
      <c r="O455" t="str">
        <f t="shared" si="29"/>
        <v>Average</v>
      </c>
      <c r="P455" t="str">
        <f t="shared" si="30"/>
        <v>High Balance</v>
      </c>
      <c r="Q455" t="str">
        <f t="shared" si="31"/>
        <v>Retained</v>
      </c>
    </row>
    <row r="456" spans="1:17" x14ac:dyDescent="0.2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>
        <f t="shared" si="28"/>
        <v>Adult</v>
      </c>
      <c r="O456" t="str">
        <f t="shared" si="29"/>
        <v>Good</v>
      </c>
      <c r="P456" t="str">
        <f t="shared" si="30"/>
        <v>High Balance</v>
      </c>
      <c r="Q456" t="str">
        <f t="shared" si="31"/>
        <v>Retained</v>
      </c>
    </row>
    <row r="457" spans="1:17" x14ac:dyDescent="0.2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>
        <f t="shared" si="28"/>
        <v>Adult</v>
      </c>
      <c r="O457" t="str">
        <f t="shared" si="29"/>
        <v>Average</v>
      </c>
      <c r="P457" t="str">
        <f t="shared" si="30"/>
        <v>Zero Balance</v>
      </c>
      <c r="Q457" t="str">
        <f t="shared" si="31"/>
        <v>Retained</v>
      </c>
    </row>
    <row r="458" spans="1:17" x14ac:dyDescent="0.2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>
        <f t="shared" si="28"/>
        <v>Adult</v>
      </c>
      <c r="O458" t="str">
        <f t="shared" si="29"/>
        <v>Good</v>
      </c>
      <c r="P458" t="str">
        <f t="shared" si="30"/>
        <v>Zero Balance</v>
      </c>
      <c r="Q458" t="str">
        <f t="shared" si="31"/>
        <v>Retained</v>
      </c>
    </row>
    <row r="459" spans="1:17" x14ac:dyDescent="0.2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tr">
        <f t="shared" si="28"/>
        <v>Adult</v>
      </c>
      <c r="O459" t="str">
        <f t="shared" si="29"/>
        <v>Good</v>
      </c>
      <c r="P459" t="str">
        <f t="shared" si="30"/>
        <v>Zero Balance</v>
      </c>
      <c r="Q459" t="str">
        <f t="shared" si="31"/>
        <v>Retained</v>
      </c>
    </row>
    <row r="460" spans="1:17" x14ac:dyDescent="0.2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>
        <f t="shared" si="28"/>
        <v>Adult</v>
      </c>
      <c r="O460" t="str">
        <f t="shared" si="29"/>
        <v>Average</v>
      </c>
      <c r="P460" t="str">
        <f t="shared" si="30"/>
        <v>Medium Balance</v>
      </c>
      <c r="Q460" t="str">
        <f t="shared" si="31"/>
        <v>Churned</v>
      </c>
    </row>
    <row r="461" spans="1:17" x14ac:dyDescent="0.2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>
        <f t="shared" si="28"/>
        <v>Adult</v>
      </c>
      <c r="O461" t="str">
        <f t="shared" si="29"/>
        <v>Average</v>
      </c>
      <c r="P461" t="str">
        <f t="shared" si="30"/>
        <v>Zero Balance</v>
      </c>
      <c r="Q461" t="str">
        <f t="shared" si="31"/>
        <v>Retained</v>
      </c>
    </row>
    <row r="462" spans="1:17" x14ac:dyDescent="0.2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>
        <f t="shared" si="28"/>
        <v>Young</v>
      </c>
      <c r="O462" t="str">
        <f t="shared" si="29"/>
        <v>Poor</v>
      </c>
      <c r="P462" t="str">
        <f t="shared" si="30"/>
        <v>High Balance</v>
      </c>
      <c r="Q462" t="str">
        <f t="shared" si="31"/>
        <v>Retained</v>
      </c>
    </row>
    <row r="463" spans="1:17" x14ac:dyDescent="0.2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>
        <f t="shared" si="28"/>
        <v>Adult</v>
      </c>
      <c r="O463" t="str">
        <f t="shared" si="29"/>
        <v>Average</v>
      </c>
      <c r="P463" t="str">
        <f t="shared" si="30"/>
        <v>Zero Balance</v>
      </c>
      <c r="Q463" t="str">
        <f t="shared" si="31"/>
        <v>Retained</v>
      </c>
    </row>
    <row r="464" spans="1:17" x14ac:dyDescent="0.2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>
        <f t="shared" si="28"/>
        <v>Young</v>
      </c>
      <c r="O464" t="str">
        <f t="shared" si="29"/>
        <v>Average</v>
      </c>
      <c r="P464" t="str">
        <f t="shared" si="30"/>
        <v>High Balance</v>
      </c>
      <c r="Q464" t="str">
        <f t="shared" si="31"/>
        <v>Retained</v>
      </c>
    </row>
    <row r="465" spans="1:17" x14ac:dyDescent="0.2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>
        <f t="shared" si="28"/>
        <v>Adult</v>
      </c>
      <c r="O465" t="str">
        <f t="shared" si="29"/>
        <v>Average</v>
      </c>
      <c r="P465" t="str">
        <f t="shared" si="30"/>
        <v>High Balance</v>
      </c>
      <c r="Q465" t="str">
        <f t="shared" si="31"/>
        <v>Churned</v>
      </c>
    </row>
    <row r="466" spans="1:17" x14ac:dyDescent="0.2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>
        <f t="shared" si="28"/>
        <v>Young</v>
      </c>
      <c r="O466" t="str">
        <f t="shared" si="29"/>
        <v>Good</v>
      </c>
      <c r="P466" t="str">
        <f t="shared" si="30"/>
        <v>Zero Balance</v>
      </c>
      <c r="Q466" t="str">
        <f t="shared" si="31"/>
        <v>Retained</v>
      </c>
    </row>
    <row r="467" spans="1:17" x14ac:dyDescent="0.2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tr">
        <f t="shared" si="28"/>
        <v>Adult</v>
      </c>
      <c r="O467" t="str">
        <f t="shared" si="29"/>
        <v>Average</v>
      </c>
      <c r="P467" t="str">
        <f t="shared" si="30"/>
        <v>Medium Balance</v>
      </c>
      <c r="Q467" t="str">
        <f t="shared" si="31"/>
        <v>Retained</v>
      </c>
    </row>
    <row r="468" spans="1:17" x14ac:dyDescent="0.2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tr">
        <f t="shared" si="28"/>
        <v>Adult</v>
      </c>
      <c r="O468" t="str">
        <f t="shared" si="29"/>
        <v>Good</v>
      </c>
      <c r="P468" t="str">
        <f t="shared" si="30"/>
        <v>Zero Balance</v>
      </c>
      <c r="Q468" t="str">
        <f t="shared" si="31"/>
        <v>Retained</v>
      </c>
    </row>
    <row r="469" spans="1:17" x14ac:dyDescent="0.2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>
        <f t="shared" si="28"/>
        <v>Adult</v>
      </c>
      <c r="O469" t="str">
        <f t="shared" si="29"/>
        <v>Good</v>
      </c>
      <c r="P469" t="str">
        <f t="shared" si="30"/>
        <v>High Balance</v>
      </c>
      <c r="Q469" t="str">
        <f t="shared" si="31"/>
        <v>Churned</v>
      </c>
    </row>
    <row r="470" spans="1:17" x14ac:dyDescent="0.2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tr">
        <f t="shared" si="28"/>
        <v>Adult</v>
      </c>
      <c r="O470" t="str">
        <f t="shared" si="29"/>
        <v>Average</v>
      </c>
      <c r="P470" t="str">
        <f t="shared" si="30"/>
        <v>Zero Balance</v>
      </c>
      <c r="Q470" t="str">
        <f t="shared" si="31"/>
        <v>Retained</v>
      </c>
    </row>
    <row r="471" spans="1:17" x14ac:dyDescent="0.2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>
        <f t="shared" si="28"/>
        <v>Adult</v>
      </c>
      <c r="O471" t="str">
        <f t="shared" si="29"/>
        <v>Good</v>
      </c>
      <c r="P471" t="str">
        <f t="shared" si="30"/>
        <v>Zero Balance</v>
      </c>
      <c r="Q471" t="str">
        <f t="shared" si="31"/>
        <v>Retained</v>
      </c>
    </row>
    <row r="472" spans="1:17" x14ac:dyDescent="0.2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>
        <f t="shared" si="28"/>
        <v>Young</v>
      </c>
      <c r="O472" t="str">
        <f t="shared" si="29"/>
        <v>Average</v>
      </c>
      <c r="P472" t="str">
        <f t="shared" si="30"/>
        <v>High Balance</v>
      </c>
      <c r="Q472" t="str">
        <f t="shared" si="31"/>
        <v>Retained</v>
      </c>
    </row>
    <row r="473" spans="1:17" x14ac:dyDescent="0.2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tr">
        <f t="shared" si="28"/>
        <v>Adult</v>
      </c>
      <c r="O473" t="str">
        <f t="shared" si="29"/>
        <v>Good</v>
      </c>
      <c r="P473" t="str">
        <f t="shared" si="30"/>
        <v>High Balance</v>
      </c>
      <c r="Q473" t="str">
        <f t="shared" si="31"/>
        <v>Churned</v>
      </c>
    </row>
    <row r="474" spans="1:17" x14ac:dyDescent="0.2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tr">
        <f t="shared" si="28"/>
        <v>Young</v>
      </c>
      <c r="O474" t="str">
        <f t="shared" si="29"/>
        <v>Good</v>
      </c>
      <c r="P474" t="str">
        <f t="shared" si="30"/>
        <v>Medium Balance</v>
      </c>
      <c r="Q474" t="str">
        <f t="shared" si="31"/>
        <v>Retained</v>
      </c>
    </row>
    <row r="475" spans="1:17" x14ac:dyDescent="0.2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>
        <f t="shared" si="28"/>
        <v>Young</v>
      </c>
      <c r="O475" t="str">
        <f t="shared" si="29"/>
        <v>Good</v>
      </c>
      <c r="P475" t="str">
        <f t="shared" si="30"/>
        <v>Zero Balance</v>
      </c>
      <c r="Q475" t="str">
        <f t="shared" si="31"/>
        <v>Retained</v>
      </c>
    </row>
    <row r="476" spans="1:17" x14ac:dyDescent="0.2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>
        <f t="shared" si="28"/>
        <v>Adult</v>
      </c>
      <c r="O476" t="str">
        <f t="shared" si="29"/>
        <v>Average</v>
      </c>
      <c r="P476" t="str">
        <f t="shared" si="30"/>
        <v>Zero Balance</v>
      </c>
      <c r="Q476" t="str">
        <f t="shared" si="31"/>
        <v>Retained</v>
      </c>
    </row>
    <row r="477" spans="1:17" x14ac:dyDescent="0.2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tr">
        <f t="shared" si="28"/>
        <v>Adult</v>
      </c>
      <c r="O477" t="str">
        <f t="shared" si="29"/>
        <v>Average</v>
      </c>
      <c r="P477" t="str">
        <f t="shared" si="30"/>
        <v>High Balance</v>
      </c>
      <c r="Q477" t="str">
        <f t="shared" si="31"/>
        <v>Churned</v>
      </c>
    </row>
    <row r="478" spans="1:17" x14ac:dyDescent="0.2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>
        <f t="shared" si="28"/>
        <v>Adult</v>
      </c>
      <c r="O478" t="str">
        <f t="shared" si="29"/>
        <v>Average</v>
      </c>
      <c r="P478" t="str">
        <f t="shared" si="30"/>
        <v>High Balance</v>
      </c>
      <c r="Q478" t="str">
        <f t="shared" si="31"/>
        <v>Retained</v>
      </c>
    </row>
    <row r="479" spans="1:17" x14ac:dyDescent="0.2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tr">
        <f t="shared" si="28"/>
        <v>Adult</v>
      </c>
      <c r="O479" t="str">
        <f t="shared" si="29"/>
        <v>Average</v>
      </c>
      <c r="P479" t="str">
        <f t="shared" si="30"/>
        <v>High Balance</v>
      </c>
      <c r="Q479" t="str">
        <f t="shared" si="31"/>
        <v>Retained</v>
      </c>
    </row>
    <row r="480" spans="1:17" x14ac:dyDescent="0.2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>
        <f t="shared" si="28"/>
        <v>Adult</v>
      </c>
      <c r="O480" t="str">
        <f t="shared" si="29"/>
        <v>Average</v>
      </c>
      <c r="P480" t="str">
        <f t="shared" si="30"/>
        <v>Zero Balance</v>
      </c>
      <c r="Q480" t="str">
        <f t="shared" si="31"/>
        <v>Retained</v>
      </c>
    </row>
    <row r="481" spans="1:17" x14ac:dyDescent="0.2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>
        <f t="shared" si="28"/>
        <v>Young</v>
      </c>
      <c r="O481" t="str">
        <f t="shared" si="29"/>
        <v>Average</v>
      </c>
      <c r="P481" t="str">
        <f t="shared" si="30"/>
        <v>Medium Balance</v>
      </c>
      <c r="Q481" t="str">
        <f t="shared" si="31"/>
        <v>Retained</v>
      </c>
    </row>
    <row r="482" spans="1:17" x14ac:dyDescent="0.2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>
        <f t="shared" si="28"/>
        <v>Adult</v>
      </c>
      <c r="O482" t="str">
        <f t="shared" si="29"/>
        <v>Good</v>
      </c>
      <c r="P482" t="str">
        <f t="shared" si="30"/>
        <v>High Balance</v>
      </c>
      <c r="Q482" t="str">
        <f t="shared" si="31"/>
        <v>Retained</v>
      </c>
    </row>
    <row r="483" spans="1:17" x14ac:dyDescent="0.2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>
        <f t="shared" si="28"/>
        <v>Young</v>
      </c>
      <c r="O483" t="str">
        <f t="shared" si="29"/>
        <v>Average</v>
      </c>
      <c r="P483" t="str">
        <f t="shared" si="30"/>
        <v>Zero Balance</v>
      </c>
      <c r="Q483" t="str">
        <f t="shared" si="31"/>
        <v>Retained</v>
      </c>
    </row>
    <row r="484" spans="1:17" x14ac:dyDescent="0.2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>
        <f t="shared" si="28"/>
        <v>Adult</v>
      </c>
      <c r="O484" t="str">
        <f t="shared" si="29"/>
        <v>Good</v>
      </c>
      <c r="P484" t="str">
        <f t="shared" si="30"/>
        <v>Zero Balance</v>
      </c>
      <c r="Q484" t="str">
        <f t="shared" si="31"/>
        <v>Retained</v>
      </c>
    </row>
    <row r="485" spans="1:17" x14ac:dyDescent="0.2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tr">
        <f t="shared" si="28"/>
        <v>Adult</v>
      </c>
      <c r="O485" t="str">
        <f t="shared" si="29"/>
        <v>Poor</v>
      </c>
      <c r="P485" t="str">
        <f t="shared" si="30"/>
        <v>High Balance</v>
      </c>
      <c r="Q485" t="str">
        <f t="shared" si="31"/>
        <v>Retained</v>
      </c>
    </row>
    <row r="486" spans="1:17" x14ac:dyDescent="0.2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>
        <f t="shared" si="28"/>
        <v>Senior</v>
      </c>
      <c r="O486" t="str">
        <f t="shared" si="29"/>
        <v>Average</v>
      </c>
      <c r="P486" t="str">
        <f t="shared" si="30"/>
        <v>Zero Balance</v>
      </c>
      <c r="Q486" t="str">
        <f t="shared" si="31"/>
        <v>Churned</v>
      </c>
    </row>
    <row r="487" spans="1:17" x14ac:dyDescent="0.2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>
        <f t="shared" si="28"/>
        <v>Adult</v>
      </c>
      <c r="O487" t="str">
        <f t="shared" si="29"/>
        <v>Good</v>
      </c>
      <c r="P487" t="str">
        <f t="shared" si="30"/>
        <v>High Balance</v>
      </c>
      <c r="Q487" t="str">
        <f t="shared" si="31"/>
        <v>Retained</v>
      </c>
    </row>
    <row r="488" spans="1:17" x14ac:dyDescent="0.2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>
        <f t="shared" si="28"/>
        <v>Adult</v>
      </c>
      <c r="O488" t="str">
        <f t="shared" si="29"/>
        <v>Average</v>
      </c>
      <c r="P488" t="str">
        <f t="shared" si="30"/>
        <v>Zero Balance</v>
      </c>
      <c r="Q488" t="str">
        <f t="shared" si="31"/>
        <v>Retained</v>
      </c>
    </row>
    <row r="489" spans="1:17" x14ac:dyDescent="0.2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>
        <f t="shared" si="28"/>
        <v>Adult</v>
      </c>
      <c r="O489" t="str">
        <f t="shared" si="29"/>
        <v>Average</v>
      </c>
      <c r="P489" t="str">
        <f t="shared" si="30"/>
        <v>High Balance</v>
      </c>
      <c r="Q489" t="str">
        <f t="shared" si="31"/>
        <v>Churned</v>
      </c>
    </row>
    <row r="490" spans="1:17" x14ac:dyDescent="0.2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>
        <f t="shared" si="28"/>
        <v>Adult</v>
      </c>
      <c r="O490" t="str">
        <f t="shared" si="29"/>
        <v>Average</v>
      </c>
      <c r="P490" t="str">
        <f t="shared" si="30"/>
        <v>Zero Balance</v>
      </c>
      <c r="Q490" t="str">
        <f t="shared" si="31"/>
        <v>Retained</v>
      </c>
    </row>
    <row r="491" spans="1:17" x14ac:dyDescent="0.2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>
        <f t="shared" si="28"/>
        <v>Senior</v>
      </c>
      <c r="O491" t="str">
        <f t="shared" si="29"/>
        <v>Good</v>
      </c>
      <c r="P491" t="str">
        <f t="shared" si="30"/>
        <v>High Balance</v>
      </c>
      <c r="Q491" t="str">
        <f t="shared" si="31"/>
        <v>Retained</v>
      </c>
    </row>
    <row r="492" spans="1:17" x14ac:dyDescent="0.2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>
        <f t="shared" si="28"/>
        <v>Young</v>
      </c>
      <c r="O492" t="str">
        <f t="shared" si="29"/>
        <v>Average</v>
      </c>
      <c r="P492" t="str">
        <f t="shared" si="30"/>
        <v>Medium Balance</v>
      </c>
      <c r="Q492" t="str">
        <f t="shared" si="31"/>
        <v>Retained</v>
      </c>
    </row>
    <row r="493" spans="1:17" x14ac:dyDescent="0.2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tr">
        <f t="shared" si="28"/>
        <v>Adult</v>
      </c>
      <c r="O493" t="str">
        <f t="shared" si="29"/>
        <v>Good</v>
      </c>
      <c r="P493" t="str">
        <f t="shared" si="30"/>
        <v>High Balance</v>
      </c>
      <c r="Q493" t="str">
        <f t="shared" si="31"/>
        <v>Retained</v>
      </c>
    </row>
    <row r="494" spans="1:17" x14ac:dyDescent="0.2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>
        <f t="shared" si="28"/>
        <v>Adult</v>
      </c>
      <c r="O494" t="str">
        <f t="shared" si="29"/>
        <v>Average</v>
      </c>
      <c r="P494" t="str">
        <f t="shared" si="30"/>
        <v>Medium Balance</v>
      </c>
      <c r="Q494" t="str">
        <f t="shared" si="31"/>
        <v>Retained</v>
      </c>
    </row>
    <row r="495" spans="1:17" x14ac:dyDescent="0.2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>
        <f t="shared" si="28"/>
        <v>Adult</v>
      </c>
      <c r="O495" t="str">
        <f t="shared" si="29"/>
        <v>Average</v>
      </c>
      <c r="P495" t="str">
        <f t="shared" si="30"/>
        <v>Zero Balance</v>
      </c>
      <c r="Q495" t="str">
        <f t="shared" si="31"/>
        <v>Churned</v>
      </c>
    </row>
    <row r="496" spans="1:17" x14ac:dyDescent="0.2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>
        <f t="shared" si="28"/>
        <v>Adult</v>
      </c>
      <c r="O496" t="str">
        <f t="shared" si="29"/>
        <v>Average</v>
      </c>
      <c r="P496" t="str">
        <f t="shared" si="30"/>
        <v>High Balance</v>
      </c>
      <c r="Q496" t="str">
        <f t="shared" si="31"/>
        <v>Churned</v>
      </c>
    </row>
    <row r="497" spans="1:17" x14ac:dyDescent="0.2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>
        <f t="shared" si="28"/>
        <v>Adult</v>
      </c>
      <c r="O497" t="str">
        <f t="shared" si="29"/>
        <v>Good</v>
      </c>
      <c r="P497" t="str">
        <f t="shared" si="30"/>
        <v>Medium Balance</v>
      </c>
      <c r="Q497" t="str">
        <f t="shared" si="31"/>
        <v>Retained</v>
      </c>
    </row>
    <row r="498" spans="1:17" x14ac:dyDescent="0.2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>
        <f t="shared" si="28"/>
        <v>Adult</v>
      </c>
      <c r="O498" t="str">
        <f t="shared" si="29"/>
        <v>Average</v>
      </c>
      <c r="P498" t="str">
        <f t="shared" si="30"/>
        <v>High Balance</v>
      </c>
      <c r="Q498" t="str">
        <f t="shared" si="31"/>
        <v>Retained</v>
      </c>
    </row>
    <row r="499" spans="1:17" x14ac:dyDescent="0.2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tr">
        <f t="shared" si="28"/>
        <v>Adult</v>
      </c>
      <c r="O499" t="str">
        <f t="shared" si="29"/>
        <v>Good</v>
      </c>
      <c r="P499" t="str">
        <f t="shared" si="30"/>
        <v>Medium Balance</v>
      </c>
      <c r="Q499" t="str">
        <f t="shared" si="31"/>
        <v>Retained</v>
      </c>
    </row>
    <row r="500" spans="1:17" x14ac:dyDescent="0.2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>
        <f t="shared" si="28"/>
        <v>Young</v>
      </c>
      <c r="O500" t="str">
        <f t="shared" si="29"/>
        <v>Good</v>
      </c>
      <c r="P500" t="str">
        <f t="shared" si="30"/>
        <v>High Balance</v>
      </c>
      <c r="Q500" t="str">
        <f t="shared" si="31"/>
        <v>Retained</v>
      </c>
    </row>
    <row r="501" spans="1:17" x14ac:dyDescent="0.2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>
        <f t="shared" si="28"/>
        <v>Senior</v>
      </c>
      <c r="O501" t="str">
        <f t="shared" si="29"/>
        <v>Average</v>
      </c>
      <c r="P501" t="str">
        <f t="shared" si="30"/>
        <v>Zero Balance</v>
      </c>
      <c r="Q501" t="str">
        <f t="shared" si="31"/>
        <v>Churned</v>
      </c>
    </row>
    <row r="502" spans="1:17" x14ac:dyDescent="0.2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>
        <f t="shared" si="28"/>
        <v>Adult</v>
      </c>
      <c r="O502" t="str">
        <f t="shared" si="29"/>
        <v>Average</v>
      </c>
      <c r="P502" t="str">
        <f t="shared" si="30"/>
        <v>Zero Balance</v>
      </c>
      <c r="Q502" t="str">
        <f t="shared" si="31"/>
        <v>Retained</v>
      </c>
    </row>
    <row r="503" spans="1:17" x14ac:dyDescent="0.2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>
        <f t="shared" si="28"/>
        <v>Senior</v>
      </c>
      <c r="O503" t="str">
        <f t="shared" si="29"/>
        <v>Average</v>
      </c>
      <c r="P503" t="str">
        <f t="shared" si="30"/>
        <v>Zero Balance</v>
      </c>
      <c r="Q503" t="str">
        <f t="shared" si="31"/>
        <v>Retained</v>
      </c>
    </row>
    <row r="504" spans="1:17" x14ac:dyDescent="0.2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>
        <f t="shared" si="28"/>
        <v>Senior</v>
      </c>
      <c r="O504" t="str">
        <f t="shared" si="29"/>
        <v>Good</v>
      </c>
      <c r="P504" t="str">
        <f t="shared" si="30"/>
        <v>Medium Balance</v>
      </c>
      <c r="Q504" t="str">
        <f t="shared" si="31"/>
        <v>Churned</v>
      </c>
    </row>
    <row r="505" spans="1:17" x14ac:dyDescent="0.2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>
        <f t="shared" si="28"/>
        <v>Adult</v>
      </c>
      <c r="O505" t="str">
        <f t="shared" si="29"/>
        <v>Average</v>
      </c>
      <c r="P505" t="str">
        <f t="shared" si="30"/>
        <v>Medium Balance</v>
      </c>
      <c r="Q505" t="str">
        <f t="shared" si="31"/>
        <v>Retained</v>
      </c>
    </row>
    <row r="506" spans="1:17" x14ac:dyDescent="0.2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>
        <f t="shared" si="28"/>
        <v>Adult</v>
      </c>
      <c r="O506" t="str">
        <f t="shared" si="29"/>
        <v>Average</v>
      </c>
      <c r="P506" t="str">
        <f t="shared" si="30"/>
        <v>Zero Balance</v>
      </c>
      <c r="Q506" t="str">
        <f t="shared" si="31"/>
        <v>Retained</v>
      </c>
    </row>
    <row r="507" spans="1:17" x14ac:dyDescent="0.2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>
        <f t="shared" si="28"/>
        <v>Adult</v>
      </c>
      <c r="O507" t="str">
        <f t="shared" si="29"/>
        <v>Average</v>
      </c>
      <c r="P507" t="str">
        <f t="shared" si="30"/>
        <v>Zero Balance</v>
      </c>
      <c r="Q507" t="str">
        <f t="shared" si="31"/>
        <v>Retained</v>
      </c>
    </row>
    <row r="508" spans="1:17" x14ac:dyDescent="0.2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>
        <f t="shared" si="28"/>
        <v>Adult</v>
      </c>
      <c r="O508" t="str">
        <f t="shared" si="29"/>
        <v>Average</v>
      </c>
      <c r="P508" t="str">
        <f t="shared" si="30"/>
        <v>High Balance</v>
      </c>
      <c r="Q508" t="str">
        <f t="shared" si="31"/>
        <v>Retained</v>
      </c>
    </row>
    <row r="509" spans="1:17" x14ac:dyDescent="0.2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>
        <f t="shared" si="28"/>
        <v>Adult</v>
      </c>
      <c r="O509" t="str">
        <f t="shared" si="29"/>
        <v>Average</v>
      </c>
      <c r="P509" t="str">
        <f t="shared" si="30"/>
        <v>High Balance</v>
      </c>
      <c r="Q509" t="str">
        <f t="shared" si="31"/>
        <v>Retained</v>
      </c>
    </row>
    <row r="510" spans="1:17" x14ac:dyDescent="0.2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>
        <f t="shared" si="28"/>
        <v>Young</v>
      </c>
      <c r="O510" t="str">
        <f t="shared" si="29"/>
        <v>Good</v>
      </c>
      <c r="P510" t="str">
        <f t="shared" si="30"/>
        <v>Zero Balance</v>
      </c>
      <c r="Q510" t="str">
        <f t="shared" si="31"/>
        <v>Retained</v>
      </c>
    </row>
    <row r="511" spans="1:17" x14ac:dyDescent="0.2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>
        <f t="shared" si="28"/>
        <v>Adult</v>
      </c>
      <c r="O511" t="str">
        <f t="shared" si="29"/>
        <v>Average</v>
      </c>
      <c r="P511" t="str">
        <f t="shared" si="30"/>
        <v>Zero Balance</v>
      </c>
      <c r="Q511" t="str">
        <f t="shared" si="31"/>
        <v>Retained</v>
      </c>
    </row>
    <row r="512" spans="1:17" x14ac:dyDescent="0.2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tr">
        <f t="shared" si="28"/>
        <v>Adult</v>
      </c>
      <c r="O512" t="str">
        <f t="shared" si="29"/>
        <v>Average</v>
      </c>
      <c r="P512" t="str">
        <f t="shared" si="30"/>
        <v>Medium Balance</v>
      </c>
      <c r="Q512" t="str">
        <f t="shared" si="31"/>
        <v>Retained</v>
      </c>
    </row>
    <row r="513" spans="1:17" x14ac:dyDescent="0.2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>
        <f t="shared" si="28"/>
        <v>Adult</v>
      </c>
      <c r="O513" t="str">
        <f t="shared" si="29"/>
        <v>Average</v>
      </c>
      <c r="P513" t="str">
        <f t="shared" si="30"/>
        <v>Medium Balance</v>
      </c>
      <c r="Q513" t="str">
        <f t="shared" si="31"/>
        <v>Retained</v>
      </c>
    </row>
    <row r="514" spans="1:17" x14ac:dyDescent="0.2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>
        <f t="shared" si="28"/>
        <v>Adult</v>
      </c>
      <c r="O514" t="str">
        <f t="shared" si="29"/>
        <v>Good</v>
      </c>
      <c r="P514" t="str">
        <f t="shared" si="30"/>
        <v>Zero Balance</v>
      </c>
      <c r="Q514" t="str">
        <f t="shared" si="31"/>
        <v>Retained</v>
      </c>
    </row>
    <row r="515" spans="1:17" x14ac:dyDescent="0.2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>
        <f t="shared" ref="N515:N578" si="32">IF(F515&lt;30,"Young",IF(F515&lt;50,"Adult","Senior"))</f>
        <v>Adult</v>
      </c>
      <c r="O515" t="str">
        <f t="shared" ref="O515:O578" si="33">IF(C515&lt;500,"Poor",IF(C515&lt;700,"Average","Good"))</f>
        <v>Good</v>
      </c>
      <c r="P515" t="str">
        <f t="shared" ref="P515:P578" si="34" xml:space="preserve"> IF(H515=0,"Zero Balance",IF(H515&lt;50000,"Low Balance",IF(H515&lt;100000,"Medium Balance","High Balance")))</f>
        <v>High Balance</v>
      </c>
      <c r="Q515" t="str">
        <f t="shared" ref="Q515:Q578" si="35">IF(M515 = 1,"Churned","Retained")</f>
        <v>Retained</v>
      </c>
    </row>
    <row r="516" spans="1:17" x14ac:dyDescent="0.2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>
        <f t="shared" si="32"/>
        <v>Senior</v>
      </c>
      <c r="O516" t="str">
        <f t="shared" si="33"/>
        <v>Average</v>
      </c>
      <c r="P516" t="str">
        <f t="shared" si="34"/>
        <v>High Balance</v>
      </c>
      <c r="Q516" t="str">
        <f t="shared" si="35"/>
        <v>Churned</v>
      </c>
    </row>
    <row r="517" spans="1:17" x14ac:dyDescent="0.2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>
        <f t="shared" si="32"/>
        <v>Adult</v>
      </c>
      <c r="O517" t="str">
        <f t="shared" si="33"/>
        <v>Good</v>
      </c>
      <c r="P517" t="str">
        <f t="shared" si="34"/>
        <v>Zero Balance</v>
      </c>
      <c r="Q517" t="str">
        <f t="shared" si="35"/>
        <v>Retained</v>
      </c>
    </row>
    <row r="518" spans="1:17" x14ac:dyDescent="0.2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>
        <f t="shared" si="32"/>
        <v>Senior</v>
      </c>
      <c r="O518" t="str">
        <f t="shared" si="33"/>
        <v>Poor</v>
      </c>
      <c r="P518" t="str">
        <f t="shared" si="34"/>
        <v>Zero Balance</v>
      </c>
      <c r="Q518" t="str">
        <f t="shared" si="35"/>
        <v>Churned</v>
      </c>
    </row>
    <row r="519" spans="1:17" x14ac:dyDescent="0.2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>
        <f t="shared" si="32"/>
        <v>Adult</v>
      </c>
      <c r="O519" t="str">
        <f t="shared" si="33"/>
        <v>Good</v>
      </c>
      <c r="P519" t="str">
        <f t="shared" si="34"/>
        <v>High Balance</v>
      </c>
      <c r="Q519" t="str">
        <f t="shared" si="35"/>
        <v>Retained</v>
      </c>
    </row>
    <row r="520" spans="1:17" x14ac:dyDescent="0.2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>
        <f t="shared" si="32"/>
        <v>Adult</v>
      </c>
      <c r="O520" t="str">
        <f t="shared" si="33"/>
        <v>Average</v>
      </c>
      <c r="P520" t="str">
        <f t="shared" si="34"/>
        <v>High Balance</v>
      </c>
      <c r="Q520" t="str">
        <f t="shared" si="35"/>
        <v>Churned</v>
      </c>
    </row>
    <row r="521" spans="1:17" x14ac:dyDescent="0.2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>
        <f t="shared" si="32"/>
        <v>Senior</v>
      </c>
      <c r="O521" t="str">
        <f t="shared" si="33"/>
        <v>Good</v>
      </c>
      <c r="P521" t="str">
        <f t="shared" si="34"/>
        <v>Medium Balance</v>
      </c>
      <c r="Q521" t="str">
        <f t="shared" si="35"/>
        <v>Retained</v>
      </c>
    </row>
    <row r="522" spans="1:17" x14ac:dyDescent="0.2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>
        <f t="shared" si="32"/>
        <v>Adult</v>
      </c>
      <c r="O522" t="str">
        <f t="shared" si="33"/>
        <v>Good</v>
      </c>
      <c r="P522" t="str">
        <f t="shared" si="34"/>
        <v>High Balance</v>
      </c>
      <c r="Q522" t="str">
        <f t="shared" si="35"/>
        <v>Churned</v>
      </c>
    </row>
    <row r="523" spans="1:17" x14ac:dyDescent="0.2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>
        <f t="shared" si="32"/>
        <v>Senior</v>
      </c>
      <c r="O523" t="str">
        <f t="shared" si="33"/>
        <v>Good</v>
      </c>
      <c r="P523" t="str">
        <f t="shared" si="34"/>
        <v>High Balance</v>
      </c>
      <c r="Q523" t="str">
        <f t="shared" si="35"/>
        <v>Retained</v>
      </c>
    </row>
    <row r="524" spans="1:17" x14ac:dyDescent="0.2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tr">
        <f t="shared" si="32"/>
        <v>Adult</v>
      </c>
      <c r="O524" t="str">
        <f t="shared" si="33"/>
        <v>Average</v>
      </c>
      <c r="P524" t="str">
        <f t="shared" si="34"/>
        <v>Medium Balance</v>
      </c>
      <c r="Q524" t="str">
        <f t="shared" si="35"/>
        <v>Retained</v>
      </c>
    </row>
    <row r="525" spans="1:17" x14ac:dyDescent="0.2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>
        <f t="shared" si="32"/>
        <v>Adult</v>
      </c>
      <c r="O525" t="str">
        <f t="shared" si="33"/>
        <v>Average</v>
      </c>
      <c r="P525" t="str">
        <f t="shared" si="34"/>
        <v>High Balance</v>
      </c>
      <c r="Q525" t="str">
        <f t="shared" si="35"/>
        <v>Retained</v>
      </c>
    </row>
    <row r="526" spans="1:17" x14ac:dyDescent="0.2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>
        <f t="shared" si="32"/>
        <v>Adult</v>
      </c>
      <c r="O526" t="str">
        <f t="shared" si="33"/>
        <v>Average</v>
      </c>
      <c r="P526" t="str">
        <f t="shared" si="34"/>
        <v>High Balance</v>
      </c>
      <c r="Q526" t="str">
        <f t="shared" si="35"/>
        <v>Retained</v>
      </c>
    </row>
    <row r="527" spans="1:17" x14ac:dyDescent="0.2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>
        <f t="shared" si="32"/>
        <v>Adult</v>
      </c>
      <c r="O527" t="str">
        <f t="shared" si="33"/>
        <v>Good</v>
      </c>
      <c r="P527" t="str">
        <f t="shared" si="34"/>
        <v>Zero Balance</v>
      </c>
      <c r="Q527" t="str">
        <f t="shared" si="35"/>
        <v>Retained</v>
      </c>
    </row>
    <row r="528" spans="1:17" x14ac:dyDescent="0.2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>
        <f t="shared" si="32"/>
        <v>Adult</v>
      </c>
      <c r="O528" t="str">
        <f t="shared" si="33"/>
        <v>Good</v>
      </c>
      <c r="P528" t="str">
        <f t="shared" si="34"/>
        <v>Zero Balance</v>
      </c>
      <c r="Q528" t="str">
        <f t="shared" si="35"/>
        <v>Retained</v>
      </c>
    </row>
    <row r="529" spans="1:17" x14ac:dyDescent="0.2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tr">
        <f t="shared" si="32"/>
        <v>Young</v>
      </c>
      <c r="O529" t="str">
        <f t="shared" si="33"/>
        <v>Average</v>
      </c>
      <c r="P529" t="str">
        <f t="shared" si="34"/>
        <v>Zero Balance</v>
      </c>
      <c r="Q529" t="str">
        <f t="shared" si="35"/>
        <v>Retained</v>
      </c>
    </row>
    <row r="530" spans="1:17" x14ac:dyDescent="0.2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>
        <f t="shared" si="32"/>
        <v>Adult</v>
      </c>
      <c r="O530" t="str">
        <f t="shared" si="33"/>
        <v>Average</v>
      </c>
      <c r="P530" t="str">
        <f t="shared" si="34"/>
        <v>High Balance</v>
      </c>
      <c r="Q530" t="str">
        <f t="shared" si="35"/>
        <v>Churned</v>
      </c>
    </row>
    <row r="531" spans="1:17" x14ac:dyDescent="0.2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tr">
        <f t="shared" si="32"/>
        <v>Adult</v>
      </c>
      <c r="O531" t="str">
        <f t="shared" si="33"/>
        <v>Average</v>
      </c>
      <c r="P531" t="str">
        <f t="shared" si="34"/>
        <v>Medium Balance</v>
      </c>
      <c r="Q531" t="str">
        <f t="shared" si="35"/>
        <v>Retained</v>
      </c>
    </row>
    <row r="532" spans="1:17" x14ac:dyDescent="0.2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>
        <f t="shared" si="32"/>
        <v>Senior</v>
      </c>
      <c r="O532" t="str">
        <f t="shared" si="33"/>
        <v>Average</v>
      </c>
      <c r="P532" t="str">
        <f t="shared" si="34"/>
        <v>High Balance</v>
      </c>
      <c r="Q532" t="str">
        <f t="shared" si="35"/>
        <v>Retained</v>
      </c>
    </row>
    <row r="533" spans="1:17" x14ac:dyDescent="0.2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>
        <f t="shared" si="32"/>
        <v>Young</v>
      </c>
      <c r="O533" t="str">
        <f t="shared" si="33"/>
        <v>Good</v>
      </c>
      <c r="P533" t="str">
        <f t="shared" si="34"/>
        <v>High Balance</v>
      </c>
      <c r="Q533" t="str">
        <f t="shared" si="35"/>
        <v>Retained</v>
      </c>
    </row>
    <row r="534" spans="1:17" x14ac:dyDescent="0.2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>
        <f t="shared" si="32"/>
        <v>Adult</v>
      </c>
      <c r="O534" t="str">
        <f t="shared" si="33"/>
        <v>Good</v>
      </c>
      <c r="P534" t="str">
        <f t="shared" si="34"/>
        <v>Medium Balance</v>
      </c>
      <c r="Q534" t="str">
        <f t="shared" si="35"/>
        <v>Retained</v>
      </c>
    </row>
    <row r="535" spans="1:17" x14ac:dyDescent="0.2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>
        <f t="shared" si="32"/>
        <v>Adult</v>
      </c>
      <c r="O535" t="str">
        <f t="shared" si="33"/>
        <v>Average</v>
      </c>
      <c r="P535" t="str">
        <f t="shared" si="34"/>
        <v>Medium Balance</v>
      </c>
      <c r="Q535" t="str">
        <f t="shared" si="35"/>
        <v>Retained</v>
      </c>
    </row>
    <row r="536" spans="1:17" x14ac:dyDescent="0.2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>
        <f t="shared" si="32"/>
        <v>Adult</v>
      </c>
      <c r="O536" t="str">
        <f t="shared" si="33"/>
        <v>Average</v>
      </c>
      <c r="P536" t="str">
        <f t="shared" si="34"/>
        <v>High Balance</v>
      </c>
      <c r="Q536" t="str">
        <f t="shared" si="35"/>
        <v>Retained</v>
      </c>
    </row>
    <row r="537" spans="1:17" x14ac:dyDescent="0.2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>
        <f t="shared" si="32"/>
        <v>Senior</v>
      </c>
      <c r="O537" t="str">
        <f t="shared" si="33"/>
        <v>Average</v>
      </c>
      <c r="P537" t="str">
        <f t="shared" si="34"/>
        <v>Zero Balance</v>
      </c>
      <c r="Q537" t="str">
        <f t="shared" si="35"/>
        <v>Churned</v>
      </c>
    </row>
    <row r="538" spans="1:17" x14ac:dyDescent="0.2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>
        <f t="shared" si="32"/>
        <v>Adult</v>
      </c>
      <c r="O538" t="str">
        <f t="shared" si="33"/>
        <v>Average</v>
      </c>
      <c r="P538" t="str">
        <f t="shared" si="34"/>
        <v>High Balance</v>
      </c>
      <c r="Q538" t="str">
        <f t="shared" si="35"/>
        <v>Retained</v>
      </c>
    </row>
    <row r="539" spans="1:17" x14ac:dyDescent="0.2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>
        <f t="shared" si="32"/>
        <v>Adult</v>
      </c>
      <c r="O539" t="str">
        <f t="shared" si="33"/>
        <v>Average</v>
      </c>
      <c r="P539" t="str">
        <f t="shared" si="34"/>
        <v>Zero Balance</v>
      </c>
      <c r="Q539" t="str">
        <f t="shared" si="35"/>
        <v>Retained</v>
      </c>
    </row>
    <row r="540" spans="1:17" x14ac:dyDescent="0.2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>
        <f t="shared" si="32"/>
        <v>Senior</v>
      </c>
      <c r="O540" t="str">
        <f t="shared" si="33"/>
        <v>Average</v>
      </c>
      <c r="P540" t="str">
        <f t="shared" si="34"/>
        <v>High Balance</v>
      </c>
      <c r="Q540" t="str">
        <f t="shared" si="35"/>
        <v>Churned</v>
      </c>
    </row>
    <row r="541" spans="1:17" x14ac:dyDescent="0.2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tr">
        <f t="shared" si="32"/>
        <v>Young</v>
      </c>
      <c r="O541" t="str">
        <f t="shared" si="33"/>
        <v>Good</v>
      </c>
      <c r="P541" t="str">
        <f t="shared" si="34"/>
        <v>High Balance</v>
      </c>
      <c r="Q541" t="str">
        <f t="shared" si="35"/>
        <v>Churned</v>
      </c>
    </row>
    <row r="542" spans="1:17" x14ac:dyDescent="0.2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>
        <f t="shared" si="32"/>
        <v>Adult</v>
      </c>
      <c r="O542" t="str">
        <f t="shared" si="33"/>
        <v>Good</v>
      </c>
      <c r="P542" t="str">
        <f t="shared" si="34"/>
        <v>High Balance</v>
      </c>
      <c r="Q542" t="str">
        <f t="shared" si="35"/>
        <v>Retained</v>
      </c>
    </row>
    <row r="543" spans="1:17" x14ac:dyDescent="0.2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>
        <f t="shared" si="32"/>
        <v>Young</v>
      </c>
      <c r="O543" t="str">
        <f t="shared" si="33"/>
        <v>Average</v>
      </c>
      <c r="P543" t="str">
        <f t="shared" si="34"/>
        <v>Zero Balance</v>
      </c>
      <c r="Q543" t="str">
        <f t="shared" si="35"/>
        <v>Retained</v>
      </c>
    </row>
    <row r="544" spans="1:17" x14ac:dyDescent="0.2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>
        <f t="shared" si="32"/>
        <v>Adult</v>
      </c>
      <c r="O544" t="str">
        <f t="shared" si="33"/>
        <v>Average</v>
      </c>
      <c r="P544" t="str">
        <f t="shared" si="34"/>
        <v>Medium Balance</v>
      </c>
      <c r="Q544" t="str">
        <f t="shared" si="35"/>
        <v>Retained</v>
      </c>
    </row>
    <row r="545" spans="1:17" x14ac:dyDescent="0.2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>
        <f t="shared" si="32"/>
        <v>Senior</v>
      </c>
      <c r="O545" t="str">
        <f t="shared" si="33"/>
        <v>Good</v>
      </c>
      <c r="P545" t="str">
        <f t="shared" si="34"/>
        <v>High Balance</v>
      </c>
      <c r="Q545" t="str">
        <f t="shared" si="35"/>
        <v>Churned</v>
      </c>
    </row>
    <row r="546" spans="1:17" x14ac:dyDescent="0.2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>
        <f t="shared" si="32"/>
        <v>Adult</v>
      </c>
      <c r="O546" t="str">
        <f t="shared" si="33"/>
        <v>Average</v>
      </c>
      <c r="P546" t="str">
        <f t="shared" si="34"/>
        <v>Zero Balance</v>
      </c>
      <c r="Q546" t="str">
        <f t="shared" si="35"/>
        <v>Churned</v>
      </c>
    </row>
    <row r="547" spans="1:17" x14ac:dyDescent="0.2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>
        <f t="shared" si="32"/>
        <v>Adult</v>
      </c>
      <c r="O547" t="str">
        <f t="shared" si="33"/>
        <v>Good</v>
      </c>
      <c r="P547" t="str">
        <f t="shared" si="34"/>
        <v>High Balance</v>
      </c>
      <c r="Q547" t="str">
        <f t="shared" si="35"/>
        <v>Retained</v>
      </c>
    </row>
    <row r="548" spans="1:17" x14ac:dyDescent="0.2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>
        <f t="shared" si="32"/>
        <v>Adult</v>
      </c>
      <c r="O548" t="str">
        <f t="shared" si="33"/>
        <v>Average</v>
      </c>
      <c r="P548" t="str">
        <f t="shared" si="34"/>
        <v>Zero Balance</v>
      </c>
      <c r="Q548" t="str">
        <f t="shared" si="35"/>
        <v>Retained</v>
      </c>
    </row>
    <row r="549" spans="1:17" x14ac:dyDescent="0.2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>
        <f t="shared" si="32"/>
        <v>Adult</v>
      </c>
      <c r="O549" t="str">
        <f t="shared" si="33"/>
        <v>Poor</v>
      </c>
      <c r="P549" t="str">
        <f t="shared" si="34"/>
        <v>High Balance</v>
      </c>
      <c r="Q549" t="str">
        <f t="shared" si="35"/>
        <v>Retained</v>
      </c>
    </row>
    <row r="550" spans="1:17" x14ac:dyDescent="0.2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tr">
        <f t="shared" si="32"/>
        <v>Adult</v>
      </c>
      <c r="O550" t="str">
        <f t="shared" si="33"/>
        <v>Average</v>
      </c>
      <c r="P550" t="str">
        <f t="shared" si="34"/>
        <v>High Balance</v>
      </c>
      <c r="Q550" t="str">
        <f t="shared" si="35"/>
        <v>Retained</v>
      </c>
    </row>
    <row r="551" spans="1:17" x14ac:dyDescent="0.2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>
        <f t="shared" si="32"/>
        <v>Young</v>
      </c>
      <c r="O551" t="str">
        <f t="shared" si="33"/>
        <v>Good</v>
      </c>
      <c r="P551" t="str">
        <f t="shared" si="34"/>
        <v>Zero Balance</v>
      </c>
      <c r="Q551" t="str">
        <f t="shared" si="35"/>
        <v>Retained</v>
      </c>
    </row>
    <row r="552" spans="1:17" x14ac:dyDescent="0.2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>
        <f t="shared" si="32"/>
        <v>Adult</v>
      </c>
      <c r="O552" t="str">
        <f t="shared" si="33"/>
        <v>Good</v>
      </c>
      <c r="P552" t="str">
        <f t="shared" si="34"/>
        <v>Medium Balance</v>
      </c>
      <c r="Q552" t="str">
        <f t="shared" si="35"/>
        <v>Retained</v>
      </c>
    </row>
    <row r="553" spans="1:17" x14ac:dyDescent="0.2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tr">
        <f t="shared" si="32"/>
        <v>Adult</v>
      </c>
      <c r="O553" t="str">
        <f t="shared" si="33"/>
        <v>Average</v>
      </c>
      <c r="P553" t="str">
        <f t="shared" si="34"/>
        <v>High Balance</v>
      </c>
      <c r="Q553" t="str">
        <f t="shared" si="35"/>
        <v>Churned</v>
      </c>
    </row>
    <row r="554" spans="1:17" x14ac:dyDescent="0.2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>
        <f t="shared" si="32"/>
        <v>Young</v>
      </c>
      <c r="O554" t="str">
        <f t="shared" si="33"/>
        <v>Average</v>
      </c>
      <c r="P554" t="str">
        <f t="shared" si="34"/>
        <v>High Balance</v>
      </c>
      <c r="Q554" t="str">
        <f t="shared" si="35"/>
        <v>Retained</v>
      </c>
    </row>
    <row r="555" spans="1:17" x14ac:dyDescent="0.2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>
        <f t="shared" si="32"/>
        <v>Adult</v>
      </c>
      <c r="O555" t="str">
        <f t="shared" si="33"/>
        <v>Poor</v>
      </c>
      <c r="P555" t="str">
        <f t="shared" si="34"/>
        <v>Zero Balance</v>
      </c>
      <c r="Q555" t="str">
        <f t="shared" si="35"/>
        <v>Retained</v>
      </c>
    </row>
    <row r="556" spans="1:17" x14ac:dyDescent="0.2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>
        <f t="shared" si="32"/>
        <v>Adult</v>
      </c>
      <c r="O556" t="str">
        <f t="shared" si="33"/>
        <v>Average</v>
      </c>
      <c r="P556" t="str">
        <f t="shared" si="34"/>
        <v>High Balance</v>
      </c>
      <c r="Q556" t="str">
        <f t="shared" si="35"/>
        <v>Retained</v>
      </c>
    </row>
    <row r="557" spans="1:17" x14ac:dyDescent="0.2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>
        <f t="shared" si="32"/>
        <v>Senior</v>
      </c>
      <c r="O557" t="str">
        <f t="shared" si="33"/>
        <v>Average</v>
      </c>
      <c r="P557" t="str">
        <f t="shared" si="34"/>
        <v>High Balance</v>
      </c>
      <c r="Q557" t="str">
        <f t="shared" si="35"/>
        <v>Churned</v>
      </c>
    </row>
    <row r="558" spans="1:17" x14ac:dyDescent="0.2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>
        <f t="shared" si="32"/>
        <v>Adult</v>
      </c>
      <c r="O558" t="str">
        <f t="shared" si="33"/>
        <v>Average</v>
      </c>
      <c r="P558" t="str">
        <f t="shared" si="34"/>
        <v>High Balance</v>
      </c>
      <c r="Q558" t="str">
        <f t="shared" si="35"/>
        <v>Retained</v>
      </c>
    </row>
    <row r="559" spans="1:17" x14ac:dyDescent="0.2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>
        <f t="shared" si="32"/>
        <v>Adult</v>
      </c>
      <c r="O559" t="str">
        <f t="shared" si="33"/>
        <v>Average</v>
      </c>
      <c r="P559" t="str">
        <f t="shared" si="34"/>
        <v>Medium Balance</v>
      </c>
      <c r="Q559" t="str">
        <f t="shared" si="35"/>
        <v>Churned</v>
      </c>
    </row>
    <row r="560" spans="1:17" x14ac:dyDescent="0.2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>
        <f t="shared" si="32"/>
        <v>Senior</v>
      </c>
      <c r="O560" t="str">
        <f t="shared" si="33"/>
        <v>Good</v>
      </c>
      <c r="P560" t="str">
        <f t="shared" si="34"/>
        <v>Zero Balance</v>
      </c>
      <c r="Q560" t="str">
        <f t="shared" si="35"/>
        <v>Retained</v>
      </c>
    </row>
    <row r="561" spans="1:17" x14ac:dyDescent="0.2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>
        <f t="shared" si="32"/>
        <v>Senior</v>
      </c>
      <c r="O561" t="str">
        <f t="shared" si="33"/>
        <v>Good</v>
      </c>
      <c r="P561" t="str">
        <f t="shared" si="34"/>
        <v>Zero Balance</v>
      </c>
      <c r="Q561" t="str">
        <f t="shared" si="35"/>
        <v>Retained</v>
      </c>
    </row>
    <row r="562" spans="1:17" x14ac:dyDescent="0.2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>
        <f t="shared" si="32"/>
        <v>Young</v>
      </c>
      <c r="O562" t="str">
        <f t="shared" si="33"/>
        <v>Average</v>
      </c>
      <c r="P562" t="str">
        <f t="shared" si="34"/>
        <v>High Balance</v>
      </c>
      <c r="Q562" t="str">
        <f t="shared" si="35"/>
        <v>Retained</v>
      </c>
    </row>
    <row r="563" spans="1:17" x14ac:dyDescent="0.2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>
        <f t="shared" si="32"/>
        <v>Senior</v>
      </c>
      <c r="O563" t="str">
        <f t="shared" si="33"/>
        <v>Average</v>
      </c>
      <c r="P563" t="str">
        <f t="shared" si="34"/>
        <v>High Balance</v>
      </c>
      <c r="Q563" t="str">
        <f t="shared" si="35"/>
        <v>Retained</v>
      </c>
    </row>
    <row r="564" spans="1:17" x14ac:dyDescent="0.2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>
        <f t="shared" si="32"/>
        <v>Adult</v>
      </c>
      <c r="O564" t="str">
        <f t="shared" si="33"/>
        <v>Average</v>
      </c>
      <c r="P564" t="str">
        <f t="shared" si="34"/>
        <v>High Balance</v>
      </c>
      <c r="Q564" t="str">
        <f t="shared" si="35"/>
        <v>Retained</v>
      </c>
    </row>
    <row r="565" spans="1:17" x14ac:dyDescent="0.2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>
        <f t="shared" si="32"/>
        <v>Adult</v>
      </c>
      <c r="O565" t="str">
        <f t="shared" si="33"/>
        <v>Average</v>
      </c>
      <c r="P565" t="str">
        <f t="shared" si="34"/>
        <v>Zero Balance</v>
      </c>
      <c r="Q565" t="str">
        <f t="shared" si="35"/>
        <v>Churned</v>
      </c>
    </row>
    <row r="566" spans="1:17" x14ac:dyDescent="0.2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>
        <f t="shared" si="32"/>
        <v>Adult</v>
      </c>
      <c r="O566" t="str">
        <f t="shared" si="33"/>
        <v>Average</v>
      </c>
      <c r="P566" t="str">
        <f t="shared" si="34"/>
        <v>High Balance</v>
      </c>
      <c r="Q566" t="str">
        <f t="shared" si="35"/>
        <v>Retained</v>
      </c>
    </row>
    <row r="567" spans="1:17" x14ac:dyDescent="0.2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>
        <f t="shared" si="32"/>
        <v>Adult</v>
      </c>
      <c r="O567" t="str">
        <f t="shared" si="33"/>
        <v>Average</v>
      </c>
      <c r="P567" t="str">
        <f t="shared" si="34"/>
        <v>Zero Balance</v>
      </c>
      <c r="Q567" t="str">
        <f t="shared" si="35"/>
        <v>Retained</v>
      </c>
    </row>
    <row r="568" spans="1:17" x14ac:dyDescent="0.2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>
        <f t="shared" si="32"/>
        <v>Senior</v>
      </c>
      <c r="O568" t="str">
        <f t="shared" si="33"/>
        <v>Poor</v>
      </c>
      <c r="P568" t="str">
        <f t="shared" si="34"/>
        <v>Zero Balance</v>
      </c>
      <c r="Q568" t="str">
        <f t="shared" si="35"/>
        <v>Churned</v>
      </c>
    </row>
    <row r="569" spans="1:17" x14ac:dyDescent="0.2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>
        <f t="shared" si="32"/>
        <v>Senior</v>
      </c>
      <c r="O569" t="str">
        <f t="shared" si="33"/>
        <v>Average</v>
      </c>
      <c r="P569" t="str">
        <f t="shared" si="34"/>
        <v>High Balance</v>
      </c>
      <c r="Q569" t="str">
        <f t="shared" si="35"/>
        <v>Retained</v>
      </c>
    </row>
    <row r="570" spans="1:17" x14ac:dyDescent="0.2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>
        <f t="shared" si="32"/>
        <v>Adult</v>
      </c>
      <c r="O570" t="str">
        <f t="shared" si="33"/>
        <v>Good</v>
      </c>
      <c r="P570" t="str">
        <f t="shared" si="34"/>
        <v>High Balance</v>
      </c>
      <c r="Q570" t="str">
        <f t="shared" si="35"/>
        <v>Retained</v>
      </c>
    </row>
    <row r="571" spans="1:17" x14ac:dyDescent="0.2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>
        <f t="shared" si="32"/>
        <v>Adult</v>
      </c>
      <c r="O571" t="str">
        <f t="shared" si="33"/>
        <v>Good</v>
      </c>
      <c r="P571" t="str">
        <f t="shared" si="34"/>
        <v>Zero Balance</v>
      </c>
      <c r="Q571" t="str">
        <f t="shared" si="35"/>
        <v>Retained</v>
      </c>
    </row>
    <row r="572" spans="1:17" x14ac:dyDescent="0.2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>
        <f t="shared" si="32"/>
        <v>Adult</v>
      </c>
      <c r="O572" t="str">
        <f t="shared" si="33"/>
        <v>Average</v>
      </c>
      <c r="P572" t="str">
        <f t="shared" si="34"/>
        <v>High Balance</v>
      </c>
      <c r="Q572" t="str">
        <f t="shared" si="35"/>
        <v>Retained</v>
      </c>
    </row>
    <row r="573" spans="1:17" x14ac:dyDescent="0.2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>
        <f t="shared" si="32"/>
        <v>Adult</v>
      </c>
      <c r="O573" t="str">
        <f t="shared" si="33"/>
        <v>Average</v>
      </c>
      <c r="P573" t="str">
        <f t="shared" si="34"/>
        <v>Zero Balance</v>
      </c>
      <c r="Q573" t="str">
        <f t="shared" si="35"/>
        <v>Churned</v>
      </c>
    </row>
    <row r="574" spans="1:17" x14ac:dyDescent="0.2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tr">
        <f t="shared" si="32"/>
        <v>Adult</v>
      </c>
      <c r="O574" t="str">
        <f t="shared" si="33"/>
        <v>Good</v>
      </c>
      <c r="P574" t="str">
        <f t="shared" si="34"/>
        <v>Medium Balance</v>
      </c>
      <c r="Q574" t="str">
        <f t="shared" si="35"/>
        <v>Retained</v>
      </c>
    </row>
    <row r="575" spans="1:17" x14ac:dyDescent="0.2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>
        <f t="shared" si="32"/>
        <v>Adult</v>
      </c>
      <c r="O575" t="str">
        <f t="shared" si="33"/>
        <v>Average</v>
      </c>
      <c r="P575" t="str">
        <f t="shared" si="34"/>
        <v>Zero Balance</v>
      </c>
      <c r="Q575" t="str">
        <f t="shared" si="35"/>
        <v>Churned</v>
      </c>
    </row>
    <row r="576" spans="1:17" x14ac:dyDescent="0.2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>
        <f t="shared" si="32"/>
        <v>Adult</v>
      </c>
      <c r="O576" t="str">
        <f t="shared" si="33"/>
        <v>Good</v>
      </c>
      <c r="P576" t="str">
        <f t="shared" si="34"/>
        <v>High Balance</v>
      </c>
      <c r="Q576" t="str">
        <f t="shared" si="35"/>
        <v>Retained</v>
      </c>
    </row>
    <row r="577" spans="1:17" x14ac:dyDescent="0.2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>
        <f t="shared" si="32"/>
        <v>Young</v>
      </c>
      <c r="O577" t="str">
        <f t="shared" si="33"/>
        <v>Average</v>
      </c>
      <c r="P577" t="str">
        <f t="shared" si="34"/>
        <v>Zero Balance</v>
      </c>
      <c r="Q577" t="str">
        <f t="shared" si="35"/>
        <v>Retained</v>
      </c>
    </row>
    <row r="578" spans="1:17" x14ac:dyDescent="0.2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>
        <f t="shared" si="32"/>
        <v>Adult</v>
      </c>
      <c r="O578" t="str">
        <f t="shared" si="33"/>
        <v>Poor</v>
      </c>
      <c r="P578" t="str">
        <f t="shared" si="34"/>
        <v>High Balance</v>
      </c>
      <c r="Q578" t="str">
        <f t="shared" si="35"/>
        <v>Retained</v>
      </c>
    </row>
    <row r="579" spans="1:17" x14ac:dyDescent="0.2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>
        <f t="shared" ref="N579:N642" si="36">IF(F579&lt;30,"Young",IF(F579&lt;50,"Adult","Senior"))</f>
        <v>Adult</v>
      </c>
      <c r="O579" t="str">
        <f t="shared" ref="O579:O642" si="37">IF(C579&lt;500,"Poor",IF(C579&lt;700,"Average","Good"))</f>
        <v>Good</v>
      </c>
      <c r="P579" t="str">
        <f t="shared" ref="P579:P642" si="38" xml:space="preserve"> IF(H579=0,"Zero Balance",IF(H579&lt;50000,"Low Balance",IF(H579&lt;100000,"Medium Balance","High Balance")))</f>
        <v>High Balance</v>
      </c>
      <c r="Q579" t="str">
        <f t="shared" ref="Q579:Q642" si="39">IF(M579 = 1,"Churned","Retained")</f>
        <v>Retained</v>
      </c>
    </row>
    <row r="580" spans="1:17" x14ac:dyDescent="0.2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>
        <f t="shared" si="36"/>
        <v>Adult</v>
      </c>
      <c r="O580" t="str">
        <f t="shared" si="37"/>
        <v>Average</v>
      </c>
      <c r="P580" t="str">
        <f t="shared" si="38"/>
        <v>Zero Balance</v>
      </c>
      <c r="Q580" t="str">
        <f t="shared" si="39"/>
        <v>Retained</v>
      </c>
    </row>
    <row r="581" spans="1:17" x14ac:dyDescent="0.2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>
        <f t="shared" si="36"/>
        <v>Adult</v>
      </c>
      <c r="O581" t="str">
        <f t="shared" si="37"/>
        <v>Good</v>
      </c>
      <c r="P581" t="str">
        <f t="shared" si="38"/>
        <v>Zero Balance</v>
      </c>
      <c r="Q581" t="str">
        <f t="shared" si="39"/>
        <v>Retained</v>
      </c>
    </row>
    <row r="582" spans="1:17" x14ac:dyDescent="0.2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>
        <f t="shared" si="36"/>
        <v>Adult</v>
      </c>
      <c r="O582" t="str">
        <f t="shared" si="37"/>
        <v>Good</v>
      </c>
      <c r="P582" t="str">
        <f t="shared" si="38"/>
        <v>Zero Balance</v>
      </c>
      <c r="Q582" t="str">
        <f t="shared" si="39"/>
        <v>Retained</v>
      </c>
    </row>
    <row r="583" spans="1:17" x14ac:dyDescent="0.2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>
        <f t="shared" si="36"/>
        <v>Adult</v>
      </c>
      <c r="O583" t="str">
        <f t="shared" si="37"/>
        <v>Average</v>
      </c>
      <c r="P583" t="str">
        <f t="shared" si="38"/>
        <v>High Balance</v>
      </c>
      <c r="Q583" t="str">
        <f t="shared" si="39"/>
        <v>Churned</v>
      </c>
    </row>
    <row r="584" spans="1:17" x14ac:dyDescent="0.2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>
        <f t="shared" si="36"/>
        <v>Senior</v>
      </c>
      <c r="O584" t="str">
        <f t="shared" si="37"/>
        <v>Average</v>
      </c>
      <c r="P584" t="str">
        <f t="shared" si="38"/>
        <v>Zero Balance</v>
      </c>
      <c r="Q584" t="str">
        <f t="shared" si="39"/>
        <v>Retained</v>
      </c>
    </row>
    <row r="585" spans="1:17" x14ac:dyDescent="0.2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>
        <f t="shared" si="36"/>
        <v>Adult</v>
      </c>
      <c r="O585" t="str">
        <f t="shared" si="37"/>
        <v>Average</v>
      </c>
      <c r="P585" t="str">
        <f t="shared" si="38"/>
        <v>Medium Balance</v>
      </c>
      <c r="Q585" t="str">
        <f t="shared" si="39"/>
        <v>Retained</v>
      </c>
    </row>
    <row r="586" spans="1:17" x14ac:dyDescent="0.2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>
        <f t="shared" si="36"/>
        <v>Senior</v>
      </c>
      <c r="O586" t="str">
        <f t="shared" si="37"/>
        <v>Average</v>
      </c>
      <c r="P586" t="str">
        <f t="shared" si="38"/>
        <v>High Balance</v>
      </c>
      <c r="Q586" t="str">
        <f t="shared" si="39"/>
        <v>Churned</v>
      </c>
    </row>
    <row r="587" spans="1:17" x14ac:dyDescent="0.2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>
        <f t="shared" si="36"/>
        <v>Senior</v>
      </c>
      <c r="O587" t="str">
        <f t="shared" si="37"/>
        <v>Good</v>
      </c>
      <c r="P587" t="str">
        <f t="shared" si="38"/>
        <v>High Balance</v>
      </c>
      <c r="Q587" t="str">
        <f t="shared" si="39"/>
        <v>Churned</v>
      </c>
    </row>
    <row r="588" spans="1:17" x14ac:dyDescent="0.2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>
        <f t="shared" si="36"/>
        <v>Senior</v>
      </c>
      <c r="O588" t="str">
        <f t="shared" si="37"/>
        <v>Average</v>
      </c>
      <c r="P588" t="str">
        <f t="shared" si="38"/>
        <v>High Balance</v>
      </c>
      <c r="Q588" t="str">
        <f t="shared" si="39"/>
        <v>Churned</v>
      </c>
    </row>
    <row r="589" spans="1:17" x14ac:dyDescent="0.2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>
        <f t="shared" si="36"/>
        <v>Adult</v>
      </c>
      <c r="O589" t="str">
        <f t="shared" si="37"/>
        <v>Good</v>
      </c>
      <c r="P589" t="str">
        <f t="shared" si="38"/>
        <v>Zero Balance</v>
      </c>
      <c r="Q589" t="str">
        <f t="shared" si="39"/>
        <v>Retained</v>
      </c>
    </row>
    <row r="590" spans="1:17" x14ac:dyDescent="0.2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>
        <f t="shared" si="36"/>
        <v>Adult</v>
      </c>
      <c r="O590" t="str">
        <f t="shared" si="37"/>
        <v>Average</v>
      </c>
      <c r="P590" t="str">
        <f t="shared" si="38"/>
        <v>Zero Balance</v>
      </c>
      <c r="Q590" t="str">
        <f t="shared" si="39"/>
        <v>Retained</v>
      </c>
    </row>
    <row r="591" spans="1:17" x14ac:dyDescent="0.2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>
        <f t="shared" si="36"/>
        <v>Adult</v>
      </c>
      <c r="O591" t="str">
        <f t="shared" si="37"/>
        <v>Average</v>
      </c>
      <c r="P591" t="str">
        <f t="shared" si="38"/>
        <v>High Balance</v>
      </c>
      <c r="Q591" t="str">
        <f t="shared" si="39"/>
        <v>Churned</v>
      </c>
    </row>
    <row r="592" spans="1:17" x14ac:dyDescent="0.2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>
        <f t="shared" si="36"/>
        <v>Adult</v>
      </c>
      <c r="O592" t="str">
        <f t="shared" si="37"/>
        <v>Good</v>
      </c>
      <c r="P592" t="str">
        <f t="shared" si="38"/>
        <v>High Balance</v>
      </c>
      <c r="Q592" t="str">
        <f t="shared" si="39"/>
        <v>Churned</v>
      </c>
    </row>
    <row r="593" spans="1:17" x14ac:dyDescent="0.2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>
        <f t="shared" si="36"/>
        <v>Adult</v>
      </c>
      <c r="O593" t="str">
        <f t="shared" si="37"/>
        <v>Good</v>
      </c>
      <c r="P593" t="str">
        <f t="shared" si="38"/>
        <v>High Balance</v>
      </c>
      <c r="Q593" t="str">
        <f t="shared" si="39"/>
        <v>Retained</v>
      </c>
    </row>
    <row r="594" spans="1:17" x14ac:dyDescent="0.2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>
        <f t="shared" si="36"/>
        <v>Adult</v>
      </c>
      <c r="O594" t="str">
        <f t="shared" si="37"/>
        <v>Average</v>
      </c>
      <c r="P594" t="str">
        <f t="shared" si="38"/>
        <v>High Balance</v>
      </c>
      <c r="Q594" t="str">
        <f t="shared" si="39"/>
        <v>Retained</v>
      </c>
    </row>
    <row r="595" spans="1:17" x14ac:dyDescent="0.2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tr">
        <f t="shared" si="36"/>
        <v>Adult</v>
      </c>
      <c r="O595" t="str">
        <f t="shared" si="37"/>
        <v>Average</v>
      </c>
      <c r="P595" t="str">
        <f t="shared" si="38"/>
        <v>Medium Balance</v>
      </c>
      <c r="Q595" t="str">
        <f t="shared" si="39"/>
        <v>Retained</v>
      </c>
    </row>
    <row r="596" spans="1:17" x14ac:dyDescent="0.2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>
        <f t="shared" si="36"/>
        <v>Young</v>
      </c>
      <c r="O596" t="str">
        <f t="shared" si="37"/>
        <v>Good</v>
      </c>
      <c r="P596" t="str">
        <f t="shared" si="38"/>
        <v>High Balance</v>
      </c>
      <c r="Q596" t="str">
        <f t="shared" si="39"/>
        <v>Retained</v>
      </c>
    </row>
    <row r="597" spans="1:17" x14ac:dyDescent="0.2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>
        <f t="shared" si="36"/>
        <v>Adult</v>
      </c>
      <c r="O597" t="str">
        <f t="shared" si="37"/>
        <v>Average</v>
      </c>
      <c r="P597" t="str">
        <f t="shared" si="38"/>
        <v>High Balance</v>
      </c>
      <c r="Q597" t="str">
        <f t="shared" si="39"/>
        <v>Retained</v>
      </c>
    </row>
    <row r="598" spans="1:17" x14ac:dyDescent="0.2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>
        <f t="shared" si="36"/>
        <v>Adult</v>
      </c>
      <c r="O598" t="str">
        <f t="shared" si="37"/>
        <v>Average</v>
      </c>
      <c r="P598" t="str">
        <f t="shared" si="38"/>
        <v>Zero Balance</v>
      </c>
      <c r="Q598" t="str">
        <f t="shared" si="39"/>
        <v>Retained</v>
      </c>
    </row>
    <row r="599" spans="1:17" x14ac:dyDescent="0.2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>
        <f t="shared" si="36"/>
        <v>Adult</v>
      </c>
      <c r="O599" t="str">
        <f t="shared" si="37"/>
        <v>Average</v>
      </c>
      <c r="P599" t="str">
        <f t="shared" si="38"/>
        <v>High Balance</v>
      </c>
      <c r="Q599" t="str">
        <f t="shared" si="39"/>
        <v>Retained</v>
      </c>
    </row>
    <row r="600" spans="1:17" x14ac:dyDescent="0.2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tr">
        <f t="shared" si="36"/>
        <v>Senior</v>
      </c>
      <c r="O600" t="str">
        <f t="shared" si="37"/>
        <v>Average</v>
      </c>
      <c r="P600" t="str">
        <f t="shared" si="38"/>
        <v>High Balance</v>
      </c>
      <c r="Q600" t="str">
        <f t="shared" si="39"/>
        <v>Churned</v>
      </c>
    </row>
    <row r="601" spans="1:17" x14ac:dyDescent="0.2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tr">
        <f t="shared" si="36"/>
        <v>Adult</v>
      </c>
      <c r="O601" t="str">
        <f t="shared" si="37"/>
        <v>Poor</v>
      </c>
      <c r="P601" t="str">
        <f t="shared" si="38"/>
        <v>High Balance</v>
      </c>
      <c r="Q601" t="str">
        <f t="shared" si="39"/>
        <v>Retained</v>
      </c>
    </row>
    <row r="602" spans="1:17" x14ac:dyDescent="0.2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>
        <f t="shared" si="36"/>
        <v>Adult</v>
      </c>
      <c r="O602" t="str">
        <f t="shared" si="37"/>
        <v>Average</v>
      </c>
      <c r="P602" t="str">
        <f t="shared" si="38"/>
        <v>Zero Balance</v>
      </c>
      <c r="Q602" t="str">
        <f t="shared" si="39"/>
        <v>Churned</v>
      </c>
    </row>
    <row r="603" spans="1:17" x14ac:dyDescent="0.2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>
        <f t="shared" si="36"/>
        <v>Young</v>
      </c>
      <c r="O603" t="str">
        <f t="shared" si="37"/>
        <v>Good</v>
      </c>
      <c r="P603" t="str">
        <f t="shared" si="38"/>
        <v>High Balance</v>
      </c>
      <c r="Q603" t="str">
        <f t="shared" si="39"/>
        <v>Retained</v>
      </c>
    </row>
    <row r="604" spans="1:17" x14ac:dyDescent="0.2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tr">
        <f t="shared" si="36"/>
        <v>Senior</v>
      </c>
      <c r="O604" t="str">
        <f t="shared" si="37"/>
        <v>Average</v>
      </c>
      <c r="P604" t="str">
        <f t="shared" si="38"/>
        <v>Zero Balance</v>
      </c>
      <c r="Q604" t="str">
        <f t="shared" si="39"/>
        <v>Retained</v>
      </c>
    </row>
    <row r="605" spans="1:17" x14ac:dyDescent="0.2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>
        <f t="shared" si="36"/>
        <v>Adult</v>
      </c>
      <c r="O605" t="str">
        <f t="shared" si="37"/>
        <v>Average</v>
      </c>
      <c r="P605" t="str">
        <f t="shared" si="38"/>
        <v>Zero Balance</v>
      </c>
      <c r="Q605" t="str">
        <f t="shared" si="39"/>
        <v>Churned</v>
      </c>
    </row>
    <row r="606" spans="1:17" x14ac:dyDescent="0.2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>
        <f t="shared" si="36"/>
        <v>Adult</v>
      </c>
      <c r="O606" t="str">
        <f t="shared" si="37"/>
        <v>Good</v>
      </c>
      <c r="P606" t="str">
        <f t="shared" si="38"/>
        <v>High Balance</v>
      </c>
      <c r="Q606" t="str">
        <f t="shared" si="39"/>
        <v>Retained</v>
      </c>
    </row>
    <row r="607" spans="1:17" x14ac:dyDescent="0.2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>
        <f t="shared" si="36"/>
        <v>Young</v>
      </c>
      <c r="O607" t="str">
        <f t="shared" si="37"/>
        <v>Average</v>
      </c>
      <c r="P607" t="str">
        <f t="shared" si="38"/>
        <v>Zero Balance</v>
      </c>
      <c r="Q607" t="str">
        <f t="shared" si="39"/>
        <v>Retained</v>
      </c>
    </row>
    <row r="608" spans="1:17" x14ac:dyDescent="0.2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>
        <f t="shared" si="36"/>
        <v>Senior</v>
      </c>
      <c r="O608" t="str">
        <f t="shared" si="37"/>
        <v>Average</v>
      </c>
      <c r="P608" t="str">
        <f t="shared" si="38"/>
        <v>Zero Balance</v>
      </c>
      <c r="Q608" t="str">
        <f t="shared" si="39"/>
        <v>Retained</v>
      </c>
    </row>
    <row r="609" spans="1:17" x14ac:dyDescent="0.2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>
        <f t="shared" si="36"/>
        <v>Young</v>
      </c>
      <c r="O609" t="str">
        <f t="shared" si="37"/>
        <v>Average</v>
      </c>
      <c r="P609" t="str">
        <f t="shared" si="38"/>
        <v>Zero Balance</v>
      </c>
      <c r="Q609" t="str">
        <f t="shared" si="39"/>
        <v>Retained</v>
      </c>
    </row>
    <row r="610" spans="1:17" x14ac:dyDescent="0.2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tr">
        <f t="shared" si="36"/>
        <v>Adult</v>
      </c>
      <c r="O610" t="str">
        <f t="shared" si="37"/>
        <v>Average</v>
      </c>
      <c r="P610" t="str">
        <f t="shared" si="38"/>
        <v>Zero Balance</v>
      </c>
      <c r="Q610" t="str">
        <f t="shared" si="39"/>
        <v>Retained</v>
      </c>
    </row>
    <row r="611" spans="1:17" x14ac:dyDescent="0.2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>
        <f t="shared" si="36"/>
        <v>Senior</v>
      </c>
      <c r="O611" t="str">
        <f t="shared" si="37"/>
        <v>Average</v>
      </c>
      <c r="P611" t="str">
        <f t="shared" si="38"/>
        <v>High Balance</v>
      </c>
      <c r="Q611" t="str">
        <f t="shared" si="39"/>
        <v>Retained</v>
      </c>
    </row>
    <row r="612" spans="1:17" x14ac:dyDescent="0.2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>
        <f t="shared" si="36"/>
        <v>Adult</v>
      </c>
      <c r="O612" t="str">
        <f t="shared" si="37"/>
        <v>Poor</v>
      </c>
      <c r="P612" t="str">
        <f t="shared" si="38"/>
        <v>High Balance</v>
      </c>
      <c r="Q612" t="str">
        <f t="shared" si="39"/>
        <v>Retained</v>
      </c>
    </row>
    <row r="613" spans="1:17" x14ac:dyDescent="0.2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>
        <f t="shared" si="36"/>
        <v>Young</v>
      </c>
      <c r="O613" t="str">
        <f t="shared" si="37"/>
        <v>Average</v>
      </c>
      <c r="P613" t="str">
        <f t="shared" si="38"/>
        <v>Zero Balance</v>
      </c>
      <c r="Q613" t="str">
        <f t="shared" si="39"/>
        <v>Retained</v>
      </c>
    </row>
    <row r="614" spans="1:17" x14ac:dyDescent="0.2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>
        <f t="shared" si="36"/>
        <v>Senior</v>
      </c>
      <c r="O614" t="str">
        <f t="shared" si="37"/>
        <v>Average</v>
      </c>
      <c r="P614" t="str">
        <f t="shared" si="38"/>
        <v>High Balance</v>
      </c>
      <c r="Q614" t="str">
        <f t="shared" si="39"/>
        <v>Retained</v>
      </c>
    </row>
    <row r="615" spans="1:17" x14ac:dyDescent="0.2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>
        <f t="shared" si="36"/>
        <v>Adult</v>
      </c>
      <c r="O615" t="str">
        <f t="shared" si="37"/>
        <v>Average</v>
      </c>
      <c r="P615" t="str">
        <f t="shared" si="38"/>
        <v>Medium Balance</v>
      </c>
      <c r="Q615" t="str">
        <f t="shared" si="39"/>
        <v>Retained</v>
      </c>
    </row>
    <row r="616" spans="1:17" x14ac:dyDescent="0.2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>
        <f t="shared" si="36"/>
        <v>Young</v>
      </c>
      <c r="O616" t="str">
        <f t="shared" si="37"/>
        <v>Average</v>
      </c>
      <c r="P616" t="str">
        <f t="shared" si="38"/>
        <v>High Balance</v>
      </c>
      <c r="Q616" t="str">
        <f t="shared" si="39"/>
        <v>Retained</v>
      </c>
    </row>
    <row r="617" spans="1:17" x14ac:dyDescent="0.2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tr">
        <f t="shared" si="36"/>
        <v>Adult</v>
      </c>
      <c r="O617" t="str">
        <f t="shared" si="37"/>
        <v>Good</v>
      </c>
      <c r="P617" t="str">
        <f t="shared" si="38"/>
        <v>Zero Balance</v>
      </c>
      <c r="Q617" t="str">
        <f t="shared" si="39"/>
        <v>Churned</v>
      </c>
    </row>
    <row r="618" spans="1:17" x14ac:dyDescent="0.2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>
        <f t="shared" si="36"/>
        <v>Adult</v>
      </c>
      <c r="O618" t="str">
        <f t="shared" si="37"/>
        <v>Good</v>
      </c>
      <c r="P618" t="str">
        <f t="shared" si="38"/>
        <v>High Balance</v>
      </c>
      <c r="Q618" t="str">
        <f t="shared" si="39"/>
        <v>Retained</v>
      </c>
    </row>
    <row r="619" spans="1:17" x14ac:dyDescent="0.2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>
        <f t="shared" si="36"/>
        <v>Senior</v>
      </c>
      <c r="O619" t="str">
        <f t="shared" si="37"/>
        <v>Average</v>
      </c>
      <c r="P619" t="str">
        <f t="shared" si="38"/>
        <v>High Balance</v>
      </c>
      <c r="Q619" t="str">
        <f t="shared" si="39"/>
        <v>Churned</v>
      </c>
    </row>
    <row r="620" spans="1:17" x14ac:dyDescent="0.2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>
        <f t="shared" si="36"/>
        <v>Adult</v>
      </c>
      <c r="O620" t="str">
        <f t="shared" si="37"/>
        <v>Average</v>
      </c>
      <c r="P620" t="str">
        <f t="shared" si="38"/>
        <v>High Balance</v>
      </c>
      <c r="Q620" t="str">
        <f t="shared" si="39"/>
        <v>Retained</v>
      </c>
    </row>
    <row r="621" spans="1:17" x14ac:dyDescent="0.2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>
        <f t="shared" si="36"/>
        <v>Adult</v>
      </c>
      <c r="O621" t="str">
        <f t="shared" si="37"/>
        <v>Average</v>
      </c>
      <c r="P621" t="str">
        <f t="shared" si="38"/>
        <v>Zero Balance</v>
      </c>
      <c r="Q621" t="str">
        <f t="shared" si="39"/>
        <v>Retained</v>
      </c>
    </row>
    <row r="622" spans="1:17" x14ac:dyDescent="0.2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tr">
        <f t="shared" si="36"/>
        <v>Adult</v>
      </c>
      <c r="O622" t="str">
        <f t="shared" si="37"/>
        <v>Average</v>
      </c>
      <c r="P622" t="str">
        <f t="shared" si="38"/>
        <v>High Balance</v>
      </c>
      <c r="Q622" t="str">
        <f t="shared" si="39"/>
        <v>Retained</v>
      </c>
    </row>
    <row r="623" spans="1:17" x14ac:dyDescent="0.2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>
        <f t="shared" si="36"/>
        <v>Adult</v>
      </c>
      <c r="O623" t="str">
        <f t="shared" si="37"/>
        <v>Average</v>
      </c>
      <c r="P623" t="str">
        <f t="shared" si="38"/>
        <v>High Balance</v>
      </c>
      <c r="Q623" t="str">
        <f t="shared" si="39"/>
        <v>Retained</v>
      </c>
    </row>
    <row r="624" spans="1:17" x14ac:dyDescent="0.2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tr">
        <f t="shared" si="36"/>
        <v>Senior</v>
      </c>
      <c r="O624" t="str">
        <f t="shared" si="37"/>
        <v>Average</v>
      </c>
      <c r="P624" t="str">
        <f t="shared" si="38"/>
        <v>High Balance</v>
      </c>
      <c r="Q624" t="str">
        <f t="shared" si="39"/>
        <v>Retained</v>
      </c>
    </row>
    <row r="625" spans="1:17" x14ac:dyDescent="0.2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>
        <f t="shared" si="36"/>
        <v>Adult</v>
      </c>
      <c r="O625" t="str">
        <f t="shared" si="37"/>
        <v>Average</v>
      </c>
      <c r="P625" t="str">
        <f t="shared" si="38"/>
        <v>High Balance</v>
      </c>
      <c r="Q625" t="str">
        <f t="shared" si="39"/>
        <v>Retained</v>
      </c>
    </row>
    <row r="626" spans="1:17" x14ac:dyDescent="0.2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>
        <f t="shared" si="36"/>
        <v>Adult</v>
      </c>
      <c r="O626" t="str">
        <f t="shared" si="37"/>
        <v>Poor</v>
      </c>
      <c r="P626" t="str">
        <f t="shared" si="38"/>
        <v>High Balance</v>
      </c>
      <c r="Q626" t="str">
        <f t="shared" si="39"/>
        <v>Retained</v>
      </c>
    </row>
    <row r="627" spans="1:17" x14ac:dyDescent="0.2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>
        <f t="shared" si="36"/>
        <v>Adult</v>
      </c>
      <c r="O627" t="str">
        <f t="shared" si="37"/>
        <v>Good</v>
      </c>
      <c r="P627" t="str">
        <f t="shared" si="38"/>
        <v>High Balance</v>
      </c>
      <c r="Q627" t="str">
        <f t="shared" si="39"/>
        <v>Retained</v>
      </c>
    </row>
    <row r="628" spans="1:17" x14ac:dyDescent="0.2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>
        <f t="shared" si="36"/>
        <v>Young</v>
      </c>
      <c r="O628" t="str">
        <f t="shared" si="37"/>
        <v>Poor</v>
      </c>
      <c r="P628" t="str">
        <f t="shared" si="38"/>
        <v>High Balance</v>
      </c>
      <c r="Q628" t="str">
        <f t="shared" si="39"/>
        <v>Retained</v>
      </c>
    </row>
    <row r="629" spans="1:17" x14ac:dyDescent="0.2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>
        <f t="shared" si="36"/>
        <v>Adult</v>
      </c>
      <c r="O629" t="str">
        <f t="shared" si="37"/>
        <v>Good</v>
      </c>
      <c r="P629" t="str">
        <f t="shared" si="38"/>
        <v>Medium Balance</v>
      </c>
      <c r="Q629" t="str">
        <f t="shared" si="39"/>
        <v>Retained</v>
      </c>
    </row>
    <row r="630" spans="1:17" x14ac:dyDescent="0.2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>
        <f t="shared" si="36"/>
        <v>Adult</v>
      </c>
      <c r="O630" t="str">
        <f t="shared" si="37"/>
        <v>Average</v>
      </c>
      <c r="P630" t="str">
        <f t="shared" si="38"/>
        <v>Zero Balance</v>
      </c>
      <c r="Q630" t="str">
        <f t="shared" si="39"/>
        <v>Retained</v>
      </c>
    </row>
    <row r="631" spans="1:17" x14ac:dyDescent="0.2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tr">
        <f t="shared" si="36"/>
        <v>Young</v>
      </c>
      <c r="O631" t="str">
        <f t="shared" si="37"/>
        <v>Good</v>
      </c>
      <c r="P631" t="str">
        <f t="shared" si="38"/>
        <v>High Balance</v>
      </c>
      <c r="Q631" t="str">
        <f t="shared" si="39"/>
        <v>Retained</v>
      </c>
    </row>
    <row r="632" spans="1:17" x14ac:dyDescent="0.2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>
        <f t="shared" si="36"/>
        <v>Senior</v>
      </c>
      <c r="O632" t="str">
        <f t="shared" si="37"/>
        <v>Average</v>
      </c>
      <c r="P632" t="str">
        <f t="shared" si="38"/>
        <v>Zero Balance</v>
      </c>
      <c r="Q632" t="str">
        <f t="shared" si="39"/>
        <v>Churned</v>
      </c>
    </row>
    <row r="633" spans="1:17" x14ac:dyDescent="0.2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>
        <f t="shared" si="36"/>
        <v>Senior</v>
      </c>
      <c r="O633" t="str">
        <f t="shared" si="37"/>
        <v>Average</v>
      </c>
      <c r="P633" t="str">
        <f t="shared" si="38"/>
        <v>High Balance</v>
      </c>
      <c r="Q633" t="str">
        <f t="shared" si="39"/>
        <v>Churned</v>
      </c>
    </row>
    <row r="634" spans="1:17" x14ac:dyDescent="0.2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>
        <f t="shared" si="36"/>
        <v>Adult</v>
      </c>
      <c r="O634" t="str">
        <f t="shared" si="37"/>
        <v>Good</v>
      </c>
      <c r="P634" t="str">
        <f t="shared" si="38"/>
        <v>Medium Balance</v>
      </c>
      <c r="Q634" t="str">
        <f t="shared" si="39"/>
        <v>Retained</v>
      </c>
    </row>
    <row r="635" spans="1:17" x14ac:dyDescent="0.2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>
        <f t="shared" si="36"/>
        <v>Adult</v>
      </c>
      <c r="O635" t="str">
        <f t="shared" si="37"/>
        <v>Average</v>
      </c>
      <c r="P635" t="str">
        <f t="shared" si="38"/>
        <v>High Balance</v>
      </c>
      <c r="Q635" t="str">
        <f t="shared" si="39"/>
        <v>Retained</v>
      </c>
    </row>
    <row r="636" spans="1:17" x14ac:dyDescent="0.2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>
        <f t="shared" si="36"/>
        <v>Adult</v>
      </c>
      <c r="O636" t="str">
        <f t="shared" si="37"/>
        <v>Good</v>
      </c>
      <c r="P636" t="str">
        <f t="shared" si="38"/>
        <v>Medium Balance</v>
      </c>
      <c r="Q636" t="str">
        <f t="shared" si="39"/>
        <v>Churned</v>
      </c>
    </row>
    <row r="637" spans="1:17" x14ac:dyDescent="0.2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>
        <f t="shared" si="36"/>
        <v>Senior</v>
      </c>
      <c r="O637" t="str">
        <f t="shared" si="37"/>
        <v>Average</v>
      </c>
      <c r="P637" t="str">
        <f t="shared" si="38"/>
        <v>Zero Balance</v>
      </c>
      <c r="Q637" t="str">
        <f t="shared" si="39"/>
        <v>Retained</v>
      </c>
    </row>
    <row r="638" spans="1:17" x14ac:dyDescent="0.2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>
        <f t="shared" si="36"/>
        <v>Adult</v>
      </c>
      <c r="O638" t="str">
        <f t="shared" si="37"/>
        <v>Average</v>
      </c>
      <c r="P638" t="str">
        <f t="shared" si="38"/>
        <v>Zero Balance</v>
      </c>
      <c r="Q638" t="str">
        <f t="shared" si="39"/>
        <v>Retained</v>
      </c>
    </row>
    <row r="639" spans="1:17" x14ac:dyDescent="0.2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>
        <f t="shared" si="36"/>
        <v>Adult</v>
      </c>
      <c r="O639" t="str">
        <f t="shared" si="37"/>
        <v>Average</v>
      </c>
      <c r="P639" t="str">
        <f t="shared" si="38"/>
        <v>High Balance</v>
      </c>
      <c r="Q639" t="str">
        <f t="shared" si="39"/>
        <v>Retained</v>
      </c>
    </row>
    <row r="640" spans="1:17" x14ac:dyDescent="0.2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>
        <f t="shared" si="36"/>
        <v>Adult</v>
      </c>
      <c r="O640" t="str">
        <f t="shared" si="37"/>
        <v>Good</v>
      </c>
      <c r="P640" t="str">
        <f t="shared" si="38"/>
        <v>High Balance</v>
      </c>
      <c r="Q640" t="str">
        <f t="shared" si="39"/>
        <v>Retained</v>
      </c>
    </row>
    <row r="641" spans="1:17" x14ac:dyDescent="0.2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>
        <f t="shared" si="36"/>
        <v>Adult</v>
      </c>
      <c r="O641" t="str">
        <f t="shared" si="37"/>
        <v>Good</v>
      </c>
      <c r="P641" t="str">
        <f t="shared" si="38"/>
        <v>High Balance</v>
      </c>
      <c r="Q641" t="str">
        <f t="shared" si="39"/>
        <v>Retained</v>
      </c>
    </row>
    <row r="642" spans="1:17" x14ac:dyDescent="0.2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>
        <f t="shared" si="36"/>
        <v>Adult</v>
      </c>
      <c r="O642" t="str">
        <f t="shared" si="37"/>
        <v>Good</v>
      </c>
      <c r="P642" t="str">
        <f t="shared" si="38"/>
        <v>High Balance</v>
      </c>
      <c r="Q642" t="str">
        <f t="shared" si="39"/>
        <v>Churned</v>
      </c>
    </row>
    <row r="643" spans="1:17" x14ac:dyDescent="0.2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>
        <f t="shared" ref="N643:N706" si="40">IF(F643&lt;30,"Young",IF(F643&lt;50,"Adult","Senior"))</f>
        <v>Young</v>
      </c>
      <c r="O643" t="str">
        <f t="shared" ref="O643:O706" si="41">IF(C643&lt;500,"Poor",IF(C643&lt;700,"Average","Good"))</f>
        <v>Good</v>
      </c>
      <c r="P643" t="str">
        <f t="shared" ref="P643:P706" si="42" xml:space="preserve"> IF(H643=0,"Zero Balance",IF(H643&lt;50000,"Low Balance",IF(H643&lt;100000,"Medium Balance","High Balance")))</f>
        <v>High Balance</v>
      </c>
      <c r="Q643" t="str">
        <f t="shared" ref="Q643:Q706" si="43">IF(M643 = 1,"Churned","Retained")</f>
        <v>Retained</v>
      </c>
    </row>
    <row r="644" spans="1:17" x14ac:dyDescent="0.2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>
        <f t="shared" si="40"/>
        <v>Young</v>
      </c>
      <c r="O644" t="str">
        <f t="shared" si="41"/>
        <v>Average</v>
      </c>
      <c r="P644" t="str">
        <f t="shared" si="42"/>
        <v>High Balance</v>
      </c>
      <c r="Q644" t="str">
        <f t="shared" si="43"/>
        <v>Retained</v>
      </c>
    </row>
    <row r="645" spans="1:17" x14ac:dyDescent="0.2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>
        <f t="shared" si="40"/>
        <v>Adult</v>
      </c>
      <c r="O645" t="str">
        <f t="shared" si="41"/>
        <v>Average</v>
      </c>
      <c r="P645" t="str">
        <f t="shared" si="42"/>
        <v>High Balance</v>
      </c>
      <c r="Q645" t="str">
        <f t="shared" si="43"/>
        <v>Churned</v>
      </c>
    </row>
    <row r="646" spans="1:17" x14ac:dyDescent="0.2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>
        <f t="shared" si="40"/>
        <v>Adult</v>
      </c>
      <c r="O646" t="str">
        <f t="shared" si="41"/>
        <v>Good</v>
      </c>
      <c r="P646" t="str">
        <f t="shared" si="42"/>
        <v>High Balance</v>
      </c>
      <c r="Q646" t="str">
        <f t="shared" si="43"/>
        <v>Churned</v>
      </c>
    </row>
    <row r="647" spans="1:17" x14ac:dyDescent="0.2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>
        <f t="shared" si="40"/>
        <v>Adult</v>
      </c>
      <c r="O647" t="str">
        <f t="shared" si="41"/>
        <v>Average</v>
      </c>
      <c r="P647" t="str">
        <f t="shared" si="42"/>
        <v>Low Balance</v>
      </c>
      <c r="Q647" t="str">
        <f t="shared" si="43"/>
        <v>Churned</v>
      </c>
    </row>
    <row r="648" spans="1:17" x14ac:dyDescent="0.2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>
        <f t="shared" si="40"/>
        <v>Adult</v>
      </c>
      <c r="O648" t="str">
        <f t="shared" si="41"/>
        <v>Good</v>
      </c>
      <c r="P648" t="str">
        <f t="shared" si="42"/>
        <v>Zero Balance</v>
      </c>
      <c r="Q648" t="str">
        <f t="shared" si="43"/>
        <v>Retained</v>
      </c>
    </row>
    <row r="649" spans="1:17" x14ac:dyDescent="0.2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tr">
        <f t="shared" si="40"/>
        <v>Adult</v>
      </c>
      <c r="O649" t="str">
        <f t="shared" si="41"/>
        <v>Average</v>
      </c>
      <c r="P649" t="str">
        <f t="shared" si="42"/>
        <v>Medium Balance</v>
      </c>
      <c r="Q649" t="str">
        <f t="shared" si="43"/>
        <v>Retained</v>
      </c>
    </row>
    <row r="650" spans="1:17" x14ac:dyDescent="0.2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>
        <f t="shared" si="40"/>
        <v>Adult</v>
      </c>
      <c r="O650" t="str">
        <f t="shared" si="41"/>
        <v>Poor</v>
      </c>
      <c r="P650" t="str">
        <f t="shared" si="42"/>
        <v>Zero Balance</v>
      </c>
      <c r="Q650" t="str">
        <f t="shared" si="43"/>
        <v>Retained</v>
      </c>
    </row>
    <row r="651" spans="1:17" x14ac:dyDescent="0.2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>
        <f t="shared" si="40"/>
        <v>Adult</v>
      </c>
      <c r="O651" t="str">
        <f t="shared" si="41"/>
        <v>Average</v>
      </c>
      <c r="P651" t="str">
        <f t="shared" si="42"/>
        <v>Zero Balance</v>
      </c>
      <c r="Q651" t="str">
        <f t="shared" si="43"/>
        <v>Retained</v>
      </c>
    </row>
    <row r="652" spans="1:17" x14ac:dyDescent="0.2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>
        <f t="shared" si="40"/>
        <v>Adult</v>
      </c>
      <c r="O652" t="str">
        <f t="shared" si="41"/>
        <v>Average</v>
      </c>
      <c r="P652" t="str">
        <f t="shared" si="42"/>
        <v>Zero Balance</v>
      </c>
      <c r="Q652" t="str">
        <f t="shared" si="43"/>
        <v>Retained</v>
      </c>
    </row>
    <row r="653" spans="1:17" x14ac:dyDescent="0.2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>
        <f t="shared" si="40"/>
        <v>Senior</v>
      </c>
      <c r="O653" t="str">
        <f t="shared" si="41"/>
        <v>Good</v>
      </c>
      <c r="P653" t="str">
        <f t="shared" si="42"/>
        <v>Zero Balance</v>
      </c>
      <c r="Q653" t="str">
        <f t="shared" si="43"/>
        <v>Retained</v>
      </c>
    </row>
    <row r="654" spans="1:17" x14ac:dyDescent="0.2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>
        <f t="shared" si="40"/>
        <v>Adult</v>
      </c>
      <c r="O654" t="str">
        <f t="shared" si="41"/>
        <v>Average</v>
      </c>
      <c r="P654" t="str">
        <f t="shared" si="42"/>
        <v>High Balance</v>
      </c>
      <c r="Q654" t="str">
        <f t="shared" si="43"/>
        <v>Retained</v>
      </c>
    </row>
    <row r="655" spans="1:17" x14ac:dyDescent="0.2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tr">
        <f t="shared" si="40"/>
        <v>Adult</v>
      </c>
      <c r="O655" t="str">
        <f t="shared" si="41"/>
        <v>Poor</v>
      </c>
      <c r="P655" t="str">
        <f t="shared" si="42"/>
        <v>High Balance</v>
      </c>
      <c r="Q655" t="str">
        <f t="shared" si="43"/>
        <v>Churned</v>
      </c>
    </row>
    <row r="656" spans="1:17" x14ac:dyDescent="0.2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>
        <f t="shared" si="40"/>
        <v>Adult</v>
      </c>
      <c r="O656" t="str">
        <f t="shared" si="41"/>
        <v>Good</v>
      </c>
      <c r="P656" t="str">
        <f t="shared" si="42"/>
        <v>High Balance</v>
      </c>
      <c r="Q656" t="str">
        <f t="shared" si="43"/>
        <v>Retained</v>
      </c>
    </row>
    <row r="657" spans="1:17" x14ac:dyDescent="0.2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>
        <f t="shared" si="40"/>
        <v>Young</v>
      </c>
      <c r="O657" t="str">
        <f t="shared" si="41"/>
        <v>Poor</v>
      </c>
      <c r="P657" t="str">
        <f t="shared" si="42"/>
        <v>High Balance</v>
      </c>
      <c r="Q657" t="str">
        <f t="shared" si="43"/>
        <v>Retained</v>
      </c>
    </row>
    <row r="658" spans="1:17" x14ac:dyDescent="0.2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>
        <f t="shared" si="40"/>
        <v>Young</v>
      </c>
      <c r="O658" t="str">
        <f t="shared" si="41"/>
        <v>Average</v>
      </c>
      <c r="P658" t="str">
        <f t="shared" si="42"/>
        <v>High Balance</v>
      </c>
      <c r="Q658" t="str">
        <f t="shared" si="43"/>
        <v>Retained</v>
      </c>
    </row>
    <row r="659" spans="1:17" x14ac:dyDescent="0.2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>
        <f t="shared" si="40"/>
        <v>Senior</v>
      </c>
      <c r="O659" t="str">
        <f t="shared" si="41"/>
        <v>Average</v>
      </c>
      <c r="P659" t="str">
        <f t="shared" si="42"/>
        <v>High Balance</v>
      </c>
      <c r="Q659" t="str">
        <f t="shared" si="43"/>
        <v>Retained</v>
      </c>
    </row>
    <row r="660" spans="1:17" x14ac:dyDescent="0.2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>
        <f t="shared" si="40"/>
        <v>Senior</v>
      </c>
      <c r="O660" t="str">
        <f t="shared" si="41"/>
        <v>Average</v>
      </c>
      <c r="P660" t="str">
        <f t="shared" si="42"/>
        <v>High Balance</v>
      </c>
      <c r="Q660" t="str">
        <f t="shared" si="43"/>
        <v>Retained</v>
      </c>
    </row>
    <row r="661" spans="1:17" x14ac:dyDescent="0.2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>
        <f t="shared" si="40"/>
        <v>Adult</v>
      </c>
      <c r="O661" t="str">
        <f t="shared" si="41"/>
        <v>Good</v>
      </c>
      <c r="P661" t="str">
        <f t="shared" si="42"/>
        <v>Zero Balance</v>
      </c>
      <c r="Q661" t="str">
        <f t="shared" si="43"/>
        <v>Retained</v>
      </c>
    </row>
    <row r="662" spans="1:17" x14ac:dyDescent="0.2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>
        <f t="shared" si="40"/>
        <v>Adult</v>
      </c>
      <c r="O662" t="str">
        <f t="shared" si="41"/>
        <v>Average</v>
      </c>
      <c r="P662" t="str">
        <f t="shared" si="42"/>
        <v>Medium Balance</v>
      </c>
      <c r="Q662" t="str">
        <f t="shared" si="43"/>
        <v>Retained</v>
      </c>
    </row>
    <row r="663" spans="1:17" x14ac:dyDescent="0.2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>
        <f t="shared" si="40"/>
        <v>Senior</v>
      </c>
      <c r="O663" t="str">
        <f t="shared" si="41"/>
        <v>Average</v>
      </c>
      <c r="P663" t="str">
        <f t="shared" si="42"/>
        <v>High Balance</v>
      </c>
      <c r="Q663" t="str">
        <f t="shared" si="43"/>
        <v>Retained</v>
      </c>
    </row>
    <row r="664" spans="1:17" x14ac:dyDescent="0.2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>
        <f t="shared" si="40"/>
        <v>Adult</v>
      </c>
      <c r="O664" t="str">
        <f t="shared" si="41"/>
        <v>Average</v>
      </c>
      <c r="P664" t="str">
        <f t="shared" si="42"/>
        <v>Zero Balance</v>
      </c>
      <c r="Q664" t="str">
        <f t="shared" si="43"/>
        <v>Retained</v>
      </c>
    </row>
    <row r="665" spans="1:17" x14ac:dyDescent="0.2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>
        <f t="shared" si="40"/>
        <v>Adult</v>
      </c>
      <c r="O665" t="str">
        <f t="shared" si="41"/>
        <v>Average</v>
      </c>
      <c r="P665" t="str">
        <f t="shared" si="42"/>
        <v>Zero Balance</v>
      </c>
      <c r="Q665" t="str">
        <f t="shared" si="43"/>
        <v>Retained</v>
      </c>
    </row>
    <row r="666" spans="1:17" x14ac:dyDescent="0.2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>
        <f t="shared" si="40"/>
        <v>Adult</v>
      </c>
      <c r="O666" t="str">
        <f t="shared" si="41"/>
        <v>Average</v>
      </c>
      <c r="P666" t="str">
        <f t="shared" si="42"/>
        <v>Zero Balance</v>
      </c>
      <c r="Q666" t="str">
        <f t="shared" si="43"/>
        <v>Retained</v>
      </c>
    </row>
    <row r="667" spans="1:17" x14ac:dyDescent="0.2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>
        <f t="shared" si="40"/>
        <v>Adult</v>
      </c>
      <c r="O667" t="str">
        <f t="shared" si="41"/>
        <v>Average</v>
      </c>
      <c r="P667" t="str">
        <f t="shared" si="42"/>
        <v>Zero Balance</v>
      </c>
      <c r="Q667" t="str">
        <f t="shared" si="43"/>
        <v>Retained</v>
      </c>
    </row>
    <row r="668" spans="1:17" x14ac:dyDescent="0.2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>
        <f t="shared" si="40"/>
        <v>Adult</v>
      </c>
      <c r="O668" t="str">
        <f t="shared" si="41"/>
        <v>Average</v>
      </c>
      <c r="P668" t="str">
        <f t="shared" si="42"/>
        <v>High Balance</v>
      </c>
      <c r="Q668" t="str">
        <f t="shared" si="43"/>
        <v>Retained</v>
      </c>
    </row>
    <row r="669" spans="1:17" x14ac:dyDescent="0.2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>
        <f t="shared" si="40"/>
        <v>Young</v>
      </c>
      <c r="O669" t="str">
        <f t="shared" si="41"/>
        <v>Average</v>
      </c>
      <c r="P669" t="str">
        <f t="shared" si="42"/>
        <v>Zero Balance</v>
      </c>
      <c r="Q669" t="str">
        <f t="shared" si="43"/>
        <v>Retained</v>
      </c>
    </row>
    <row r="670" spans="1:17" x14ac:dyDescent="0.2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>
        <f t="shared" si="40"/>
        <v>Adult</v>
      </c>
      <c r="O670" t="str">
        <f t="shared" si="41"/>
        <v>Average</v>
      </c>
      <c r="P670" t="str">
        <f t="shared" si="42"/>
        <v>High Balance</v>
      </c>
      <c r="Q670" t="str">
        <f t="shared" si="43"/>
        <v>Retained</v>
      </c>
    </row>
    <row r="671" spans="1:17" x14ac:dyDescent="0.2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>
        <f t="shared" si="40"/>
        <v>Adult</v>
      </c>
      <c r="O671" t="str">
        <f t="shared" si="41"/>
        <v>Average</v>
      </c>
      <c r="P671" t="str">
        <f t="shared" si="42"/>
        <v>High Balance</v>
      </c>
      <c r="Q671" t="str">
        <f t="shared" si="43"/>
        <v>Retained</v>
      </c>
    </row>
    <row r="672" spans="1:17" x14ac:dyDescent="0.2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>
        <f t="shared" si="40"/>
        <v>Adult</v>
      </c>
      <c r="O672" t="str">
        <f t="shared" si="41"/>
        <v>Average</v>
      </c>
      <c r="P672" t="str">
        <f t="shared" si="42"/>
        <v>High Balance</v>
      </c>
      <c r="Q672" t="str">
        <f t="shared" si="43"/>
        <v>Retained</v>
      </c>
    </row>
    <row r="673" spans="1:17" x14ac:dyDescent="0.2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>
        <f t="shared" si="40"/>
        <v>Adult</v>
      </c>
      <c r="O673" t="str">
        <f t="shared" si="41"/>
        <v>Average</v>
      </c>
      <c r="P673" t="str">
        <f t="shared" si="42"/>
        <v>Zero Balance</v>
      </c>
      <c r="Q673" t="str">
        <f t="shared" si="43"/>
        <v>Retained</v>
      </c>
    </row>
    <row r="674" spans="1:17" x14ac:dyDescent="0.2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>
        <f t="shared" si="40"/>
        <v>Young</v>
      </c>
      <c r="O674" t="str">
        <f t="shared" si="41"/>
        <v>Average</v>
      </c>
      <c r="P674" t="str">
        <f t="shared" si="42"/>
        <v>Zero Balance</v>
      </c>
      <c r="Q674" t="str">
        <f t="shared" si="43"/>
        <v>Retained</v>
      </c>
    </row>
    <row r="675" spans="1:17" x14ac:dyDescent="0.2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>
        <f t="shared" si="40"/>
        <v>Adult</v>
      </c>
      <c r="O675" t="str">
        <f t="shared" si="41"/>
        <v>Average</v>
      </c>
      <c r="P675" t="str">
        <f t="shared" si="42"/>
        <v>High Balance</v>
      </c>
      <c r="Q675" t="str">
        <f t="shared" si="43"/>
        <v>Retained</v>
      </c>
    </row>
    <row r="676" spans="1:17" x14ac:dyDescent="0.2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>
        <f t="shared" si="40"/>
        <v>Adult</v>
      </c>
      <c r="O676" t="str">
        <f t="shared" si="41"/>
        <v>Average</v>
      </c>
      <c r="P676" t="str">
        <f t="shared" si="42"/>
        <v>Zero Balance</v>
      </c>
      <c r="Q676" t="str">
        <f t="shared" si="43"/>
        <v>Retained</v>
      </c>
    </row>
    <row r="677" spans="1:17" x14ac:dyDescent="0.2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tr">
        <f t="shared" si="40"/>
        <v>Adult</v>
      </c>
      <c r="O677" t="str">
        <f t="shared" si="41"/>
        <v>Average</v>
      </c>
      <c r="P677" t="str">
        <f t="shared" si="42"/>
        <v>Zero Balance</v>
      </c>
      <c r="Q677" t="str">
        <f t="shared" si="43"/>
        <v>Retained</v>
      </c>
    </row>
    <row r="678" spans="1:17" x14ac:dyDescent="0.2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>
        <f t="shared" si="40"/>
        <v>Adult</v>
      </c>
      <c r="O678" t="str">
        <f t="shared" si="41"/>
        <v>Average</v>
      </c>
      <c r="P678" t="str">
        <f t="shared" si="42"/>
        <v>Medium Balance</v>
      </c>
      <c r="Q678" t="str">
        <f t="shared" si="43"/>
        <v>Retained</v>
      </c>
    </row>
    <row r="679" spans="1:17" x14ac:dyDescent="0.2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>
        <f t="shared" si="40"/>
        <v>Adult</v>
      </c>
      <c r="O679" t="str">
        <f t="shared" si="41"/>
        <v>Good</v>
      </c>
      <c r="P679" t="str">
        <f t="shared" si="42"/>
        <v>High Balance</v>
      </c>
      <c r="Q679" t="str">
        <f t="shared" si="43"/>
        <v>Churned</v>
      </c>
    </row>
    <row r="680" spans="1:17" x14ac:dyDescent="0.2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tr">
        <f t="shared" si="40"/>
        <v>Senior</v>
      </c>
      <c r="O680" t="str">
        <f t="shared" si="41"/>
        <v>Good</v>
      </c>
      <c r="P680" t="str">
        <f t="shared" si="42"/>
        <v>Zero Balance</v>
      </c>
      <c r="Q680" t="str">
        <f t="shared" si="43"/>
        <v>Retained</v>
      </c>
    </row>
    <row r="681" spans="1:17" x14ac:dyDescent="0.2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>
        <f t="shared" si="40"/>
        <v>Adult</v>
      </c>
      <c r="O681" t="str">
        <f t="shared" si="41"/>
        <v>Average</v>
      </c>
      <c r="P681" t="str">
        <f t="shared" si="42"/>
        <v>Zero Balance</v>
      </c>
      <c r="Q681" t="str">
        <f t="shared" si="43"/>
        <v>Retained</v>
      </c>
    </row>
    <row r="682" spans="1:17" x14ac:dyDescent="0.2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>
        <f t="shared" si="40"/>
        <v>Senior</v>
      </c>
      <c r="O682" t="str">
        <f t="shared" si="41"/>
        <v>Poor</v>
      </c>
      <c r="P682" t="str">
        <f t="shared" si="42"/>
        <v>Medium Balance</v>
      </c>
      <c r="Q682" t="str">
        <f t="shared" si="43"/>
        <v>Retained</v>
      </c>
    </row>
    <row r="683" spans="1:17" x14ac:dyDescent="0.2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tr">
        <f t="shared" si="40"/>
        <v>Senior</v>
      </c>
      <c r="O683" t="str">
        <f t="shared" si="41"/>
        <v>Average</v>
      </c>
      <c r="P683" t="str">
        <f t="shared" si="42"/>
        <v>High Balance</v>
      </c>
      <c r="Q683" t="str">
        <f t="shared" si="43"/>
        <v>Retained</v>
      </c>
    </row>
    <row r="684" spans="1:17" x14ac:dyDescent="0.2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tr">
        <f t="shared" si="40"/>
        <v>Adult</v>
      </c>
      <c r="O684" t="str">
        <f t="shared" si="41"/>
        <v>Average</v>
      </c>
      <c r="P684" t="str">
        <f t="shared" si="42"/>
        <v>High Balance</v>
      </c>
      <c r="Q684" t="str">
        <f t="shared" si="43"/>
        <v>Retained</v>
      </c>
    </row>
    <row r="685" spans="1:17" x14ac:dyDescent="0.2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>
        <f t="shared" si="40"/>
        <v>Adult</v>
      </c>
      <c r="O685" t="str">
        <f t="shared" si="41"/>
        <v>Good</v>
      </c>
      <c r="P685" t="str">
        <f t="shared" si="42"/>
        <v>High Balance</v>
      </c>
      <c r="Q685" t="str">
        <f t="shared" si="43"/>
        <v>Retained</v>
      </c>
    </row>
    <row r="686" spans="1:17" x14ac:dyDescent="0.2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>
        <f t="shared" si="40"/>
        <v>Young</v>
      </c>
      <c r="O686" t="str">
        <f t="shared" si="41"/>
        <v>Average</v>
      </c>
      <c r="P686" t="str">
        <f t="shared" si="42"/>
        <v>High Balance</v>
      </c>
      <c r="Q686" t="str">
        <f t="shared" si="43"/>
        <v>Retained</v>
      </c>
    </row>
    <row r="687" spans="1:17" x14ac:dyDescent="0.2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>
        <f t="shared" si="40"/>
        <v>Adult</v>
      </c>
      <c r="O687" t="str">
        <f t="shared" si="41"/>
        <v>Average</v>
      </c>
      <c r="P687" t="str">
        <f t="shared" si="42"/>
        <v>High Balance</v>
      </c>
      <c r="Q687" t="str">
        <f t="shared" si="43"/>
        <v>Churned</v>
      </c>
    </row>
    <row r="688" spans="1:17" x14ac:dyDescent="0.2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>
        <f t="shared" si="40"/>
        <v>Adult</v>
      </c>
      <c r="O688" t="str">
        <f t="shared" si="41"/>
        <v>Good</v>
      </c>
      <c r="P688" t="str">
        <f t="shared" si="42"/>
        <v>High Balance</v>
      </c>
      <c r="Q688" t="str">
        <f t="shared" si="43"/>
        <v>Retained</v>
      </c>
    </row>
    <row r="689" spans="1:17" x14ac:dyDescent="0.2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>
        <f t="shared" si="40"/>
        <v>Adult</v>
      </c>
      <c r="O689" t="str">
        <f t="shared" si="41"/>
        <v>Good</v>
      </c>
      <c r="P689" t="str">
        <f t="shared" si="42"/>
        <v>High Balance</v>
      </c>
      <c r="Q689" t="str">
        <f t="shared" si="43"/>
        <v>Churned</v>
      </c>
    </row>
    <row r="690" spans="1:17" x14ac:dyDescent="0.2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>
        <f t="shared" si="40"/>
        <v>Senior</v>
      </c>
      <c r="O690" t="str">
        <f t="shared" si="41"/>
        <v>Average</v>
      </c>
      <c r="P690" t="str">
        <f t="shared" si="42"/>
        <v>High Balance</v>
      </c>
      <c r="Q690" t="str">
        <f t="shared" si="43"/>
        <v>Churned</v>
      </c>
    </row>
    <row r="691" spans="1:17" x14ac:dyDescent="0.2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>
        <f t="shared" si="40"/>
        <v>Adult</v>
      </c>
      <c r="O691" t="str">
        <f t="shared" si="41"/>
        <v>Average</v>
      </c>
      <c r="P691" t="str">
        <f t="shared" si="42"/>
        <v>Medium Balance</v>
      </c>
      <c r="Q691" t="str">
        <f t="shared" si="43"/>
        <v>Retained</v>
      </c>
    </row>
    <row r="692" spans="1:17" x14ac:dyDescent="0.2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tr">
        <f t="shared" si="40"/>
        <v>Young</v>
      </c>
      <c r="O692" t="str">
        <f t="shared" si="41"/>
        <v>Good</v>
      </c>
      <c r="P692" t="str">
        <f t="shared" si="42"/>
        <v>High Balance</v>
      </c>
      <c r="Q692" t="str">
        <f t="shared" si="43"/>
        <v>Retained</v>
      </c>
    </row>
    <row r="693" spans="1:17" x14ac:dyDescent="0.2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>
        <f t="shared" si="40"/>
        <v>Adult</v>
      </c>
      <c r="O693" t="str">
        <f t="shared" si="41"/>
        <v>Good</v>
      </c>
      <c r="P693" t="str">
        <f t="shared" si="42"/>
        <v>Medium Balance</v>
      </c>
      <c r="Q693" t="str">
        <f t="shared" si="43"/>
        <v>Retained</v>
      </c>
    </row>
    <row r="694" spans="1:17" x14ac:dyDescent="0.2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>
        <f t="shared" si="40"/>
        <v>Adult</v>
      </c>
      <c r="O694" t="str">
        <f t="shared" si="41"/>
        <v>Good</v>
      </c>
      <c r="P694" t="str">
        <f t="shared" si="42"/>
        <v>High Balance</v>
      </c>
      <c r="Q694" t="str">
        <f t="shared" si="43"/>
        <v>Retained</v>
      </c>
    </row>
    <row r="695" spans="1:17" x14ac:dyDescent="0.2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>
        <f t="shared" si="40"/>
        <v>Adult</v>
      </c>
      <c r="O695" t="str">
        <f t="shared" si="41"/>
        <v>Average</v>
      </c>
      <c r="P695" t="str">
        <f t="shared" si="42"/>
        <v>Zero Balance</v>
      </c>
      <c r="Q695" t="str">
        <f t="shared" si="43"/>
        <v>Retained</v>
      </c>
    </row>
    <row r="696" spans="1:17" x14ac:dyDescent="0.2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>
        <f t="shared" si="40"/>
        <v>Adult</v>
      </c>
      <c r="O696" t="str">
        <f t="shared" si="41"/>
        <v>Good</v>
      </c>
      <c r="P696" t="str">
        <f t="shared" si="42"/>
        <v>High Balance</v>
      </c>
      <c r="Q696" t="str">
        <f t="shared" si="43"/>
        <v>Retained</v>
      </c>
    </row>
    <row r="697" spans="1:17" x14ac:dyDescent="0.2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>
        <f t="shared" si="40"/>
        <v>Senior</v>
      </c>
      <c r="O697" t="str">
        <f t="shared" si="41"/>
        <v>Average</v>
      </c>
      <c r="P697" t="str">
        <f t="shared" si="42"/>
        <v>Zero Balance</v>
      </c>
      <c r="Q697" t="str">
        <f t="shared" si="43"/>
        <v>Retained</v>
      </c>
    </row>
    <row r="698" spans="1:17" x14ac:dyDescent="0.2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>
        <f t="shared" si="40"/>
        <v>Senior</v>
      </c>
      <c r="O698" t="str">
        <f t="shared" si="41"/>
        <v>Poor</v>
      </c>
      <c r="P698" t="str">
        <f t="shared" si="42"/>
        <v>Medium Balance</v>
      </c>
      <c r="Q698" t="str">
        <f t="shared" si="43"/>
        <v>Churned</v>
      </c>
    </row>
    <row r="699" spans="1:17" x14ac:dyDescent="0.2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>
        <f t="shared" si="40"/>
        <v>Senior</v>
      </c>
      <c r="O699" t="str">
        <f t="shared" si="41"/>
        <v>Average</v>
      </c>
      <c r="P699" t="str">
        <f t="shared" si="42"/>
        <v>High Balance</v>
      </c>
      <c r="Q699" t="str">
        <f t="shared" si="43"/>
        <v>Churned</v>
      </c>
    </row>
    <row r="700" spans="1:17" x14ac:dyDescent="0.2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tr">
        <f t="shared" si="40"/>
        <v>Adult</v>
      </c>
      <c r="O700" t="str">
        <f t="shared" si="41"/>
        <v>Good</v>
      </c>
      <c r="P700" t="str">
        <f t="shared" si="42"/>
        <v>Zero Balance</v>
      </c>
      <c r="Q700" t="str">
        <f t="shared" si="43"/>
        <v>Retained</v>
      </c>
    </row>
    <row r="701" spans="1:17" x14ac:dyDescent="0.2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>
        <f t="shared" si="40"/>
        <v>Adult</v>
      </c>
      <c r="O701" t="str">
        <f t="shared" si="41"/>
        <v>Good</v>
      </c>
      <c r="P701" t="str">
        <f t="shared" si="42"/>
        <v>High Balance</v>
      </c>
      <c r="Q701" t="str">
        <f t="shared" si="43"/>
        <v>Retained</v>
      </c>
    </row>
    <row r="702" spans="1:17" x14ac:dyDescent="0.2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>
        <f t="shared" si="40"/>
        <v>Adult</v>
      </c>
      <c r="O702" t="str">
        <f t="shared" si="41"/>
        <v>Good</v>
      </c>
      <c r="P702" t="str">
        <f t="shared" si="42"/>
        <v>Zero Balance</v>
      </c>
      <c r="Q702" t="str">
        <f t="shared" si="43"/>
        <v>Retained</v>
      </c>
    </row>
    <row r="703" spans="1:17" x14ac:dyDescent="0.2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tr">
        <f t="shared" si="40"/>
        <v>Adult</v>
      </c>
      <c r="O703" t="str">
        <f t="shared" si="41"/>
        <v>Average</v>
      </c>
      <c r="P703" t="str">
        <f t="shared" si="42"/>
        <v>Medium Balance</v>
      </c>
      <c r="Q703" t="str">
        <f t="shared" si="43"/>
        <v>Retained</v>
      </c>
    </row>
    <row r="704" spans="1:17" x14ac:dyDescent="0.2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>
        <f t="shared" si="40"/>
        <v>Adult</v>
      </c>
      <c r="O704" t="str">
        <f t="shared" si="41"/>
        <v>Average</v>
      </c>
      <c r="P704" t="str">
        <f t="shared" si="42"/>
        <v>High Balance</v>
      </c>
      <c r="Q704" t="str">
        <f t="shared" si="43"/>
        <v>Retained</v>
      </c>
    </row>
    <row r="705" spans="1:17" x14ac:dyDescent="0.2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tr">
        <f t="shared" si="40"/>
        <v>Adult</v>
      </c>
      <c r="O705" t="str">
        <f t="shared" si="41"/>
        <v>Average</v>
      </c>
      <c r="P705" t="str">
        <f t="shared" si="42"/>
        <v>Zero Balance</v>
      </c>
      <c r="Q705" t="str">
        <f t="shared" si="43"/>
        <v>Retained</v>
      </c>
    </row>
    <row r="706" spans="1:17" x14ac:dyDescent="0.2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tr">
        <f t="shared" si="40"/>
        <v>Adult</v>
      </c>
      <c r="O706" t="str">
        <f t="shared" si="41"/>
        <v>Average</v>
      </c>
      <c r="P706" t="str">
        <f t="shared" si="42"/>
        <v>Medium Balance</v>
      </c>
      <c r="Q706" t="str">
        <f t="shared" si="43"/>
        <v>Retained</v>
      </c>
    </row>
    <row r="707" spans="1:17" x14ac:dyDescent="0.2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tr">
        <f t="shared" ref="N707:N770" si="44">IF(F707&lt;30,"Young",IF(F707&lt;50,"Adult","Senior"))</f>
        <v>Adult</v>
      </c>
      <c r="O707" t="str">
        <f t="shared" ref="O707:O770" si="45">IF(C707&lt;500,"Poor",IF(C707&lt;700,"Average","Good"))</f>
        <v>Good</v>
      </c>
      <c r="P707" t="str">
        <f t="shared" ref="P707:P770" si="46" xml:space="preserve"> IF(H707=0,"Zero Balance",IF(H707&lt;50000,"Low Balance",IF(H707&lt;100000,"Medium Balance","High Balance")))</f>
        <v>High Balance</v>
      </c>
      <c r="Q707" t="str">
        <f t="shared" ref="Q707:Q770" si="47">IF(M707 = 1,"Churned","Retained")</f>
        <v>Churned</v>
      </c>
    </row>
    <row r="708" spans="1:17" x14ac:dyDescent="0.2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>
        <f t="shared" si="44"/>
        <v>Adult</v>
      </c>
      <c r="O708" t="str">
        <f t="shared" si="45"/>
        <v>Average</v>
      </c>
      <c r="P708" t="str">
        <f t="shared" si="46"/>
        <v>Medium Balance</v>
      </c>
      <c r="Q708" t="str">
        <f t="shared" si="47"/>
        <v>Retained</v>
      </c>
    </row>
    <row r="709" spans="1:17" x14ac:dyDescent="0.2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>
        <f t="shared" si="44"/>
        <v>Adult</v>
      </c>
      <c r="O709" t="str">
        <f t="shared" si="45"/>
        <v>Average</v>
      </c>
      <c r="P709" t="str">
        <f t="shared" si="46"/>
        <v>Zero Balance</v>
      </c>
      <c r="Q709" t="str">
        <f t="shared" si="47"/>
        <v>Retained</v>
      </c>
    </row>
    <row r="710" spans="1:17" x14ac:dyDescent="0.2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tr">
        <f t="shared" si="44"/>
        <v>Adult</v>
      </c>
      <c r="O710" t="str">
        <f t="shared" si="45"/>
        <v>Average</v>
      </c>
      <c r="P710" t="str">
        <f t="shared" si="46"/>
        <v>Zero Balance</v>
      </c>
      <c r="Q710" t="str">
        <f t="shared" si="47"/>
        <v>Retained</v>
      </c>
    </row>
    <row r="711" spans="1:17" x14ac:dyDescent="0.2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>
        <f t="shared" si="44"/>
        <v>Adult</v>
      </c>
      <c r="O711" t="str">
        <f t="shared" si="45"/>
        <v>Average</v>
      </c>
      <c r="P711" t="str">
        <f t="shared" si="46"/>
        <v>High Balance</v>
      </c>
      <c r="Q711" t="str">
        <f t="shared" si="47"/>
        <v>Retained</v>
      </c>
    </row>
    <row r="712" spans="1:17" x14ac:dyDescent="0.2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>
        <f t="shared" si="44"/>
        <v>Adult</v>
      </c>
      <c r="O712" t="str">
        <f t="shared" si="45"/>
        <v>Average</v>
      </c>
      <c r="P712" t="str">
        <f t="shared" si="46"/>
        <v>High Balance</v>
      </c>
      <c r="Q712" t="str">
        <f t="shared" si="47"/>
        <v>Retained</v>
      </c>
    </row>
    <row r="713" spans="1:17" x14ac:dyDescent="0.2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>
        <f t="shared" si="44"/>
        <v>Adult</v>
      </c>
      <c r="O713" t="str">
        <f t="shared" si="45"/>
        <v>Average</v>
      </c>
      <c r="P713" t="str">
        <f t="shared" si="46"/>
        <v>High Balance</v>
      </c>
      <c r="Q713" t="str">
        <f t="shared" si="47"/>
        <v>Retained</v>
      </c>
    </row>
    <row r="714" spans="1:17" x14ac:dyDescent="0.2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>
        <f t="shared" si="44"/>
        <v>Adult</v>
      </c>
      <c r="O714" t="str">
        <f t="shared" si="45"/>
        <v>Average</v>
      </c>
      <c r="P714" t="str">
        <f t="shared" si="46"/>
        <v>High Balance</v>
      </c>
      <c r="Q714" t="str">
        <f t="shared" si="47"/>
        <v>Retained</v>
      </c>
    </row>
    <row r="715" spans="1:17" x14ac:dyDescent="0.2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>
        <f t="shared" si="44"/>
        <v>Adult</v>
      </c>
      <c r="O715" t="str">
        <f t="shared" si="45"/>
        <v>Average</v>
      </c>
      <c r="P715" t="str">
        <f t="shared" si="46"/>
        <v>High Balance</v>
      </c>
      <c r="Q715" t="str">
        <f t="shared" si="47"/>
        <v>Retained</v>
      </c>
    </row>
    <row r="716" spans="1:17" x14ac:dyDescent="0.2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tr">
        <f t="shared" si="44"/>
        <v>Young</v>
      </c>
      <c r="O716" t="str">
        <f t="shared" si="45"/>
        <v>Average</v>
      </c>
      <c r="P716" t="str">
        <f t="shared" si="46"/>
        <v>Medium Balance</v>
      </c>
      <c r="Q716" t="str">
        <f t="shared" si="47"/>
        <v>Churned</v>
      </c>
    </row>
    <row r="717" spans="1:17" x14ac:dyDescent="0.2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>
        <f t="shared" si="44"/>
        <v>Adult</v>
      </c>
      <c r="O717" t="str">
        <f t="shared" si="45"/>
        <v>Good</v>
      </c>
      <c r="P717" t="str">
        <f t="shared" si="46"/>
        <v>Zero Balance</v>
      </c>
      <c r="Q717" t="str">
        <f t="shared" si="47"/>
        <v>Retained</v>
      </c>
    </row>
    <row r="718" spans="1:17" x14ac:dyDescent="0.2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>
        <f t="shared" si="44"/>
        <v>Adult</v>
      </c>
      <c r="O718" t="str">
        <f t="shared" si="45"/>
        <v>Average</v>
      </c>
      <c r="P718" t="str">
        <f t="shared" si="46"/>
        <v>Medium Balance</v>
      </c>
      <c r="Q718" t="str">
        <f t="shared" si="47"/>
        <v>Retained</v>
      </c>
    </row>
    <row r="719" spans="1:17" x14ac:dyDescent="0.2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tr">
        <f t="shared" si="44"/>
        <v>Adult</v>
      </c>
      <c r="O719" t="str">
        <f t="shared" si="45"/>
        <v>Good</v>
      </c>
      <c r="P719" t="str">
        <f t="shared" si="46"/>
        <v>Zero Balance</v>
      </c>
      <c r="Q719" t="str">
        <f t="shared" si="47"/>
        <v>Retained</v>
      </c>
    </row>
    <row r="720" spans="1:17" x14ac:dyDescent="0.2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>
        <f t="shared" si="44"/>
        <v>Adult</v>
      </c>
      <c r="O720" t="str">
        <f t="shared" si="45"/>
        <v>Poor</v>
      </c>
      <c r="P720" t="str">
        <f t="shared" si="46"/>
        <v>Zero Balance</v>
      </c>
      <c r="Q720" t="str">
        <f t="shared" si="47"/>
        <v>Retained</v>
      </c>
    </row>
    <row r="721" spans="1:17" x14ac:dyDescent="0.2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>
        <f t="shared" si="44"/>
        <v>Adult</v>
      </c>
      <c r="O721" t="str">
        <f t="shared" si="45"/>
        <v>Average</v>
      </c>
      <c r="P721" t="str">
        <f t="shared" si="46"/>
        <v>Zero Balance</v>
      </c>
      <c r="Q721" t="str">
        <f t="shared" si="47"/>
        <v>Retained</v>
      </c>
    </row>
    <row r="722" spans="1:17" x14ac:dyDescent="0.2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tr">
        <f t="shared" si="44"/>
        <v>Senior</v>
      </c>
      <c r="O722" t="str">
        <f t="shared" si="45"/>
        <v>Average</v>
      </c>
      <c r="P722" t="str">
        <f t="shared" si="46"/>
        <v>High Balance</v>
      </c>
      <c r="Q722" t="str">
        <f t="shared" si="47"/>
        <v>Churned</v>
      </c>
    </row>
    <row r="723" spans="1:17" x14ac:dyDescent="0.2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>
        <f t="shared" si="44"/>
        <v>Adult</v>
      </c>
      <c r="O723" t="str">
        <f t="shared" si="45"/>
        <v>Poor</v>
      </c>
      <c r="P723" t="str">
        <f t="shared" si="46"/>
        <v>High Balance</v>
      </c>
      <c r="Q723" t="str">
        <f t="shared" si="47"/>
        <v>Churned</v>
      </c>
    </row>
    <row r="724" spans="1:17" x14ac:dyDescent="0.2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>
        <f t="shared" si="44"/>
        <v>Young</v>
      </c>
      <c r="O724" t="str">
        <f t="shared" si="45"/>
        <v>Average</v>
      </c>
      <c r="P724" t="str">
        <f t="shared" si="46"/>
        <v>Zero Balance</v>
      </c>
      <c r="Q724" t="str">
        <f t="shared" si="47"/>
        <v>Retained</v>
      </c>
    </row>
    <row r="725" spans="1:17" x14ac:dyDescent="0.2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>
        <f t="shared" si="44"/>
        <v>Adult</v>
      </c>
      <c r="O725" t="str">
        <f t="shared" si="45"/>
        <v>Good</v>
      </c>
      <c r="P725" t="str">
        <f t="shared" si="46"/>
        <v>High Balance</v>
      </c>
      <c r="Q725" t="str">
        <f t="shared" si="47"/>
        <v>Retained</v>
      </c>
    </row>
    <row r="726" spans="1:17" x14ac:dyDescent="0.2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>
        <f t="shared" si="44"/>
        <v>Adult</v>
      </c>
      <c r="O726" t="str">
        <f t="shared" si="45"/>
        <v>Average</v>
      </c>
      <c r="P726" t="str">
        <f t="shared" si="46"/>
        <v>Medium Balance</v>
      </c>
      <c r="Q726" t="str">
        <f t="shared" si="47"/>
        <v>Retained</v>
      </c>
    </row>
    <row r="727" spans="1:17" x14ac:dyDescent="0.2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>
        <f t="shared" si="44"/>
        <v>Adult</v>
      </c>
      <c r="O727" t="str">
        <f t="shared" si="45"/>
        <v>Good</v>
      </c>
      <c r="P727" t="str">
        <f t="shared" si="46"/>
        <v>High Balance</v>
      </c>
      <c r="Q727" t="str">
        <f t="shared" si="47"/>
        <v>Retained</v>
      </c>
    </row>
    <row r="728" spans="1:17" x14ac:dyDescent="0.2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>
        <f t="shared" si="44"/>
        <v>Adult</v>
      </c>
      <c r="O728" t="str">
        <f t="shared" si="45"/>
        <v>Average</v>
      </c>
      <c r="P728" t="str">
        <f t="shared" si="46"/>
        <v>Zero Balance</v>
      </c>
      <c r="Q728" t="str">
        <f t="shared" si="47"/>
        <v>Retained</v>
      </c>
    </row>
    <row r="729" spans="1:17" x14ac:dyDescent="0.2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tr">
        <f t="shared" si="44"/>
        <v>Young</v>
      </c>
      <c r="O729" t="str">
        <f t="shared" si="45"/>
        <v>Good</v>
      </c>
      <c r="P729" t="str">
        <f t="shared" si="46"/>
        <v>Zero Balance</v>
      </c>
      <c r="Q729" t="str">
        <f t="shared" si="47"/>
        <v>Retained</v>
      </c>
    </row>
    <row r="730" spans="1:17" x14ac:dyDescent="0.2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tr">
        <f t="shared" si="44"/>
        <v>Adult</v>
      </c>
      <c r="O730" t="str">
        <f t="shared" si="45"/>
        <v>Average</v>
      </c>
      <c r="P730" t="str">
        <f t="shared" si="46"/>
        <v>High Balance</v>
      </c>
      <c r="Q730" t="str">
        <f t="shared" si="47"/>
        <v>Retained</v>
      </c>
    </row>
    <row r="731" spans="1:17" x14ac:dyDescent="0.2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>
        <f t="shared" si="44"/>
        <v>Senior</v>
      </c>
      <c r="O731" t="str">
        <f t="shared" si="45"/>
        <v>Poor</v>
      </c>
      <c r="P731" t="str">
        <f t="shared" si="46"/>
        <v>Zero Balance</v>
      </c>
      <c r="Q731" t="str">
        <f t="shared" si="47"/>
        <v>Churned</v>
      </c>
    </row>
    <row r="732" spans="1:17" x14ac:dyDescent="0.2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>
        <f t="shared" si="44"/>
        <v>Young</v>
      </c>
      <c r="O732" t="str">
        <f t="shared" si="45"/>
        <v>Average</v>
      </c>
      <c r="P732" t="str">
        <f t="shared" si="46"/>
        <v>High Balance</v>
      </c>
      <c r="Q732" t="str">
        <f t="shared" si="47"/>
        <v>Retained</v>
      </c>
    </row>
    <row r="733" spans="1:17" x14ac:dyDescent="0.2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>
        <f t="shared" si="44"/>
        <v>Young</v>
      </c>
      <c r="O733" t="str">
        <f t="shared" si="45"/>
        <v>Good</v>
      </c>
      <c r="P733" t="str">
        <f t="shared" si="46"/>
        <v>Zero Balance</v>
      </c>
      <c r="Q733" t="str">
        <f t="shared" si="47"/>
        <v>Retained</v>
      </c>
    </row>
    <row r="734" spans="1:17" x14ac:dyDescent="0.2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>
        <f t="shared" si="44"/>
        <v>Adult</v>
      </c>
      <c r="O734" t="str">
        <f t="shared" si="45"/>
        <v>Average</v>
      </c>
      <c r="P734" t="str">
        <f t="shared" si="46"/>
        <v>High Balance</v>
      </c>
      <c r="Q734" t="str">
        <f t="shared" si="47"/>
        <v>Retained</v>
      </c>
    </row>
    <row r="735" spans="1:17" x14ac:dyDescent="0.2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>
        <f t="shared" si="44"/>
        <v>Adult</v>
      </c>
      <c r="O735" t="str">
        <f t="shared" si="45"/>
        <v>Good</v>
      </c>
      <c r="P735" t="str">
        <f t="shared" si="46"/>
        <v>High Balance</v>
      </c>
      <c r="Q735" t="str">
        <f t="shared" si="47"/>
        <v>Churned</v>
      </c>
    </row>
    <row r="736" spans="1:17" x14ac:dyDescent="0.2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>
        <f t="shared" si="44"/>
        <v>Senior</v>
      </c>
      <c r="O736" t="str">
        <f t="shared" si="45"/>
        <v>Average</v>
      </c>
      <c r="P736" t="str">
        <f t="shared" si="46"/>
        <v>High Balance</v>
      </c>
      <c r="Q736" t="str">
        <f t="shared" si="47"/>
        <v>Churned</v>
      </c>
    </row>
    <row r="737" spans="1:17" x14ac:dyDescent="0.2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>
        <f t="shared" si="44"/>
        <v>Adult</v>
      </c>
      <c r="O737" t="str">
        <f t="shared" si="45"/>
        <v>Poor</v>
      </c>
      <c r="P737" t="str">
        <f t="shared" si="46"/>
        <v>Zero Balance</v>
      </c>
      <c r="Q737" t="str">
        <f t="shared" si="47"/>
        <v>Retained</v>
      </c>
    </row>
    <row r="738" spans="1:17" x14ac:dyDescent="0.2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>
        <f t="shared" si="44"/>
        <v>Senior</v>
      </c>
      <c r="O738" t="str">
        <f t="shared" si="45"/>
        <v>Good</v>
      </c>
      <c r="P738" t="str">
        <f t="shared" si="46"/>
        <v>High Balance</v>
      </c>
      <c r="Q738" t="str">
        <f t="shared" si="47"/>
        <v>Retained</v>
      </c>
    </row>
    <row r="739" spans="1:17" x14ac:dyDescent="0.2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>
        <f t="shared" si="44"/>
        <v>Adult</v>
      </c>
      <c r="O739" t="str">
        <f t="shared" si="45"/>
        <v>Average</v>
      </c>
      <c r="P739" t="str">
        <f t="shared" si="46"/>
        <v>High Balance</v>
      </c>
      <c r="Q739" t="str">
        <f t="shared" si="47"/>
        <v>Retained</v>
      </c>
    </row>
    <row r="740" spans="1:17" x14ac:dyDescent="0.2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>
        <f t="shared" si="44"/>
        <v>Adult</v>
      </c>
      <c r="O740" t="str">
        <f t="shared" si="45"/>
        <v>Good</v>
      </c>
      <c r="P740" t="str">
        <f t="shared" si="46"/>
        <v>Zero Balance</v>
      </c>
      <c r="Q740" t="str">
        <f t="shared" si="47"/>
        <v>Retained</v>
      </c>
    </row>
    <row r="741" spans="1:17" x14ac:dyDescent="0.2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>
        <f t="shared" si="44"/>
        <v>Young</v>
      </c>
      <c r="O741" t="str">
        <f t="shared" si="45"/>
        <v>Average</v>
      </c>
      <c r="P741" t="str">
        <f t="shared" si="46"/>
        <v>Medium Balance</v>
      </c>
      <c r="Q741" t="str">
        <f t="shared" si="47"/>
        <v>Retained</v>
      </c>
    </row>
    <row r="742" spans="1:17" x14ac:dyDescent="0.2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>
        <f t="shared" si="44"/>
        <v>Young</v>
      </c>
      <c r="O742" t="str">
        <f t="shared" si="45"/>
        <v>Average</v>
      </c>
      <c r="P742" t="str">
        <f t="shared" si="46"/>
        <v>High Balance</v>
      </c>
      <c r="Q742" t="str">
        <f t="shared" si="47"/>
        <v>Retained</v>
      </c>
    </row>
    <row r="743" spans="1:17" x14ac:dyDescent="0.2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>
        <f t="shared" si="44"/>
        <v>Young</v>
      </c>
      <c r="O743" t="str">
        <f t="shared" si="45"/>
        <v>Average</v>
      </c>
      <c r="P743" t="str">
        <f t="shared" si="46"/>
        <v>High Balance</v>
      </c>
      <c r="Q743" t="str">
        <f t="shared" si="47"/>
        <v>Retained</v>
      </c>
    </row>
    <row r="744" spans="1:17" x14ac:dyDescent="0.2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tr">
        <f t="shared" si="44"/>
        <v>Young</v>
      </c>
      <c r="O744" t="str">
        <f t="shared" si="45"/>
        <v>Average</v>
      </c>
      <c r="P744" t="str">
        <f t="shared" si="46"/>
        <v>High Balance</v>
      </c>
      <c r="Q744" t="str">
        <f t="shared" si="47"/>
        <v>Retained</v>
      </c>
    </row>
    <row r="745" spans="1:17" x14ac:dyDescent="0.2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tr">
        <f t="shared" si="44"/>
        <v>Adult</v>
      </c>
      <c r="O745" t="str">
        <f t="shared" si="45"/>
        <v>Average</v>
      </c>
      <c r="P745" t="str">
        <f t="shared" si="46"/>
        <v>Medium Balance</v>
      </c>
      <c r="Q745" t="str">
        <f t="shared" si="47"/>
        <v>Churned</v>
      </c>
    </row>
    <row r="746" spans="1:17" x14ac:dyDescent="0.2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tr">
        <f t="shared" si="44"/>
        <v>Senior</v>
      </c>
      <c r="O746" t="str">
        <f t="shared" si="45"/>
        <v>Average</v>
      </c>
      <c r="P746" t="str">
        <f t="shared" si="46"/>
        <v>Zero Balance</v>
      </c>
      <c r="Q746" t="str">
        <f t="shared" si="47"/>
        <v>Retained</v>
      </c>
    </row>
    <row r="747" spans="1:17" x14ac:dyDescent="0.2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>
        <f t="shared" si="44"/>
        <v>Adult</v>
      </c>
      <c r="O747" t="str">
        <f t="shared" si="45"/>
        <v>Average</v>
      </c>
      <c r="P747" t="str">
        <f t="shared" si="46"/>
        <v>Zero Balance</v>
      </c>
      <c r="Q747" t="str">
        <f t="shared" si="47"/>
        <v>Retained</v>
      </c>
    </row>
    <row r="748" spans="1:17" x14ac:dyDescent="0.2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>
        <f t="shared" si="44"/>
        <v>Young</v>
      </c>
      <c r="O748" t="str">
        <f t="shared" si="45"/>
        <v>Good</v>
      </c>
      <c r="P748" t="str">
        <f t="shared" si="46"/>
        <v>High Balance</v>
      </c>
      <c r="Q748" t="str">
        <f t="shared" si="47"/>
        <v>Retained</v>
      </c>
    </row>
    <row r="749" spans="1:17" x14ac:dyDescent="0.2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>
        <f t="shared" si="44"/>
        <v>Adult</v>
      </c>
      <c r="O749" t="str">
        <f t="shared" si="45"/>
        <v>Poor</v>
      </c>
      <c r="P749" t="str">
        <f t="shared" si="46"/>
        <v>High Balance</v>
      </c>
      <c r="Q749" t="str">
        <f t="shared" si="47"/>
        <v>Retained</v>
      </c>
    </row>
    <row r="750" spans="1:17" x14ac:dyDescent="0.2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>
        <f t="shared" si="44"/>
        <v>Adult</v>
      </c>
      <c r="O750" t="str">
        <f t="shared" si="45"/>
        <v>Good</v>
      </c>
      <c r="P750" t="str">
        <f t="shared" si="46"/>
        <v>Medium Balance</v>
      </c>
      <c r="Q750" t="str">
        <f t="shared" si="47"/>
        <v>Retained</v>
      </c>
    </row>
    <row r="751" spans="1:17" x14ac:dyDescent="0.2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>
        <f t="shared" si="44"/>
        <v>Adult</v>
      </c>
      <c r="O751" t="str">
        <f t="shared" si="45"/>
        <v>Poor</v>
      </c>
      <c r="P751" t="str">
        <f t="shared" si="46"/>
        <v>High Balance</v>
      </c>
      <c r="Q751" t="str">
        <f t="shared" si="47"/>
        <v>Retained</v>
      </c>
    </row>
    <row r="752" spans="1:17" x14ac:dyDescent="0.2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>
        <f t="shared" si="44"/>
        <v>Adult</v>
      </c>
      <c r="O752" t="str">
        <f t="shared" si="45"/>
        <v>Average</v>
      </c>
      <c r="P752" t="str">
        <f t="shared" si="46"/>
        <v>Zero Balance</v>
      </c>
      <c r="Q752" t="str">
        <f t="shared" si="47"/>
        <v>Retained</v>
      </c>
    </row>
    <row r="753" spans="1:17" x14ac:dyDescent="0.2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>
        <f t="shared" si="44"/>
        <v>Adult</v>
      </c>
      <c r="O753" t="str">
        <f t="shared" si="45"/>
        <v>Good</v>
      </c>
      <c r="P753" t="str">
        <f t="shared" si="46"/>
        <v>Medium Balance</v>
      </c>
      <c r="Q753" t="str">
        <f t="shared" si="47"/>
        <v>Retained</v>
      </c>
    </row>
    <row r="754" spans="1:17" x14ac:dyDescent="0.2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>
        <f t="shared" si="44"/>
        <v>Adult</v>
      </c>
      <c r="O754" t="str">
        <f t="shared" si="45"/>
        <v>Poor</v>
      </c>
      <c r="P754" t="str">
        <f t="shared" si="46"/>
        <v>High Balance</v>
      </c>
      <c r="Q754" t="str">
        <f t="shared" si="47"/>
        <v>Retained</v>
      </c>
    </row>
    <row r="755" spans="1:17" x14ac:dyDescent="0.2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>
        <f t="shared" si="44"/>
        <v>Adult</v>
      </c>
      <c r="O755" t="str">
        <f t="shared" si="45"/>
        <v>Good</v>
      </c>
      <c r="P755" t="str">
        <f t="shared" si="46"/>
        <v>High Balance</v>
      </c>
      <c r="Q755" t="str">
        <f t="shared" si="47"/>
        <v>Retained</v>
      </c>
    </row>
    <row r="756" spans="1:17" x14ac:dyDescent="0.2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>
        <f t="shared" si="44"/>
        <v>Adult</v>
      </c>
      <c r="O756" t="str">
        <f t="shared" si="45"/>
        <v>Good</v>
      </c>
      <c r="P756" t="str">
        <f t="shared" si="46"/>
        <v>High Balance</v>
      </c>
      <c r="Q756" t="str">
        <f t="shared" si="47"/>
        <v>Retained</v>
      </c>
    </row>
    <row r="757" spans="1:17" x14ac:dyDescent="0.2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>
        <f t="shared" si="44"/>
        <v>Adult</v>
      </c>
      <c r="O757" t="str">
        <f t="shared" si="45"/>
        <v>Good</v>
      </c>
      <c r="P757" t="str">
        <f t="shared" si="46"/>
        <v>High Balance</v>
      </c>
      <c r="Q757" t="str">
        <f t="shared" si="47"/>
        <v>Retained</v>
      </c>
    </row>
    <row r="758" spans="1:17" x14ac:dyDescent="0.2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>
        <f t="shared" si="44"/>
        <v>Adult</v>
      </c>
      <c r="O758" t="str">
        <f t="shared" si="45"/>
        <v>Average</v>
      </c>
      <c r="P758" t="str">
        <f t="shared" si="46"/>
        <v>High Balance</v>
      </c>
      <c r="Q758" t="str">
        <f t="shared" si="47"/>
        <v>Retained</v>
      </c>
    </row>
    <row r="759" spans="1:17" x14ac:dyDescent="0.2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>
        <f t="shared" si="44"/>
        <v>Young</v>
      </c>
      <c r="O759" t="str">
        <f t="shared" si="45"/>
        <v>Good</v>
      </c>
      <c r="P759" t="str">
        <f t="shared" si="46"/>
        <v>Zero Balance</v>
      </c>
      <c r="Q759" t="str">
        <f t="shared" si="47"/>
        <v>Retained</v>
      </c>
    </row>
    <row r="760" spans="1:17" x14ac:dyDescent="0.2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>
        <f t="shared" si="44"/>
        <v>Adult</v>
      </c>
      <c r="O760" t="str">
        <f t="shared" si="45"/>
        <v>Average</v>
      </c>
      <c r="P760" t="str">
        <f t="shared" si="46"/>
        <v>High Balance</v>
      </c>
      <c r="Q760" t="str">
        <f t="shared" si="47"/>
        <v>Retained</v>
      </c>
    </row>
    <row r="761" spans="1:17" x14ac:dyDescent="0.2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>
        <f t="shared" si="44"/>
        <v>Senior</v>
      </c>
      <c r="O761" t="str">
        <f t="shared" si="45"/>
        <v>Average</v>
      </c>
      <c r="P761" t="str">
        <f t="shared" si="46"/>
        <v>Medium Balance</v>
      </c>
      <c r="Q761" t="str">
        <f t="shared" si="47"/>
        <v>Retained</v>
      </c>
    </row>
    <row r="762" spans="1:17" x14ac:dyDescent="0.2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>
        <f t="shared" si="44"/>
        <v>Adult</v>
      </c>
      <c r="O762" t="str">
        <f t="shared" si="45"/>
        <v>Average</v>
      </c>
      <c r="P762" t="str">
        <f t="shared" si="46"/>
        <v>High Balance</v>
      </c>
      <c r="Q762" t="str">
        <f t="shared" si="47"/>
        <v>Retained</v>
      </c>
    </row>
    <row r="763" spans="1:17" x14ac:dyDescent="0.2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>
        <f t="shared" si="44"/>
        <v>Adult</v>
      </c>
      <c r="O763" t="str">
        <f t="shared" si="45"/>
        <v>Average</v>
      </c>
      <c r="P763" t="str">
        <f t="shared" si="46"/>
        <v>High Balance</v>
      </c>
      <c r="Q763" t="str">
        <f t="shared" si="47"/>
        <v>Churned</v>
      </c>
    </row>
    <row r="764" spans="1:17" x14ac:dyDescent="0.2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>
        <f t="shared" si="44"/>
        <v>Adult</v>
      </c>
      <c r="O764" t="str">
        <f t="shared" si="45"/>
        <v>Average</v>
      </c>
      <c r="P764" t="str">
        <f t="shared" si="46"/>
        <v>Medium Balance</v>
      </c>
      <c r="Q764" t="str">
        <f t="shared" si="47"/>
        <v>Churned</v>
      </c>
    </row>
    <row r="765" spans="1:17" x14ac:dyDescent="0.2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tr">
        <f t="shared" si="44"/>
        <v>Young</v>
      </c>
      <c r="O765" t="str">
        <f t="shared" si="45"/>
        <v>Good</v>
      </c>
      <c r="P765" t="str">
        <f t="shared" si="46"/>
        <v>High Balance</v>
      </c>
      <c r="Q765" t="str">
        <f t="shared" si="47"/>
        <v>Retained</v>
      </c>
    </row>
    <row r="766" spans="1:17" x14ac:dyDescent="0.2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>
        <f t="shared" si="44"/>
        <v>Adult</v>
      </c>
      <c r="O766" t="str">
        <f t="shared" si="45"/>
        <v>Good</v>
      </c>
      <c r="P766" t="str">
        <f t="shared" si="46"/>
        <v>High Balance</v>
      </c>
      <c r="Q766" t="str">
        <f t="shared" si="47"/>
        <v>Churned</v>
      </c>
    </row>
    <row r="767" spans="1:17" x14ac:dyDescent="0.2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>
        <f t="shared" si="44"/>
        <v>Young</v>
      </c>
      <c r="O767" t="str">
        <f t="shared" si="45"/>
        <v>Good</v>
      </c>
      <c r="P767" t="str">
        <f t="shared" si="46"/>
        <v>High Balance</v>
      </c>
      <c r="Q767" t="str">
        <f t="shared" si="47"/>
        <v>Retained</v>
      </c>
    </row>
    <row r="768" spans="1:17" x14ac:dyDescent="0.2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>
        <f t="shared" si="44"/>
        <v>Senior</v>
      </c>
      <c r="O768" t="str">
        <f t="shared" si="45"/>
        <v>Good</v>
      </c>
      <c r="P768" t="str">
        <f t="shared" si="46"/>
        <v>Zero Balance</v>
      </c>
      <c r="Q768" t="str">
        <f t="shared" si="47"/>
        <v>Retained</v>
      </c>
    </row>
    <row r="769" spans="1:17" x14ac:dyDescent="0.2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tr">
        <f t="shared" si="44"/>
        <v>Senior</v>
      </c>
      <c r="O769" t="str">
        <f t="shared" si="45"/>
        <v>Good</v>
      </c>
      <c r="P769" t="str">
        <f t="shared" si="46"/>
        <v>High Balance</v>
      </c>
      <c r="Q769" t="str">
        <f t="shared" si="47"/>
        <v>Churned</v>
      </c>
    </row>
    <row r="770" spans="1:17" x14ac:dyDescent="0.2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>
        <f t="shared" si="44"/>
        <v>Adult</v>
      </c>
      <c r="O770" t="str">
        <f t="shared" si="45"/>
        <v>Average</v>
      </c>
      <c r="P770" t="str">
        <f t="shared" si="46"/>
        <v>High Balance</v>
      </c>
      <c r="Q770" t="str">
        <f t="shared" si="47"/>
        <v>Retained</v>
      </c>
    </row>
    <row r="771" spans="1:17" x14ac:dyDescent="0.2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>
        <f t="shared" ref="N771:N834" si="48">IF(F771&lt;30,"Young",IF(F771&lt;50,"Adult","Senior"))</f>
        <v>Senior</v>
      </c>
      <c r="O771" t="str">
        <f t="shared" ref="O771:O834" si="49">IF(C771&lt;500,"Poor",IF(C771&lt;700,"Average","Good"))</f>
        <v>Average</v>
      </c>
      <c r="P771" t="str">
        <f t="shared" ref="P771:P834" si="50" xml:space="preserve"> IF(H771=0,"Zero Balance",IF(H771&lt;50000,"Low Balance",IF(H771&lt;100000,"Medium Balance","High Balance")))</f>
        <v>High Balance</v>
      </c>
      <c r="Q771" t="str">
        <f t="shared" ref="Q771:Q834" si="51">IF(M771 = 1,"Churned","Retained")</f>
        <v>Churned</v>
      </c>
    </row>
    <row r="772" spans="1:17" x14ac:dyDescent="0.2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>
        <f t="shared" si="48"/>
        <v>Adult</v>
      </c>
      <c r="O772" t="str">
        <f t="shared" si="49"/>
        <v>Good</v>
      </c>
      <c r="P772" t="str">
        <f t="shared" si="50"/>
        <v>High Balance</v>
      </c>
      <c r="Q772" t="str">
        <f t="shared" si="51"/>
        <v>Churned</v>
      </c>
    </row>
    <row r="773" spans="1:17" x14ac:dyDescent="0.2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>
        <f t="shared" si="48"/>
        <v>Adult</v>
      </c>
      <c r="O773" t="str">
        <f t="shared" si="49"/>
        <v>Good</v>
      </c>
      <c r="P773" t="str">
        <f t="shared" si="50"/>
        <v>High Balance</v>
      </c>
      <c r="Q773" t="str">
        <f t="shared" si="51"/>
        <v>Retained</v>
      </c>
    </row>
    <row r="774" spans="1:17" x14ac:dyDescent="0.2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>
        <f t="shared" si="48"/>
        <v>Adult</v>
      </c>
      <c r="O774" t="str">
        <f t="shared" si="49"/>
        <v>Average</v>
      </c>
      <c r="P774" t="str">
        <f t="shared" si="50"/>
        <v>Zero Balance</v>
      </c>
      <c r="Q774" t="str">
        <f t="shared" si="51"/>
        <v>Retained</v>
      </c>
    </row>
    <row r="775" spans="1:17" x14ac:dyDescent="0.2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>
        <f t="shared" si="48"/>
        <v>Adult</v>
      </c>
      <c r="O775" t="str">
        <f t="shared" si="49"/>
        <v>Good</v>
      </c>
      <c r="P775" t="str">
        <f t="shared" si="50"/>
        <v>High Balance</v>
      </c>
      <c r="Q775" t="str">
        <f t="shared" si="51"/>
        <v>Retained</v>
      </c>
    </row>
    <row r="776" spans="1:17" x14ac:dyDescent="0.2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>
        <f t="shared" si="48"/>
        <v>Adult</v>
      </c>
      <c r="O776" t="str">
        <f t="shared" si="49"/>
        <v>Average</v>
      </c>
      <c r="P776" t="str">
        <f t="shared" si="50"/>
        <v>High Balance</v>
      </c>
      <c r="Q776" t="str">
        <f t="shared" si="51"/>
        <v>Churned</v>
      </c>
    </row>
    <row r="777" spans="1:17" x14ac:dyDescent="0.2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>
        <f t="shared" si="48"/>
        <v>Adult</v>
      </c>
      <c r="O777" t="str">
        <f t="shared" si="49"/>
        <v>Average</v>
      </c>
      <c r="P777" t="str">
        <f t="shared" si="50"/>
        <v>High Balance</v>
      </c>
      <c r="Q777" t="str">
        <f t="shared" si="51"/>
        <v>Retained</v>
      </c>
    </row>
    <row r="778" spans="1:17" x14ac:dyDescent="0.2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>
        <f t="shared" si="48"/>
        <v>Senior</v>
      </c>
      <c r="O778" t="str">
        <f t="shared" si="49"/>
        <v>Average</v>
      </c>
      <c r="P778" t="str">
        <f t="shared" si="50"/>
        <v>High Balance</v>
      </c>
      <c r="Q778" t="str">
        <f t="shared" si="51"/>
        <v>Churned</v>
      </c>
    </row>
    <row r="779" spans="1:17" x14ac:dyDescent="0.2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>
        <f t="shared" si="48"/>
        <v>Young</v>
      </c>
      <c r="O779" t="str">
        <f t="shared" si="49"/>
        <v>Average</v>
      </c>
      <c r="P779" t="str">
        <f t="shared" si="50"/>
        <v>High Balance</v>
      </c>
      <c r="Q779" t="str">
        <f t="shared" si="51"/>
        <v>Churned</v>
      </c>
    </row>
    <row r="780" spans="1:17" x14ac:dyDescent="0.2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>
        <f t="shared" si="48"/>
        <v>Young</v>
      </c>
      <c r="O780" t="str">
        <f t="shared" si="49"/>
        <v>Good</v>
      </c>
      <c r="P780" t="str">
        <f t="shared" si="50"/>
        <v>Zero Balance</v>
      </c>
      <c r="Q780" t="str">
        <f t="shared" si="51"/>
        <v>Retained</v>
      </c>
    </row>
    <row r="781" spans="1:17" x14ac:dyDescent="0.2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>
        <f t="shared" si="48"/>
        <v>Adult</v>
      </c>
      <c r="O781" t="str">
        <f t="shared" si="49"/>
        <v>Average</v>
      </c>
      <c r="P781" t="str">
        <f t="shared" si="50"/>
        <v>High Balance</v>
      </c>
      <c r="Q781" t="str">
        <f t="shared" si="51"/>
        <v>Retained</v>
      </c>
    </row>
    <row r="782" spans="1:17" x14ac:dyDescent="0.2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>
        <f t="shared" si="48"/>
        <v>Young</v>
      </c>
      <c r="O782" t="str">
        <f t="shared" si="49"/>
        <v>Average</v>
      </c>
      <c r="P782" t="str">
        <f t="shared" si="50"/>
        <v>Zero Balance</v>
      </c>
      <c r="Q782" t="str">
        <f t="shared" si="51"/>
        <v>Retained</v>
      </c>
    </row>
    <row r="783" spans="1:17" x14ac:dyDescent="0.2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tr">
        <f t="shared" si="48"/>
        <v>Young</v>
      </c>
      <c r="O783" t="str">
        <f t="shared" si="49"/>
        <v>Good</v>
      </c>
      <c r="P783" t="str">
        <f t="shared" si="50"/>
        <v>Medium Balance</v>
      </c>
      <c r="Q783" t="str">
        <f t="shared" si="51"/>
        <v>Retained</v>
      </c>
    </row>
    <row r="784" spans="1:17" x14ac:dyDescent="0.2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>
        <f t="shared" si="48"/>
        <v>Adult</v>
      </c>
      <c r="O784" t="str">
        <f t="shared" si="49"/>
        <v>Average</v>
      </c>
      <c r="P784" t="str">
        <f t="shared" si="50"/>
        <v>Zero Balance</v>
      </c>
      <c r="Q784" t="str">
        <f t="shared" si="51"/>
        <v>Retained</v>
      </c>
    </row>
    <row r="785" spans="1:17" x14ac:dyDescent="0.2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>
        <f t="shared" si="48"/>
        <v>Adult</v>
      </c>
      <c r="O785" t="str">
        <f t="shared" si="49"/>
        <v>Average</v>
      </c>
      <c r="P785" t="str">
        <f t="shared" si="50"/>
        <v>Zero Balance</v>
      </c>
      <c r="Q785" t="str">
        <f t="shared" si="51"/>
        <v>Retained</v>
      </c>
    </row>
    <row r="786" spans="1:17" x14ac:dyDescent="0.2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>
        <f t="shared" si="48"/>
        <v>Senior</v>
      </c>
      <c r="O786" t="str">
        <f t="shared" si="49"/>
        <v>Good</v>
      </c>
      <c r="P786" t="str">
        <f t="shared" si="50"/>
        <v>High Balance</v>
      </c>
      <c r="Q786" t="str">
        <f t="shared" si="51"/>
        <v>Churned</v>
      </c>
    </row>
    <row r="787" spans="1:17" x14ac:dyDescent="0.2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>
        <f t="shared" si="48"/>
        <v>Adult</v>
      </c>
      <c r="O787" t="str">
        <f t="shared" si="49"/>
        <v>Good</v>
      </c>
      <c r="P787" t="str">
        <f t="shared" si="50"/>
        <v>Medium Balance</v>
      </c>
      <c r="Q787" t="str">
        <f t="shared" si="51"/>
        <v>Retained</v>
      </c>
    </row>
    <row r="788" spans="1:17" x14ac:dyDescent="0.2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>
        <f t="shared" si="48"/>
        <v>Young</v>
      </c>
      <c r="O788" t="str">
        <f t="shared" si="49"/>
        <v>Average</v>
      </c>
      <c r="P788" t="str">
        <f t="shared" si="50"/>
        <v>Zero Balance</v>
      </c>
      <c r="Q788" t="str">
        <f t="shared" si="51"/>
        <v>Retained</v>
      </c>
    </row>
    <row r="789" spans="1:17" x14ac:dyDescent="0.2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>
        <f t="shared" si="48"/>
        <v>Adult</v>
      </c>
      <c r="O789" t="str">
        <f t="shared" si="49"/>
        <v>Good</v>
      </c>
      <c r="P789" t="str">
        <f t="shared" si="50"/>
        <v>High Balance</v>
      </c>
      <c r="Q789" t="str">
        <f t="shared" si="51"/>
        <v>Retained</v>
      </c>
    </row>
    <row r="790" spans="1:17" x14ac:dyDescent="0.2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>
        <f t="shared" si="48"/>
        <v>Adult</v>
      </c>
      <c r="O790" t="str">
        <f t="shared" si="49"/>
        <v>Average</v>
      </c>
      <c r="P790" t="str">
        <f t="shared" si="50"/>
        <v>Zero Balance</v>
      </c>
      <c r="Q790" t="str">
        <f t="shared" si="51"/>
        <v>Retained</v>
      </c>
    </row>
    <row r="791" spans="1:17" x14ac:dyDescent="0.2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>
        <f t="shared" si="48"/>
        <v>Adult</v>
      </c>
      <c r="O791" t="str">
        <f t="shared" si="49"/>
        <v>Good</v>
      </c>
      <c r="P791" t="str">
        <f t="shared" si="50"/>
        <v>High Balance</v>
      </c>
      <c r="Q791" t="str">
        <f t="shared" si="51"/>
        <v>Retained</v>
      </c>
    </row>
    <row r="792" spans="1:17" x14ac:dyDescent="0.2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>
        <f t="shared" si="48"/>
        <v>Adult</v>
      </c>
      <c r="O792" t="str">
        <f t="shared" si="49"/>
        <v>Average</v>
      </c>
      <c r="P792" t="str">
        <f t="shared" si="50"/>
        <v>Medium Balance</v>
      </c>
      <c r="Q792" t="str">
        <f t="shared" si="51"/>
        <v>Retained</v>
      </c>
    </row>
    <row r="793" spans="1:17" x14ac:dyDescent="0.2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>
        <f t="shared" si="48"/>
        <v>Adult</v>
      </c>
      <c r="O793" t="str">
        <f t="shared" si="49"/>
        <v>Average</v>
      </c>
      <c r="P793" t="str">
        <f t="shared" si="50"/>
        <v>Zero Balance</v>
      </c>
      <c r="Q793" t="str">
        <f t="shared" si="51"/>
        <v>Retained</v>
      </c>
    </row>
    <row r="794" spans="1:17" x14ac:dyDescent="0.2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>
        <f t="shared" si="48"/>
        <v>Adult</v>
      </c>
      <c r="O794" t="str">
        <f t="shared" si="49"/>
        <v>Good</v>
      </c>
      <c r="P794" t="str">
        <f t="shared" si="50"/>
        <v>High Balance</v>
      </c>
      <c r="Q794" t="str">
        <f t="shared" si="51"/>
        <v>Retained</v>
      </c>
    </row>
    <row r="795" spans="1:17" x14ac:dyDescent="0.2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>
        <f t="shared" si="48"/>
        <v>Adult</v>
      </c>
      <c r="O795" t="str">
        <f t="shared" si="49"/>
        <v>Good</v>
      </c>
      <c r="P795" t="str">
        <f t="shared" si="50"/>
        <v>High Balance</v>
      </c>
      <c r="Q795" t="str">
        <f t="shared" si="51"/>
        <v>Retained</v>
      </c>
    </row>
    <row r="796" spans="1:17" x14ac:dyDescent="0.2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>
        <f t="shared" si="48"/>
        <v>Young</v>
      </c>
      <c r="O796" t="str">
        <f t="shared" si="49"/>
        <v>Average</v>
      </c>
      <c r="P796" t="str">
        <f t="shared" si="50"/>
        <v>Zero Balance</v>
      </c>
      <c r="Q796" t="str">
        <f t="shared" si="51"/>
        <v>Retained</v>
      </c>
    </row>
    <row r="797" spans="1:17" x14ac:dyDescent="0.2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>
        <f t="shared" si="48"/>
        <v>Adult</v>
      </c>
      <c r="O797" t="str">
        <f t="shared" si="49"/>
        <v>Good</v>
      </c>
      <c r="P797" t="str">
        <f t="shared" si="50"/>
        <v>High Balance</v>
      </c>
      <c r="Q797" t="str">
        <f t="shared" si="51"/>
        <v>Retained</v>
      </c>
    </row>
    <row r="798" spans="1:17" x14ac:dyDescent="0.2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>
        <f t="shared" si="48"/>
        <v>Adult</v>
      </c>
      <c r="O798" t="str">
        <f t="shared" si="49"/>
        <v>Good</v>
      </c>
      <c r="P798" t="str">
        <f t="shared" si="50"/>
        <v>Medium Balance</v>
      </c>
      <c r="Q798" t="str">
        <f t="shared" si="51"/>
        <v>Retained</v>
      </c>
    </row>
    <row r="799" spans="1:17" x14ac:dyDescent="0.2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>
        <f t="shared" si="48"/>
        <v>Adult</v>
      </c>
      <c r="O799" t="str">
        <f t="shared" si="49"/>
        <v>Poor</v>
      </c>
      <c r="P799" t="str">
        <f t="shared" si="50"/>
        <v>High Balance</v>
      </c>
      <c r="Q799" t="str">
        <f t="shared" si="51"/>
        <v>Retained</v>
      </c>
    </row>
    <row r="800" spans="1:17" x14ac:dyDescent="0.2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>
        <f t="shared" si="48"/>
        <v>Adult</v>
      </c>
      <c r="O800" t="str">
        <f t="shared" si="49"/>
        <v>Average</v>
      </c>
      <c r="P800" t="str">
        <f t="shared" si="50"/>
        <v>High Balance</v>
      </c>
      <c r="Q800" t="str">
        <f t="shared" si="51"/>
        <v>Retained</v>
      </c>
    </row>
    <row r="801" spans="1:17" x14ac:dyDescent="0.2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>
        <f t="shared" si="48"/>
        <v>Adult</v>
      </c>
      <c r="O801" t="str">
        <f t="shared" si="49"/>
        <v>Average</v>
      </c>
      <c r="P801" t="str">
        <f t="shared" si="50"/>
        <v>High Balance</v>
      </c>
      <c r="Q801" t="str">
        <f t="shared" si="51"/>
        <v>Retained</v>
      </c>
    </row>
    <row r="802" spans="1:17" x14ac:dyDescent="0.2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>
        <f t="shared" si="48"/>
        <v>Senior</v>
      </c>
      <c r="O802" t="str">
        <f t="shared" si="49"/>
        <v>Average</v>
      </c>
      <c r="P802" t="str">
        <f t="shared" si="50"/>
        <v>Zero Balance</v>
      </c>
      <c r="Q802" t="str">
        <f t="shared" si="51"/>
        <v>Retained</v>
      </c>
    </row>
    <row r="803" spans="1:17" x14ac:dyDescent="0.2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tr">
        <f t="shared" si="48"/>
        <v>Adult</v>
      </c>
      <c r="O803" t="str">
        <f t="shared" si="49"/>
        <v>Average</v>
      </c>
      <c r="P803" t="str">
        <f t="shared" si="50"/>
        <v>Medium Balance</v>
      </c>
      <c r="Q803" t="str">
        <f t="shared" si="51"/>
        <v>Retained</v>
      </c>
    </row>
    <row r="804" spans="1:17" x14ac:dyDescent="0.2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>
        <f t="shared" si="48"/>
        <v>Adult</v>
      </c>
      <c r="O804" t="str">
        <f t="shared" si="49"/>
        <v>Average</v>
      </c>
      <c r="P804" t="str">
        <f t="shared" si="50"/>
        <v>High Balance</v>
      </c>
      <c r="Q804" t="str">
        <f t="shared" si="51"/>
        <v>Retained</v>
      </c>
    </row>
    <row r="805" spans="1:17" x14ac:dyDescent="0.2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tr">
        <f t="shared" si="48"/>
        <v>Young</v>
      </c>
      <c r="O805" t="str">
        <f t="shared" si="49"/>
        <v>Average</v>
      </c>
      <c r="P805" t="str">
        <f t="shared" si="50"/>
        <v>Zero Balance</v>
      </c>
      <c r="Q805" t="str">
        <f t="shared" si="51"/>
        <v>Retained</v>
      </c>
    </row>
    <row r="806" spans="1:17" x14ac:dyDescent="0.2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>
        <f t="shared" si="48"/>
        <v>Adult</v>
      </c>
      <c r="O806" t="str">
        <f t="shared" si="49"/>
        <v>Good</v>
      </c>
      <c r="P806" t="str">
        <f t="shared" si="50"/>
        <v>High Balance</v>
      </c>
      <c r="Q806" t="str">
        <f t="shared" si="51"/>
        <v>Retained</v>
      </c>
    </row>
    <row r="807" spans="1:17" x14ac:dyDescent="0.2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>
        <f t="shared" si="48"/>
        <v>Adult</v>
      </c>
      <c r="O807" t="str">
        <f t="shared" si="49"/>
        <v>Good</v>
      </c>
      <c r="P807" t="str">
        <f t="shared" si="50"/>
        <v>Zero Balance</v>
      </c>
      <c r="Q807" t="str">
        <f t="shared" si="51"/>
        <v>Churned</v>
      </c>
    </row>
    <row r="808" spans="1:17" x14ac:dyDescent="0.2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>
        <f t="shared" si="48"/>
        <v>Adult</v>
      </c>
      <c r="O808" t="str">
        <f t="shared" si="49"/>
        <v>Good</v>
      </c>
      <c r="P808" t="str">
        <f t="shared" si="50"/>
        <v>Zero Balance</v>
      </c>
      <c r="Q808" t="str">
        <f t="shared" si="51"/>
        <v>Retained</v>
      </c>
    </row>
    <row r="809" spans="1:17" x14ac:dyDescent="0.2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>
        <f t="shared" si="48"/>
        <v>Senior</v>
      </c>
      <c r="O809" t="str">
        <f t="shared" si="49"/>
        <v>Average</v>
      </c>
      <c r="P809" t="str">
        <f t="shared" si="50"/>
        <v>Zero Balance</v>
      </c>
      <c r="Q809" t="str">
        <f t="shared" si="51"/>
        <v>Retained</v>
      </c>
    </row>
    <row r="810" spans="1:17" x14ac:dyDescent="0.2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tr">
        <f t="shared" si="48"/>
        <v>Senior</v>
      </c>
      <c r="O810" t="str">
        <f t="shared" si="49"/>
        <v>Average</v>
      </c>
      <c r="P810" t="str">
        <f t="shared" si="50"/>
        <v>High Balance</v>
      </c>
      <c r="Q810" t="str">
        <f t="shared" si="51"/>
        <v>Retained</v>
      </c>
    </row>
    <row r="811" spans="1:17" x14ac:dyDescent="0.2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>
        <f t="shared" si="48"/>
        <v>Adult</v>
      </c>
      <c r="O811" t="str">
        <f t="shared" si="49"/>
        <v>Average</v>
      </c>
      <c r="P811" t="str">
        <f t="shared" si="50"/>
        <v>Medium Balance</v>
      </c>
      <c r="Q811" t="str">
        <f t="shared" si="51"/>
        <v>Retained</v>
      </c>
    </row>
    <row r="812" spans="1:17" x14ac:dyDescent="0.2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>
        <f t="shared" si="48"/>
        <v>Adult</v>
      </c>
      <c r="O812" t="str">
        <f t="shared" si="49"/>
        <v>Average</v>
      </c>
      <c r="P812" t="str">
        <f t="shared" si="50"/>
        <v>Zero Balance</v>
      </c>
      <c r="Q812" t="str">
        <f t="shared" si="51"/>
        <v>Retained</v>
      </c>
    </row>
    <row r="813" spans="1:17" x14ac:dyDescent="0.2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>
        <f t="shared" si="48"/>
        <v>Senior</v>
      </c>
      <c r="O813" t="str">
        <f t="shared" si="49"/>
        <v>Average</v>
      </c>
      <c r="P813" t="str">
        <f t="shared" si="50"/>
        <v>High Balance</v>
      </c>
      <c r="Q813" t="str">
        <f t="shared" si="51"/>
        <v>Retained</v>
      </c>
    </row>
    <row r="814" spans="1:17" x14ac:dyDescent="0.2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>
        <f t="shared" si="48"/>
        <v>Adult</v>
      </c>
      <c r="O814" t="str">
        <f t="shared" si="49"/>
        <v>Average</v>
      </c>
      <c r="P814" t="str">
        <f t="shared" si="50"/>
        <v>Zero Balance</v>
      </c>
      <c r="Q814" t="str">
        <f t="shared" si="51"/>
        <v>Retained</v>
      </c>
    </row>
    <row r="815" spans="1:17" x14ac:dyDescent="0.2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>
        <f t="shared" si="48"/>
        <v>Young</v>
      </c>
      <c r="O815" t="str">
        <f t="shared" si="49"/>
        <v>Poor</v>
      </c>
      <c r="P815" t="str">
        <f t="shared" si="50"/>
        <v>High Balance</v>
      </c>
      <c r="Q815" t="str">
        <f t="shared" si="51"/>
        <v>Churned</v>
      </c>
    </row>
    <row r="816" spans="1:17" x14ac:dyDescent="0.2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>
        <f t="shared" si="48"/>
        <v>Young</v>
      </c>
      <c r="O816" t="str">
        <f t="shared" si="49"/>
        <v>Good</v>
      </c>
      <c r="P816" t="str">
        <f t="shared" si="50"/>
        <v>Zero Balance</v>
      </c>
      <c r="Q816" t="str">
        <f t="shared" si="51"/>
        <v>Retained</v>
      </c>
    </row>
    <row r="817" spans="1:17" x14ac:dyDescent="0.2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tr">
        <f t="shared" si="48"/>
        <v>Young</v>
      </c>
      <c r="O817" t="str">
        <f t="shared" si="49"/>
        <v>Good</v>
      </c>
      <c r="P817" t="str">
        <f t="shared" si="50"/>
        <v>High Balance</v>
      </c>
      <c r="Q817" t="str">
        <f t="shared" si="51"/>
        <v>Retained</v>
      </c>
    </row>
    <row r="818" spans="1:17" x14ac:dyDescent="0.2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>
        <f t="shared" si="48"/>
        <v>Young</v>
      </c>
      <c r="O818" t="str">
        <f t="shared" si="49"/>
        <v>Average</v>
      </c>
      <c r="P818" t="str">
        <f t="shared" si="50"/>
        <v>Zero Balance</v>
      </c>
      <c r="Q818" t="str">
        <f t="shared" si="51"/>
        <v>Retained</v>
      </c>
    </row>
    <row r="819" spans="1:17" x14ac:dyDescent="0.2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>
        <f t="shared" si="48"/>
        <v>Adult</v>
      </c>
      <c r="O819" t="str">
        <f t="shared" si="49"/>
        <v>Average</v>
      </c>
      <c r="P819" t="str">
        <f t="shared" si="50"/>
        <v>High Balance</v>
      </c>
      <c r="Q819" t="str">
        <f t="shared" si="51"/>
        <v>Churned</v>
      </c>
    </row>
    <row r="820" spans="1:17" x14ac:dyDescent="0.2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>
        <f t="shared" si="48"/>
        <v>Young</v>
      </c>
      <c r="O820" t="str">
        <f t="shared" si="49"/>
        <v>Poor</v>
      </c>
      <c r="P820" t="str">
        <f t="shared" si="50"/>
        <v>Medium Balance</v>
      </c>
      <c r="Q820" t="str">
        <f t="shared" si="51"/>
        <v>Retained</v>
      </c>
    </row>
    <row r="821" spans="1:17" x14ac:dyDescent="0.2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>
        <f t="shared" si="48"/>
        <v>Adult</v>
      </c>
      <c r="O821" t="str">
        <f t="shared" si="49"/>
        <v>Good</v>
      </c>
      <c r="P821" t="str">
        <f t="shared" si="50"/>
        <v>High Balance</v>
      </c>
      <c r="Q821" t="str">
        <f t="shared" si="51"/>
        <v>Retained</v>
      </c>
    </row>
    <row r="822" spans="1:17" x14ac:dyDescent="0.2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>
        <f t="shared" si="48"/>
        <v>Adult</v>
      </c>
      <c r="O822" t="str">
        <f t="shared" si="49"/>
        <v>Average</v>
      </c>
      <c r="P822" t="str">
        <f t="shared" si="50"/>
        <v>High Balance</v>
      </c>
      <c r="Q822" t="str">
        <f t="shared" si="51"/>
        <v>Retained</v>
      </c>
    </row>
    <row r="823" spans="1:17" x14ac:dyDescent="0.2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>
        <f t="shared" si="48"/>
        <v>Adult</v>
      </c>
      <c r="O823" t="str">
        <f t="shared" si="49"/>
        <v>Good</v>
      </c>
      <c r="P823" t="str">
        <f t="shared" si="50"/>
        <v>High Balance</v>
      </c>
      <c r="Q823" t="str">
        <f t="shared" si="51"/>
        <v>Retained</v>
      </c>
    </row>
    <row r="824" spans="1:17" x14ac:dyDescent="0.2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tr">
        <f t="shared" si="48"/>
        <v>Adult</v>
      </c>
      <c r="O824" t="str">
        <f t="shared" si="49"/>
        <v>Average</v>
      </c>
      <c r="P824" t="str">
        <f t="shared" si="50"/>
        <v>Zero Balance</v>
      </c>
      <c r="Q824" t="str">
        <f t="shared" si="51"/>
        <v>Retained</v>
      </c>
    </row>
    <row r="825" spans="1:17" x14ac:dyDescent="0.2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>
        <f t="shared" si="48"/>
        <v>Senior</v>
      </c>
      <c r="O825" t="str">
        <f t="shared" si="49"/>
        <v>Good</v>
      </c>
      <c r="P825" t="str">
        <f t="shared" si="50"/>
        <v>High Balance</v>
      </c>
      <c r="Q825" t="str">
        <f t="shared" si="51"/>
        <v>Churned</v>
      </c>
    </row>
    <row r="826" spans="1:17" x14ac:dyDescent="0.2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tr">
        <f t="shared" si="48"/>
        <v>Adult</v>
      </c>
      <c r="O826" t="str">
        <f t="shared" si="49"/>
        <v>Average</v>
      </c>
      <c r="P826" t="str">
        <f t="shared" si="50"/>
        <v>Zero Balance</v>
      </c>
      <c r="Q826" t="str">
        <f t="shared" si="51"/>
        <v>Retained</v>
      </c>
    </row>
    <row r="827" spans="1:17" x14ac:dyDescent="0.2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>
        <f t="shared" si="48"/>
        <v>Adult</v>
      </c>
      <c r="O827" t="str">
        <f t="shared" si="49"/>
        <v>Poor</v>
      </c>
      <c r="P827" t="str">
        <f t="shared" si="50"/>
        <v>High Balance</v>
      </c>
      <c r="Q827" t="str">
        <f t="shared" si="51"/>
        <v>Retained</v>
      </c>
    </row>
    <row r="828" spans="1:17" x14ac:dyDescent="0.2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>
        <f t="shared" si="48"/>
        <v>Adult</v>
      </c>
      <c r="O828" t="str">
        <f t="shared" si="49"/>
        <v>Average</v>
      </c>
      <c r="P828" t="str">
        <f t="shared" si="50"/>
        <v>Zero Balance</v>
      </c>
      <c r="Q828" t="str">
        <f t="shared" si="51"/>
        <v>Retained</v>
      </c>
    </row>
    <row r="829" spans="1:17" x14ac:dyDescent="0.2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>
        <f t="shared" si="48"/>
        <v>Senior</v>
      </c>
      <c r="O829" t="str">
        <f t="shared" si="49"/>
        <v>Good</v>
      </c>
      <c r="P829" t="str">
        <f t="shared" si="50"/>
        <v>Zero Balance</v>
      </c>
      <c r="Q829" t="str">
        <f t="shared" si="51"/>
        <v>Retained</v>
      </c>
    </row>
    <row r="830" spans="1:17" x14ac:dyDescent="0.2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tr">
        <f t="shared" si="48"/>
        <v>Adult</v>
      </c>
      <c r="O830" t="str">
        <f t="shared" si="49"/>
        <v>Average</v>
      </c>
      <c r="P830" t="str">
        <f t="shared" si="50"/>
        <v>High Balance</v>
      </c>
      <c r="Q830" t="str">
        <f t="shared" si="51"/>
        <v>Retained</v>
      </c>
    </row>
    <row r="831" spans="1:17" x14ac:dyDescent="0.2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>
        <f t="shared" si="48"/>
        <v>Adult</v>
      </c>
      <c r="O831" t="str">
        <f t="shared" si="49"/>
        <v>Average</v>
      </c>
      <c r="P831" t="str">
        <f t="shared" si="50"/>
        <v>Zero Balance</v>
      </c>
      <c r="Q831" t="str">
        <f t="shared" si="51"/>
        <v>Retained</v>
      </c>
    </row>
    <row r="832" spans="1:17" x14ac:dyDescent="0.2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>
        <f t="shared" si="48"/>
        <v>Adult</v>
      </c>
      <c r="O832" t="str">
        <f t="shared" si="49"/>
        <v>Average</v>
      </c>
      <c r="P832" t="str">
        <f t="shared" si="50"/>
        <v>Zero Balance</v>
      </c>
      <c r="Q832" t="str">
        <f t="shared" si="51"/>
        <v>Retained</v>
      </c>
    </row>
    <row r="833" spans="1:17" x14ac:dyDescent="0.2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>
        <f t="shared" si="48"/>
        <v>Adult</v>
      </c>
      <c r="O833" t="str">
        <f t="shared" si="49"/>
        <v>Good</v>
      </c>
      <c r="P833" t="str">
        <f t="shared" si="50"/>
        <v>Zero Balance</v>
      </c>
      <c r="Q833" t="str">
        <f t="shared" si="51"/>
        <v>Retained</v>
      </c>
    </row>
    <row r="834" spans="1:17" x14ac:dyDescent="0.2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>
        <f t="shared" si="48"/>
        <v>Young</v>
      </c>
      <c r="O834" t="str">
        <f t="shared" si="49"/>
        <v>Good</v>
      </c>
      <c r="P834" t="str">
        <f t="shared" si="50"/>
        <v>High Balance</v>
      </c>
      <c r="Q834" t="str">
        <f t="shared" si="51"/>
        <v>Retained</v>
      </c>
    </row>
    <row r="835" spans="1:17" x14ac:dyDescent="0.2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>
        <f t="shared" ref="N835:N898" si="52">IF(F835&lt;30,"Young",IF(F835&lt;50,"Adult","Senior"))</f>
        <v>Adult</v>
      </c>
      <c r="O835" t="str">
        <f t="shared" ref="O835:O898" si="53">IF(C835&lt;500,"Poor",IF(C835&lt;700,"Average","Good"))</f>
        <v>Average</v>
      </c>
      <c r="P835" t="str">
        <f t="shared" ref="P835:P898" si="54" xml:space="preserve"> IF(H835=0,"Zero Balance",IF(H835&lt;50000,"Low Balance",IF(H835&lt;100000,"Medium Balance","High Balance")))</f>
        <v>High Balance</v>
      </c>
      <c r="Q835" t="str">
        <f t="shared" ref="Q835:Q898" si="55">IF(M835 = 1,"Churned","Retained")</f>
        <v>Retained</v>
      </c>
    </row>
    <row r="836" spans="1:17" x14ac:dyDescent="0.2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>
        <f t="shared" si="52"/>
        <v>Adult</v>
      </c>
      <c r="O836" t="str">
        <f t="shared" si="53"/>
        <v>Average</v>
      </c>
      <c r="P836" t="str">
        <f t="shared" si="54"/>
        <v>Zero Balance</v>
      </c>
      <c r="Q836" t="str">
        <f t="shared" si="55"/>
        <v>Retained</v>
      </c>
    </row>
    <row r="837" spans="1:17" x14ac:dyDescent="0.2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tr">
        <f t="shared" si="52"/>
        <v>Adult</v>
      </c>
      <c r="O837" t="str">
        <f t="shared" si="53"/>
        <v>Average</v>
      </c>
      <c r="P837" t="str">
        <f t="shared" si="54"/>
        <v>High Balance</v>
      </c>
      <c r="Q837" t="str">
        <f t="shared" si="55"/>
        <v>Retained</v>
      </c>
    </row>
    <row r="838" spans="1:17" x14ac:dyDescent="0.2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>
        <f t="shared" si="52"/>
        <v>Adult</v>
      </c>
      <c r="O838" t="str">
        <f t="shared" si="53"/>
        <v>Average</v>
      </c>
      <c r="P838" t="str">
        <f t="shared" si="54"/>
        <v>Zero Balance</v>
      </c>
      <c r="Q838" t="str">
        <f t="shared" si="55"/>
        <v>Retained</v>
      </c>
    </row>
    <row r="839" spans="1:17" x14ac:dyDescent="0.2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>
        <f t="shared" si="52"/>
        <v>Senior</v>
      </c>
      <c r="O839" t="str">
        <f t="shared" si="53"/>
        <v>Average</v>
      </c>
      <c r="P839" t="str">
        <f t="shared" si="54"/>
        <v>High Balance</v>
      </c>
      <c r="Q839" t="str">
        <f t="shared" si="55"/>
        <v>Retained</v>
      </c>
    </row>
    <row r="840" spans="1:17" x14ac:dyDescent="0.2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>
        <f t="shared" si="52"/>
        <v>Adult</v>
      </c>
      <c r="O840" t="str">
        <f t="shared" si="53"/>
        <v>Average</v>
      </c>
      <c r="P840" t="str">
        <f t="shared" si="54"/>
        <v>Zero Balance</v>
      </c>
      <c r="Q840" t="str">
        <f t="shared" si="55"/>
        <v>Churned</v>
      </c>
    </row>
    <row r="841" spans="1:17" x14ac:dyDescent="0.2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>
        <f t="shared" si="52"/>
        <v>Adult</v>
      </c>
      <c r="O841" t="str">
        <f t="shared" si="53"/>
        <v>Average</v>
      </c>
      <c r="P841" t="str">
        <f t="shared" si="54"/>
        <v>Medium Balance</v>
      </c>
      <c r="Q841" t="str">
        <f t="shared" si="55"/>
        <v>Retained</v>
      </c>
    </row>
    <row r="842" spans="1:17" x14ac:dyDescent="0.2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>
        <f t="shared" si="52"/>
        <v>Senior</v>
      </c>
      <c r="O842" t="str">
        <f t="shared" si="53"/>
        <v>Good</v>
      </c>
      <c r="P842" t="str">
        <f t="shared" si="54"/>
        <v>High Balance</v>
      </c>
      <c r="Q842" t="str">
        <f t="shared" si="55"/>
        <v>Churned</v>
      </c>
    </row>
    <row r="843" spans="1:17" x14ac:dyDescent="0.2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>
        <f t="shared" si="52"/>
        <v>Adult</v>
      </c>
      <c r="O843" t="str">
        <f t="shared" si="53"/>
        <v>Good</v>
      </c>
      <c r="P843" t="str">
        <f t="shared" si="54"/>
        <v>High Balance</v>
      </c>
      <c r="Q843" t="str">
        <f t="shared" si="55"/>
        <v>Retained</v>
      </c>
    </row>
    <row r="844" spans="1:17" x14ac:dyDescent="0.2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>
        <f t="shared" si="52"/>
        <v>Adult</v>
      </c>
      <c r="O844" t="str">
        <f t="shared" si="53"/>
        <v>Average</v>
      </c>
      <c r="P844" t="str">
        <f t="shared" si="54"/>
        <v>Medium Balance</v>
      </c>
      <c r="Q844" t="str">
        <f t="shared" si="55"/>
        <v>Retained</v>
      </c>
    </row>
    <row r="845" spans="1:17" x14ac:dyDescent="0.2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>
        <f t="shared" si="52"/>
        <v>Adult</v>
      </c>
      <c r="O845" t="str">
        <f t="shared" si="53"/>
        <v>Good</v>
      </c>
      <c r="P845" t="str">
        <f t="shared" si="54"/>
        <v>Zero Balance</v>
      </c>
      <c r="Q845" t="str">
        <f t="shared" si="55"/>
        <v>Churned</v>
      </c>
    </row>
    <row r="846" spans="1:17" x14ac:dyDescent="0.2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>
        <f t="shared" si="52"/>
        <v>Adult</v>
      </c>
      <c r="O846" t="str">
        <f t="shared" si="53"/>
        <v>Average</v>
      </c>
      <c r="P846" t="str">
        <f t="shared" si="54"/>
        <v>High Balance</v>
      </c>
      <c r="Q846" t="str">
        <f t="shared" si="55"/>
        <v>Retained</v>
      </c>
    </row>
    <row r="847" spans="1:17" x14ac:dyDescent="0.2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tr">
        <f t="shared" si="52"/>
        <v>Adult</v>
      </c>
      <c r="O847" t="str">
        <f t="shared" si="53"/>
        <v>Average</v>
      </c>
      <c r="P847" t="str">
        <f t="shared" si="54"/>
        <v>Medium Balance</v>
      </c>
      <c r="Q847" t="str">
        <f t="shared" si="55"/>
        <v>Retained</v>
      </c>
    </row>
    <row r="848" spans="1:17" x14ac:dyDescent="0.2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>
        <f t="shared" si="52"/>
        <v>Young</v>
      </c>
      <c r="O848" t="str">
        <f t="shared" si="53"/>
        <v>Good</v>
      </c>
      <c r="P848" t="str">
        <f t="shared" si="54"/>
        <v>Medium Balance</v>
      </c>
      <c r="Q848" t="str">
        <f t="shared" si="55"/>
        <v>Retained</v>
      </c>
    </row>
    <row r="849" spans="1:17" x14ac:dyDescent="0.2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>
        <f t="shared" si="52"/>
        <v>Adult</v>
      </c>
      <c r="O849" t="str">
        <f t="shared" si="53"/>
        <v>Poor</v>
      </c>
      <c r="P849" t="str">
        <f t="shared" si="54"/>
        <v>Zero Balance</v>
      </c>
      <c r="Q849" t="str">
        <f t="shared" si="55"/>
        <v>Retained</v>
      </c>
    </row>
    <row r="850" spans="1:17" x14ac:dyDescent="0.2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tr">
        <f t="shared" si="52"/>
        <v>Senior</v>
      </c>
      <c r="O850" t="str">
        <f t="shared" si="53"/>
        <v>Average</v>
      </c>
      <c r="P850" t="str">
        <f t="shared" si="54"/>
        <v>High Balance</v>
      </c>
      <c r="Q850" t="str">
        <f t="shared" si="55"/>
        <v>Retained</v>
      </c>
    </row>
    <row r="851" spans="1:17" x14ac:dyDescent="0.2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>
        <f t="shared" si="52"/>
        <v>Young</v>
      </c>
      <c r="O851" t="str">
        <f t="shared" si="53"/>
        <v>Good</v>
      </c>
      <c r="P851" t="str">
        <f t="shared" si="54"/>
        <v>Medium Balance</v>
      </c>
      <c r="Q851" t="str">
        <f t="shared" si="55"/>
        <v>Retained</v>
      </c>
    </row>
    <row r="852" spans="1:17" x14ac:dyDescent="0.2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>
        <f t="shared" si="52"/>
        <v>Adult</v>
      </c>
      <c r="O852" t="str">
        <f t="shared" si="53"/>
        <v>Average</v>
      </c>
      <c r="P852" t="str">
        <f t="shared" si="54"/>
        <v>High Balance</v>
      </c>
      <c r="Q852" t="str">
        <f t="shared" si="55"/>
        <v>Retained</v>
      </c>
    </row>
    <row r="853" spans="1:17" x14ac:dyDescent="0.2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>
        <f t="shared" si="52"/>
        <v>Adult</v>
      </c>
      <c r="O853" t="str">
        <f t="shared" si="53"/>
        <v>Average</v>
      </c>
      <c r="P853" t="str">
        <f t="shared" si="54"/>
        <v>Medium Balance</v>
      </c>
      <c r="Q853" t="str">
        <f t="shared" si="55"/>
        <v>Churned</v>
      </c>
    </row>
    <row r="854" spans="1:17" x14ac:dyDescent="0.2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>
        <f t="shared" si="52"/>
        <v>Adult</v>
      </c>
      <c r="O854" t="str">
        <f t="shared" si="53"/>
        <v>Average</v>
      </c>
      <c r="P854" t="str">
        <f t="shared" si="54"/>
        <v>High Balance</v>
      </c>
      <c r="Q854" t="str">
        <f t="shared" si="55"/>
        <v>Retained</v>
      </c>
    </row>
    <row r="855" spans="1:17" x14ac:dyDescent="0.2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>
        <f t="shared" si="52"/>
        <v>Adult</v>
      </c>
      <c r="O855" t="str">
        <f t="shared" si="53"/>
        <v>Average</v>
      </c>
      <c r="P855" t="str">
        <f t="shared" si="54"/>
        <v>Zero Balance</v>
      </c>
      <c r="Q855" t="str">
        <f t="shared" si="55"/>
        <v>Retained</v>
      </c>
    </row>
    <row r="856" spans="1:17" x14ac:dyDescent="0.2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>
        <f t="shared" si="52"/>
        <v>Senior</v>
      </c>
      <c r="O856" t="str">
        <f t="shared" si="53"/>
        <v>Average</v>
      </c>
      <c r="P856" t="str">
        <f t="shared" si="54"/>
        <v>Zero Balance</v>
      </c>
      <c r="Q856" t="str">
        <f t="shared" si="55"/>
        <v>Retained</v>
      </c>
    </row>
    <row r="857" spans="1:17" x14ac:dyDescent="0.2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>
        <f t="shared" si="52"/>
        <v>Adult</v>
      </c>
      <c r="O857" t="str">
        <f t="shared" si="53"/>
        <v>Average</v>
      </c>
      <c r="P857" t="str">
        <f t="shared" si="54"/>
        <v>Zero Balance</v>
      </c>
      <c r="Q857" t="str">
        <f t="shared" si="55"/>
        <v>Retained</v>
      </c>
    </row>
    <row r="858" spans="1:17" x14ac:dyDescent="0.2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>
        <f t="shared" si="52"/>
        <v>Adult</v>
      </c>
      <c r="O858" t="str">
        <f t="shared" si="53"/>
        <v>Average</v>
      </c>
      <c r="P858" t="str">
        <f t="shared" si="54"/>
        <v>High Balance</v>
      </c>
      <c r="Q858" t="str">
        <f t="shared" si="55"/>
        <v>Churned</v>
      </c>
    </row>
    <row r="859" spans="1:17" x14ac:dyDescent="0.2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>
        <f t="shared" si="52"/>
        <v>Adult</v>
      </c>
      <c r="O859" t="str">
        <f t="shared" si="53"/>
        <v>Good</v>
      </c>
      <c r="P859" t="str">
        <f t="shared" si="54"/>
        <v>High Balance</v>
      </c>
      <c r="Q859" t="str">
        <f t="shared" si="55"/>
        <v>Retained</v>
      </c>
    </row>
    <row r="860" spans="1:17" x14ac:dyDescent="0.2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>
        <f t="shared" si="52"/>
        <v>Adult</v>
      </c>
      <c r="O860" t="str">
        <f t="shared" si="53"/>
        <v>Poor</v>
      </c>
      <c r="P860" t="str">
        <f t="shared" si="54"/>
        <v>High Balance</v>
      </c>
      <c r="Q860" t="str">
        <f t="shared" si="55"/>
        <v>Retained</v>
      </c>
    </row>
    <row r="861" spans="1:17" x14ac:dyDescent="0.2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>
        <f t="shared" si="52"/>
        <v>Senior</v>
      </c>
      <c r="O861" t="str">
        <f t="shared" si="53"/>
        <v>Average</v>
      </c>
      <c r="P861" t="str">
        <f t="shared" si="54"/>
        <v>Zero Balance</v>
      </c>
      <c r="Q861" t="str">
        <f t="shared" si="55"/>
        <v>Churned</v>
      </c>
    </row>
    <row r="862" spans="1:17" x14ac:dyDescent="0.2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>
        <f t="shared" si="52"/>
        <v>Adult</v>
      </c>
      <c r="O862" t="str">
        <f t="shared" si="53"/>
        <v>Average</v>
      </c>
      <c r="P862" t="str">
        <f t="shared" si="54"/>
        <v>High Balance</v>
      </c>
      <c r="Q862" t="str">
        <f t="shared" si="55"/>
        <v>Churned</v>
      </c>
    </row>
    <row r="863" spans="1:17" x14ac:dyDescent="0.2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>
        <f t="shared" si="52"/>
        <v>Adult</v>
      </c>
      <c r="O863" t="str">
        <f t="shared" si="53"/>
        <v>Average</v>
      </c>
      <c r="P863" t="str">
        <f t="shared" si="54"/>
        <v>High Balance</v>
      </c>
      <c r="Q863" t="str">
        <f t="shared" si="55"/>
        <v>Churned</v>
      </c>
    </row>
    <row r="864" spans="1:17" x14ac:dyDescent="0.2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>
        <f t="shared" si="52"/>
        <v>Adult</v>
      </c>
      <c r="O864" t="str">
        <f t="shared" si="53"/>
        <v>Good</v>
      </c>
      <c r="P864" t="str">
        <f t="shared" si="54"/>
        <v>High Balance</v>
      </c>
      <c r="Q864" t="str">
        <f t="shared" si="55"/>
        <v>Retained</v>
      </c>
    </row>
    <row r="865" spans="1:17" x14ac:dyDescent="0.2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>
        <f t="shared" si="52"/>
        <v>Senior</v>
      </c>
      <c r="O865" t="str">
        <f t="shared" si="53"/>
        <v>Good</v>
      </c>
      <c r="P865" t="str">
        <f t="shared" si="54"/>
        <v>Zero Balance</v>
      </c>
      <c r="Q865" t="str">
        <f t="shared" si="55"/>
        <v>Retained</v>
      </c>
    </row>
    <row r="866" spans="1:17" x14ac:dyDescent="0.2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>
        <f t="shared" si="52"/>
        <v>Adult</v>
      </c>
      <c r="O866" t="str">
        <f t="shared" si="53"/>
        <v>Average</v>
      </c>
      <c r="P866" t="str">
        <f t="shared" si="54"/>
        <v>Zero Balance</v>
      </c>
      <c r="Q866" t="str">
        <f t="shared" si="55"/>
        <v>Retained</v>
      </c>
    </row>
    <row r="867" spans="1:17" x14ac:dyDescent="0.2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>
        <f t="shared" si="52"/>
        <v>Young</v>
      </c>
      <c r="O867" t="str">
        <f t="shared" si="53"/>
        <v>Average</v>
      </c>
      <c r="P867" t="str">
        <f t="shared" si="54"/>
        <v>Medium Balance</v>
      </c>
      <c r="Q867" t="str">
        <f t="shared" si="55"/>
        <v>Retained</v>
      </c>
    </row>
    <row r="868" spans="1:17" x14ac:dyDescent="0.2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>
        <f t="shared" si="52"/>
        <v>Adult</v>
      </c>
      <c r="O868" t="str">
        <f t="shared" si="53"/>
        <v>Average</v>
      </c>
      <c r="P868" t="str">
        <f t="shared" si="54"/>
        <v>Medium Balance</v>
      </c>
      <c r="Q868" t="str">
        <f t="shared" si="55"/>
        <v>Retained</v>
      </c>
    </row>
    <row r="869" spans="1:17" x14ac:dyDescent="0.2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>
        <f t="shared" si="52"/>
        <v>Adult</v>
      </c>
      <c r="O869" t="str">
        <f t="shared" si="53"/>
        <v>Average</v>
      </c>
      <c r="P869" t="str">
        <f t="shared" si="54"/>
        <v>High Balance</v>
      </c>
      <c r="Q869" t="str">
        <f t="shared" si="55"/>
        <v>Churned</v>
      </c>
    </row>
    <row r="870" spans="1:17" x14ac:dyDescent="0.2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>
        <f t="shared" si="52"/>
        <v>Adult</v>
      </c>
      <c r="O870" t="str">
        <f t="shared" si="53"/>
        <v>Average</v>
      </c>
      <c r="P870" t="str">
        <f t="shared" si="54"/>
        <v>High Balance</v>
      </c>
      <c r="Q870" t="str">
        <f t="shared" si="55"/>
        <v>Churned</v>
      </c>
    </row>
    <row r="871" spans="1:17" x14ac:dyDescent="0.2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>
        <f t="shared" si="52"/>
        <v>Adult</v>
      </c>
      <c r="O871" t="str">
        <f t="shared" si="53"/>
        <v>Poor</v>
      </c>
      <c r="P871" t="str">
        <f t="shared" si="54"/>
        <v>Zero Balance</v>
      </c>
      <c r="Q871" t="str">
        <f t="shared" si="55"/>
        <v>Retained</v>
      </c>
    </row>
    <row r="872" spans="1:17" x14ac:dyDescent="0.2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>
        <f t="shared" si="52"/>
        <v>Adult</v>
      </c>
      <c r="O872" t="str">
        <f t="shared" si="53"/>
        <v>Average</v>
      </c>
      <c r="P872" t="str">
        <f t="shared" si="54"/>
        <v>Zero Balance</v>
      </c>
      <c r="Q872" t="str">
        <f t="shared" si="55"/>
        <v>Retained</v>
      </c>
    </row>
    <row r="873" spans="1:17" x14ac:dyDescent="0.2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tr">
        <f t="shared" si="52"/>
        <v>Adult</v>
      </c>
      <c r="O873" t="str">
        <f t="shared" si="53"/>
        <v>Average</v>
      </c>
      <c r="P873" t="str">
        <f t="shared" si="54"/>
        <v>High Balance</v>
      </c>
      <c r="Q873" t="str">
        <f t="shared" si="55"/>
        <v>Churned</v>
      </c>
    </row>
    <row r="874" spans="1:17" x14ac:dyDescent="0.2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>
        <f t="shared" si="52"/>
        <v>Adult</v>
      </c>
      <c r="O874" t="str">
        <f t="shared" si="53"/>
        <v>Good</v>
      </c>
      <c r="P874" t="str">
        <f t="shared" si="54"/>
        <v>High Balance</v>
      </c>
      <c r="Q874" t="str">
        <f t="shared" si="55"/>
        <v>Retained</v>
      </c>
    </row>
    <row r="875" spans="1:17" x14ac:dyDescent="0.2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>
        <f t="shared" si="52"/>
        <v>Young</v>
      </c>
      <c r="O875" t="str">
        <f t="shared" si="53"/>
        <v>Average</v>
      </c>
      <c r="P875" t="str">
        <f t="shared" si="54"/>
        <v>Zero Balance</v>
      </c>
      <c r="Q875" t="str">
        <f t="shared" si="55"/>
        <v>Retained</v>
      </c>
    </row>
    <row r="876" spans="1:17" x14ac:dyDescent="0.2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>
        <f t="shared" si="52"/>
        <v>Adult</v>
      </c>
      <c r="O876" t="str">
        <f t="shared" si="53"/>
        <v>Average</v>
      </c>
      <c r="P876" t="str">
        <f t="shared" si="54"/>
        <v>High Balance</v>
      </c>
      <c r="Q876" t="str">
        <f t="shared" si="55"/>
        <v>Retained</v>
      </c>
    </row>
    <row r="877" spans="1:17" x14ac:dyDescent="0.2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>
        <f t="shared" si="52"/>
        <v>Adult</v>
      </c>
      <c r="O877" t="str">
        <f t="shared" si="53"/>
        <v>Average</v>
      </c>
      <c r="P877" t="str">
        <f t="shared" si="54"/>
        <v>High Balance</v>
      </c>
      <c r="Q877" t="str">
        <f t="shared" si="55"/>
        <v>Retained</v>
      </c>
    </row>
    <row r="878" spans="1:17" x14ac:dyDescent="0.2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>
        <f t="shared" si="52"/>
        <v>Adult</v>
      </c>
      <c r="O878" t="str">
        <f t="shared" si="53"/>
        <v>Average</v>
      </c>
      <c r="P878" t="str">
        <f t="shared" si="54"/>
        <v>High Balance</v>
      </c>
      <c r="Q878" t="str">
        <f t="shared" si="55"/>
        <v>Retained</v>
      </c>
    </row>
    <row r="879" spans="1:17" x14ac:dyDescent="0.2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>
        <f t="shared" si="52"/>
        <v>Adult</v>
      </c>
      <c r="O879" t="str">
        <f t="shared" si="53"/>
        <v>Average</v>
      </c>
      <c r="P879" t="str">
        <f t="shared" si="54"/>
        <v>Zero Balance</v>
      </c>
      <c r="Q879" t="str">
        <f t="shared" si="55"/>
        <v>Retained</v>
      </c>
    </row>
    <row r="880" spans="1:17" x14ac:dyDescent="0.2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>
        <f t="shared" si="52"/>
        <v>Adult</v>
      </c>
      <c r="O880" t="str">
        <f t="shared" si="53"/>
        <v>Average</v>
      </c>
      <c r="P880" t="str">
        <f t="shared" si="54"/>
        <v>High Balance</v>
      </c>
      <c r="Q880" t="str">
        <f t="shared" si="55"/>
        <v>Retained</v>
      </c>
    </row>
    <row r="881" spans="1:17" x14ac:dyDescent="0.2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tr">
        <f t="shared" si="52"/>
        <v>Adult</v>
      </c>
      <c r="O881" t="str">
        <f t="shared" si="53"/>
        <v>Average</v>
      </c>
      <c r="P881" t="str">
        <f t="shared" si="54"/>
        <v>High Balance</v>
      </c>
      <c r="Q881" t="str">
        <f t="shared" si="55"/>
        <v>Retained</v>
      </c>
    </row>
    <row r="882" spans="1:17" x14ac:dyDescent="0.2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>
        <f t="shared" si="52"/>
        <v>Senior</v>
      </c>
      <c r="O882" t="str">
        <f t="shared" si="53"/>
        <v>Good</v>
      </c>
      <c r="P882" t="str">
        <f t="shared" si="54"/>
        <v>Zero Balance</v>
      </c>
      <c r="Q882" t="str">
        <f t="shared" si="55"/>
        <v>Churned</v>
      </c>
    </row>
    <row r="883" spans="1:17" x14ac:dyDescent="0.2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>
        <f t="shared" si="52"/>
        <v>Adult</v>
      </c>
      <c r="O883" t="str">
        <f t="shared" si="53"/>
        <v>Average</v>
      </c>
      <c r="P883" t="str">
        <f t="shared" si="54"/>
        <v>Zero Balance</v>
      </c>
      <c r="Q883" t="str">
        <f t="shared" si="55"/>
        <v>Churned</v>
      </c>
    </row>
    <row r="884" spans="1:17" x14ac:dyDescent="0.2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>
        <f t="shared" si="52"/>
        <v>Adult</v>
      </c>
      <c r="O884" t="str">
        <f t="shared" si="53"/>
        <v>Average</v>
      </c>
      <c r="P884" t="str">
        <f t="shared" si="54"/>
        <v>High Balance</v>
      </c>
      <c r="Q884" t="str">
        <f t="shared" si="55"/>
        <v>Retained</v>
      </c>
    </row>
    <row r="885" spans="1:17" x14ac:dyDescent="0.2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>
        <f t="shared" si="52"/>
        <v>Adult</v>
      </c>
      <c r="O885" t="str">
        <f t="shared" si="53"/>
        <v>Average</v>
      </c>
      <c r="P885" t="str">
        <f t="shared" si="54"/>
        <v>Low Balance</v>
      </c>
      <c r="Q885" t="str">
        <f t="shared" si="55"/>
        <v>Churned</v>
      </c>
    </row>
    <row r="886" spans="1:17" x14ac:dyDescent="0.2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tr">
        <f t="shared" si="52"/>
        <v>Senior</v>
      </c>
      <c r="O886" t="str">
        <f t="shared" si="53"/>
        <v>Average</v>
      </c>
      <c r="P886" t="str">
        <f t="shared" si="54"/>
        <v>Medium Balance</v>
      </c>
      <c r="Q886" t="str">
        <f t="shared" si="55"/>
        <v>Retained</v>
      </c>
    </row>
    <row r="887" spans="1:17" x14ac:dyDescent="0.2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tr">
        <f t="shared" si="52"/>
        <v>Young</v>
      </c>
      <c r="O887" t="str">
        <f t="shared" si="53"/>
        <v>Average</v>
      </c>
      <c r="P887" t="str">
        <f t="shared" si="54"/>
        <v>Zero Balance</v>
      </c>
      <c r="Q887" t="str">
        <f t="shared" si="55"/>
        <v>Retained</v>
      </c>
    </row>
    <row r="888" spans="1:17" x14ac:dyDescent="0.2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>
        <f t="shared" si="52"/>
        <v>Adult</v>
      </c>
      <c r="O888" t="str">
        <f t="shared" si="53"/>
        <v>Good</v>
      </c>
      <c r="P888" t="str">
        <f t="shared" si="54"/>
        <v>High Balance</v>
      </c>
      <c r="Q888" t="str">
        <f t="shared" si="55"/>
        <v>Retained</v>
      </c>
    </row>
    <row r="889" spans="1:17" x14ac:dyDescent="0.2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>
        <f t="shared" si="52"/>
        <v>Adult</v>
      </c>
      <c r="O889" t="str">
        <f t="shared" si="53"/>
        <v>Average</v>
      </c>
      <c r="P889" t="str">
        <f t="shared" si="54"/>
        <v>Zero Balance</v>
      </c>
      <c r="Q889" t="str">
        <f t="shared" si="55"/>
        <v>Retained</v>
      </c>
    </row>
    <row r="890" spans="1:17" x14ac:dyDescent="0.2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tr">
        <f t="shared" si="52"/>
        <v>Senior</v>
      </c>
      <c r="O890" t="str">
        <f t="shared" si="53"/>
        <v>Good</v>
      </c>
      <c r="P890" t="str">
        <f t="shared" si="54"/>
        <v>High Balance</v>
      </c>
      <c r="Q890" t="str">
        <f t="shared" si="55"/>
        <v>Retained</v>
      </c>
    </row>
    <row r="891" spans="1:17" x14ac:dyDescent="0.2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>
        <f t="shared" si="52"/>
        <v>Adult</v>
      </c>
      <c r="O891" t="str">
        <f t="shared" si="53"/>
        <v>Average</v>
      </c>
      <c r="P891" t="str">
        <f t="shared" si="54"/>
        <v>High Balance</v>
      </c>
      <c r="Q891" t="str">
        <f t="shared" si="55"/>
        <v>Retained</v>
      </c>
    </row>
    <row r="892" spans="1:17" x14ac:dyDescent="0.2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>
        <f t="shared" si="52"/>
        <v>Adult</v>
      </c>
      <c r="O892" t="str">
        <f t="shared" si="53"/>
        <v>Good</v>
      </c>
      <c r="P892" t="str">
        <f t="shared" si="54"/>
        <v>High Balance</v>
      </c>
      <c r="Q892" t="str">
        <f t="shared" si="55"/>
        <v>Retained</v>
      </c>
    </row>
    <row r="893" spans="1:17" x14ac:dyDescent="0.2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>
        <f t="shared" si="52"/>
        <v>Adult</v>
      </c>
      <c r="O893" t="str">
        <f t="shared" si="53"/>
        <v>Poor</v>
      </c>
      <c r="P893" t="str">
        <f t="shared" si="54"/>
        <v>Medium Balance</v>
      </c>
      <c r="Q893" t="str">
        <f t="shared" si="55"/>
        <v>Retained</v>
      </c>
    </row>
    <row r="894" spans="1:17" x14ac:dyDescent="0.2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>
        <f t="shared" si="52"/>
        <v>Adult</v>
      </c>
      <c r="O894" t="str">
        <f t="shared" si="53"/>
        <v>Average</v>
      </c>
      <c r="P894" t="str">
        <f t="shared" si="54"/>
        <v>Zero Balance</v>
      </c>
      <c r="Q894" t="str">
        <f t="shared" si="55"/>
        <v>Retained</v>
      </c>
    </row>
    <row r="895" spans="1:17" x14ac:dyDescent="0.2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tr">
        <f t="shared" si="52"/>
        <v>Senior</v>
      </c>
      <c r="O895" t="str">
        <f t="shared" si="53"/>
        <v>Good</v>
      </c>
      <c r="P895" t="str">
        <f t="shared" si="54"/>
        <v>Zero Balance</v>
      </c>
      <c r="Q895" t="str">
        <f t="shared" si="55"/>
        <v>Churned</v>
      </c>
    </row>
    <row r="896" spans="1:17" x14ac:dyDescent="0.2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>
        <f t="shared" si="52"/>
        <v>Adult</v>
      </c>
      <c r="O896" t="str">
        <f t="shared" si="53"/>
        <v>Good</v>
      </c>
      <c r="P896" t="str">
        <f t="shared" si="54"/>
        <v>High Balance</v>
      </c>
      <c r="Q896" t="str">
        <f t="shared" si="55"/>
        <v>Churned</v>
      </c>
    </row>
    <row r="897" spans="1:17" x14ac:dyDescent="0.2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>
        <f t="shared" si="52"/>
        <v>Adult</v>
      </c>
      <c r="O897" t="str">
        <f t="shared" si="53"/>
        <v>Good</v>
      </c>
      <c r="P897" t="str">
        <f t="shared" si="54"/>
        <v>Medium Balance</v>
      </c>
      <c r="Q897" t="str">
        <f t="shared" si="55"/>
        <v>Retained</v>
      </c>
    </row>
    <row r="898" spans="1:17" x14ac:dyDescent="0.2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>
        <f t="shared" si="52"/>
        <v>Adult</v>
      </c>
      <c r="O898" t="str">
        <f t="shared" si="53"/>
        <v>Good</v>
      </c>
      <c r="P898" t="str">
        <f t="shared" si="54"/>
        <v>Zero Balance</v>
      </c>
      <c r="Q898" t="str">
        <f t="shared" si="55"/>
        <v>Retained</v>
      </c>
    </row>
    <row r="899" spans="1:17" x14ac:dyDescent="0.2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>
        <f t="shared" ref="N899:N962" si="56">IF(F899&lt;30,"Young",IF(F899&lt;50,"Adult","Senior"))</f>
        <v>Adult</v>
      </c>
      <c r="O899" t="str">
        <f t="shared" ref="O899:O962" si="57">IF(C899&lt;500,"Poor",IF(C899&lt;700,"Average","Good"))</f>
        <v>Average</v>
      </c>
      <c r="P899" t="str">
        <f t="shared" ref="P899:P962" si="58" xml:space="preserve"> IF(H899=0,"Zero Balance",IF(H899&lt;50000,"Low Balance",IF(H899&lt;100000,"Medium Balance","High Balance")))</f>
        <v>Zero Balance</v>
      </c>
      <c r="Q899" t="str">
        <f t="shared" ref="Q899:Q962" si="59">IF(M899 = 1,"Churned","Retained")</f>
        <v>Retained</v>
      </c>
    </row>
    <row r="900" spans="1:17" x14ac:dyDescent="0.2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>
        <f t="shared" si="56"/>
        <v>Adult</v>
      </c>
      <c r="O900" t="str">
        <f t="shared" si="57"/>
        <v>Average</v>
      </c>
      <c r="P900" t="str">
        <f t="shared" si="58"/>
        <v>High Balance</v>
      </c>
      <c r="Q900" t="str">
        <f t="shared" si="59"/>
        <v>Churned</v>
      </c>
    </row>
    <row r="901" spans="1:17" x14ac:dyDescent="0.2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>
        <f t="shared" si="56"/>
        <v>Young</v>
      </c>
      <c r="O901" t="str">
        <f t="shared" si="57"/>
        <v>Average</v>
      </c>
      <c r="P901" t="str">
        <f t="shared" si="58"/>
        <v>High Balance</v>
      </c>
      <c r="Q901" t="str">
        <f t="shared" si="59"/>
        <v>Retained</v>
      </c>
    </row>
    <row r="902" spans="1:17" x14ac:dyDescent="0.2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>
        <f t="shared" si="56"/>
        <v>Adult</v>
      </c>
      <c r="O902" t="str">
        <f t="shared" si="57"/>
        <v>Good</v>
      </c>
      <c r="P902" t="str">
        <f t="shared" si="58"/>
        <v>Medium Balance</v>
      </c>
      <c r="Q902" t="str">
        <f t="shared" si="59"/>
        <v>Churned</v>
      </c>
    </row>
    <row r="903" spans="1:17" x14ac:dyDescent="0.2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>
        <f t="shared" si="56"/>
        <v>Adult</v>
      </c>
      <c r="O903" t="str">
        <f t="shared" si="57"/>
        <v>Average</v>
      </c>
      <c r="P903" t="str">
        <f t="shared" si="58"/>
        <v>High Balance</v>
      </c>
      <c r="Q903" t="str">
        <f t="shared" si="59"/>
        <v>Retained</v>
      </c>
    </row>
    <row r="904" spans="1:17" x14ac:dyDescent="0.2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>
        <f t="shared" si="56"/>
        <v>Adult</v>
      </c>
      <c r="O904" t="str">
        <f t="shared" si="57"/>
        <v>Average</v>
      </c>
      <c r="P904" t="str">
        <f t="shared" si="58"/>
        <v>Medium Balance</v>
      </c>
      <c r="Q904" t="str">
        <f t="shared" si="59"/>
        <v>Retained</v>
      </c>
    </row>
    <row r="905" spans="1:17" x14ac:dyDescent="0.2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>
        <f t="shared" si="56"/>
        <v>Young</v>
      </c>
      <c r="O905" t="str">
        <f t="shared" si="57"/>
        <v>Average</v>
      </c>
      <c r="P905" t="str">
        <f t="shared" si="58"/>
        <v>High Balance</v>
      </c>
      <c r="Q905" t="str">
        <f t="shared" si="59"/>
        <v>Retained</v>
      </c>
    </row>
    <row r="906" spans="1:17" x14ac:dyDescent="0.2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>
        <f t="shared" si="56"/>
        <v>Senior</v>
      </c>
      <c r="O906" t="str">
        <f t="shared" si="57"/>
        <v>Average</v>
      </c>
      <c r="P906" t="str">
        <f t="shared" si="58"/>
        <v>Zero Balance</v>
      </c>
      <c r="Q906" t="str">
        <f t="shared" si="59"/>
        <v>Churned</v>
      </c>
    </row>
    <row r="907" spans="1:17" x14ac:dyDescent="0.2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>
        <f t="shared" si="56"/>
        <v>Adult</v>
      </c>
      <c r="O907" t="str">
        <f t="shared" si="57"/>
        <v>Average</v>
      </c>
      <c r="P907" t="str">
        <f t="shared" si="58"/>
        <v>Zero Balance</v>
      </c>
      <c r="Q907" t="str">
        <f t="shared" si="59"/>
        <v>Churned</v>
      </c>
    </row>
    <row r="908" spans="1:17" x14ac:dyDescent="0.2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>
        <f t="shared" si="56"/>
        <v>Adult</v>
      </c>
      <c r="O908" t="str">
        <f t="shared" si="57"/>
        <v>Average</v>
      </c>
      <c r="P908" t="str">
        <f t="shared" si="58"/>
        <v>High Balance</v>
      </c>
      <c r="Q908" t="str">
        <f t="shared" si="59"/>
        <v>Retained</v>
      </c>
    </row>
    <row r="909" spans="1:17" x14ac:dyDescent="0.2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>
        <f t="shared" si="56"/>
        <v>Adult</v>
      </c>
      <c r="O909" t="str">
        <f t="shared" si="57"/>
        <v>Average</v>
      </c>
      <c r="P909" t="str">
        <f t="shared" si="58"/>
        <v>High Balance</v>
      </c>
      <c r="Q909" t="str">
        <f t="shared" si="59"/>
        <v>Churned</v>
      </c>
    </row>
    <row r="910" spans="1:17" x14ac:dyDescent="0.2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>
        <f t="shared" si="56"/>
        <v>Adult</v>
      </c>
      <c r="O910" t="str">
        <f t="shared" si="57"/>
        <v>Average</v>
      </c>
      <c r="P910" t="str">
        <f t="shared" si="58"/>
        <v>High Balance</v>
      </c>
      <c r="Q910" t="str">
        <f t="shared" si="59"/>
        <v>Retained</v>
      </c>
    </row>
    <row r="911" spans="1:17" x14ac:dyDescent="0.2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tr">
        <f t="shared" si="56"/>
        <v>Young</v>
      </c>
      <c r="O911" t="str">
        <f t="shared" si="57"/>
        <v>Good</v>
      </c>
      <c r="P911" t="str">
        <f t="shared" si="58"/>
        <v>Zero Balance</v>
      </c>
      <c r="Q911" t="str">
        <f t="shared" si="59"/>
        <v>Retained</v>
      </c>
    </row>
    <row r="912" spans="1:17" x14ac:dyDescent="0.2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>
        <f t="shared" si="56"/>
        <v>Adult</v>
      </c>
      <c r="O912" t="str">
        <f t="shared" si="57"/>
        <v>Average</v>
      </c>
      <c r="P912" t="str">
        <f t="shared" si="58"/>
        <v>High Balance</v>
      </c>
      <c r="Q912" t="str">
        <f t="shared" si="59"/>
        <v>Retained</v>
      </c>
    </row>
    <row r="913" spans="1:17" x14ac:dyDescent="0.2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>
        <f t="shared" si="56"/>
        <v>Senior</v>
      </c>
      <c r="O913" t="str">
        <f t="shared" si="57"/>
        <v>Average</v>
      </c>
      <c r="P913" t="str">
        <f t="shared" si="58"/>
        <v>High Balance</v>
      </c>
      <c r="Q913" t="str">
        <f t="shared" si="59"/>
        <v>Retained</v>
      </c>
    </row>
    <row r="914" spans="1:17" x14ac:dyDescent="0.2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tr">
        <f t="shared" si="56"/>
        <v>Adult</v>
      </c>
      <c r="O914" t="str">
        <f t="shared" si="57"/>
        <v>Average</v>
      </c>
      <c r="P914" t="str">
        <f t="shared" si="58"/>
        <v>Zero Balance</v>
      </c>
      <c r="Q914" t="str">
        <f t="shared" si="59"/>
        <v>Retained</v>
      </c>
    </row>
    <row r="915" spans="1:17" x14ac:dyDescent="0.2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>
        <f t="shared" si="56"/>
        <v>Young</v>
      </c>
      <c r="O915" t="str">
        <f t="shared" si="57"/>
        <v>Good</v>
      </c>
      <c r="P915" t="str">
        <f t="shared" si="58"/>
        <v>High Balance</v>
      </c>
      <c r="Q915" t="str">
        <f t="shared" si="59"/>
        <v>Retained</v>
      </c>
    </row>
    <row r="916" spans="1:17" x14ac:dyDescent="0.2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>
        <f t="shared" si="56"/>
        <v>Adult</v>
      </c>
      <c r="O916" t="str">
        <f t="shared" si="57"/>
        <v>Average</v>
      </c>
      <c r="P916" t="str">
        <f t="shared" si="58"/>
        <v>High Balance</v>
      </c>
      <c r="Q916" t="str">
        <f t="shared" si="59"/>
        <v>Retained</v>
      </c>
    </row>
    <row r="917" spans="1:17" x14ac:dyDescent="0.2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tr">
        <f t="shared" si="56"/>
        <v>Adult</v>
      </c>
      <c r="O917" t="str">
        <f t="shared" si="57"/>
        <v>Average</v>
      </c>
      <c r="P917" t="str">
        <f t="shared" si="58"/>
        <v>Zero Balance</v>
      </c>
      <c r="Q917" t="str">
        <f t="shared" si="59"/>
        <v>Retained</v>
      </c>
    </row>
    <row r="918" spans="1:17" x14ac:dyDescent="0.2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>
        <f t="shared" si="56"/>
        <v>Adult</v>
      </c>
      <c r="O918" t="str">
        <f t="shared" si="57"/>
        <v>Poor</v>
      </c>
      <c r="P918" t="str">
        <f t="shared" si="58"/>
        <v>Zero Balance</v>
      </c>
      <c r="Q918" t="str">
        <f t="shared" si="59"/>
        <v>Churned</v>
      </c>
    </row>
    <row r="919" spans="1:17" x14ac:dyDescent="0.2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>
        <f t="shared" si="56"/>
        <v>Adult</v>
      </c>
      <c r="O919" t="str">
        <f t="shared" si="57"/>
        <v>Average</v>
      </c>
      <c r="P919" t="str">
        <f t="shared" si="58"/>
        <v>Low Balance</v>
      </c>
      <c r="Q919" t="str">
        <f t="shared" si="59"/>
        <v>Retained</v>
      </c>
    </row>
    <row r="920" spans="1:17" x14ac:dyDescent="0.2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>
        <f t="shared" si="56"/>
        <v>Adult</v>
      </c>
      <c r="O920" t="str">
        <f t="shared" si="57"/>
        <v>Good</v>
      </c>
      <c r="P920" t="str">
        <f t="shared" si="58"/>
        <v>Zero Balance</v>
      </c>
      <c r="Q920" t="str">
        <f t="shared" si="59"/>
        <v>Retained</v>
      </c>
    </row>
    <row r="921" spans="1:17" x14ac:dyDescent="0.2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tr">
        <f t="shared" si="56"/>
        <v>Adult</v>
      </c>
      <c r="O921" t="str">
        <f t="shared" si="57"/>
        <v>Average</v>
      </c>
      <c r="P921" t="str">
        <f t="shared" si="58"/>
        <v>Zero Balance</v>
      </c>
      <c r="Q921" t="str">
        <f t="shared" si="59"/>
        <v>Retained</v>
      </c>
    </row>
    <row r="922" spans="1:17" x14ac:dyDescent="0.2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tr">
        <f t="shared" si="56"/>
        <v>Adult</v>
      </c>
      <c r="O922" t="str">
        <f t="shared" si="57"/>
        <v>Good</v>
      </c>
      <c r="P922" t="str">
        <f t="shared" si="58"/>
        <v>Zero Balance</v>
      </c>
      <c r="Q922" t="str">
        <f t="shared" si="59"/>
        <v>Retained</v>
      </c>
    </row>
    <row r="923" spans="1:17" x14ac:dyDescent="0.2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>
        <f t="shared" si="56"/>
        <v>Senior</v>
      </c>
      <c r="O923" t="str">
        <f t="shared" si="57"/>
        <v>Average</v>
      </c>
      <c r="P923" t="str">
        <f t="shared" si="58"/>
        <v>Zero Balance</v>
      </c>
      <c r="Q923" t="str">
        <f t="shared" si="59"/>
        <v>Churned</v>
      </c>
    </row>
    <row r="924" spans="1:17" x14ac:dyDescent="0.2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>
        <f t="shared" si="56"/>
        <v>Senior</v>
      </c>
      <c r="O924" t="str">
        <f t="shared" si="57"/>
        <v>Average</v>
      </c>
      <c r="P924" t="str">
        <f t="shared" si="58"/>
        <v>Zero Balance</v>
      </c>
      <c r="Q924" t="str">
        <f t="shared" si="59"/>
        <v>Churned</v>
      </c>
    </row>
    <row r="925" spans="1:17" x14ac:dyDescent="0.2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>
        <f t="shared" si="56"/>
        <v>Young</v>
      </c>
      <c r="O925" t="str">
        <f t="shared" si="57"/>
        <v>Average</v>
      </c>
      <c r="P925" t="str">
        <f t="shared" si="58"/>
        <v>High Balance</v>
      </c>
      <c r="Q925" t="str">
        <f t="shared" si="59"/>
        <v>Retained</v>
      </c>
    </row>
    <row r="926" spans="1:17" x14ac:dyDescent="0.2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>
        <f t="shared" si="56"/>
        <v>Adult</v>
      </c>
      <c r="O926" t="str">
        <f t="shared" si="57"/>
        <v>Good</v>
      </c>
      <c r="P926" t="str">
        <f t="shared" si="58"/>
        <v>Medium Balance</v>
      </c>
      <c r="Q926" t="str">
        <f t="shared" si="59"/>
        <v>Retained</v>
      </c>
    </row>
    <row r="927" spans="1:17" x14ac:dyDescent="0.2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>
        <f t="shared" si="56"/>
        <v>Adult</v>
      </c>
      <c r="O927" t="str">
        <f t="shared" si="57"/>
        <v>Good</v>
      </c>
      <c r="P927" t="str">
        <f t="shared" si="58"/>
        <v>High Balance</v>
      </c>
      <c r="Q927" t="str">
        <f t="shared" si="59"/>
        <v>Retained</v>
      </c>
    </row>
    <row r="928" spans="1:17" x14ac:dyDescent="0.2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>
        <f t="shared" si="56"/>
        <v>Adult</v>
      </c>
      <c r="O928" t="str">
        <f t="shared" si="57"/>
        <v>Good</v>
      </c>
      <c r="P928" t="str">
        <f t="shared" si="58"/>
        <v>Zero Balance</v>
      </c>
      <c r="Q928" t="str">
        <f t="shared" si="59"/>
        <v>Retained</v>
      </c>
    </row>
    <row r="929" spans="1:17" x14ac:dyDescent="0.2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>
        <f t="shared" si="56"/>
        <v>Adult</v>
      </c>
      <c r="O929" t="str">
        <f t="shared" si="57"/>
        <v>Average</v>
      </c>
      <c r="P929" t="str">
        <f t="shared" si="58"/>
        <v>High Balance</v>
      </c>
      <c r="Q929" t="str">
        <f t="shared" si="59"/>
        <v>Retained</v>
      </c>
    </row>
    <row r="930" spans="1:17" x14ac:dyDescent="0.2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>
        <f t="shared" si="56"/>
        <v>Senior</v>
      </c>
      <c r="O930" t="str">
        <f t="shared" si="57"/>
        <v>Average</v>
      </c>
      <c r="P930" t="str">
        <f t="shared" si="58"/>
        <v>High Balance</v>
      </c>
      <c r="Q930" t="str">
        <f t="shared" si="59"/>
        <v>Retained</v>
      </c>
    </row>
    <row r="931" spans="1:17" x14ac:dyDescent="0.2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>
        <f t="shared" si="56"/>
        <v>Young</v>
      </c>
      <c r="O931" t="str">
        <f t="shared" si="57"/>
        <v>Good</v>
      </c>
      <c r="P931" t="str">
        <f t="shared" si="58"/>
        <v>High Balance</v>
      </c>
      <c r="Q931" t="str">
        <f t="shared" si="59"/>
        <v>Retained</v>
      </c>
    </row>
    <row r="932" spans="1:17" x14ac:dyDescent="0.2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>
        <f t="shared" si="56"/>
        <v>Adult</v>
      </c>
      <c r="O932" t="str">
        <f t="shared" si="57"/>
        <v>Average</v>
      </c>
      <c r="P932" t="str">
        <f t="shared" si="58"/>
        <v>High Balance</v>
      </c>
      <c r="Q932" t="str">
        <f t="shared" si="59"/>
        <v>Retained</v>
      </c>
    </row>
    <row r="933" spans="1:17" x14ac:dyDescent="0.2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>
        <f t="shared" si="56"/>
        <v>Adult</v>
      </c>
      <c r="O933" t="str">
        <f t="shared" si="57"/>
        <v>Average</v>
      </c>
      <c r="P933" t="str">
        <f t="shared" si="58"/>
        <v>High Balance</v>
      </c>
      <c r="Q933" t="str">
        <f t="shared" si="59"/>
        <v>Retained</v>
      </c>
    </row>
    <row r="934" spans="1:17" x14ac:dyDescent="0.2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>
        <f t="shared" si="56"/>
        <v>Adult</v>
      </c>
      <c r="O934" t="str">
        <f t="shared" si="57"/>
        <v>Good</v>
      </c>
      <c r="P934" t="str">
        <f t="shared" si="58"/>
        <v>High Balance</v>
      </c>
      <c r="Q934" t="str">
        <f t="shared" si="59"/>
        <v>Retained</v>
      </c>
    </row>
    <row r="935" spans="1:17" x14ac:dyDescent="0.2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>
        <f t="shared" si="56"/>
        <v>Adult</v>
      </c>
      <c r="O935" t="str">
        <f t="shared" si="57"/>
        <v>Average</v>
      </c>
      <c r="P935" t="str">
        <f t="shared" si="58"/>
        <v>Zero Balance</v>
      </c>
      <c r="Q935" t="str">
        <f t="shared" si="59"/>
        <v>Churned</v>
      </c>
    </row>
    <row r="936" spans="1:17" x14ac:dyDescent="0.2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>
        <f t="shared" si="56"/>
        <v>Adult</v>
      </c>
      <c r="O936" t="str">
        <f t="shared" si="57"/>
        <v>Average</v>
      </c>
      <c r="P936" t="str">
        <f t="shared" si="58"/>
        <v>Zero Balance</v>
      </c>
      <c r="Q936" t="str">
        <f t="shared" si="59"/>
        <v>Retained</v>
      </c>
    </row>
    <row r="937" spans="1:17" x14ac:dyDescent="0.2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>
        <f t="shared" si="56"/>
        <v>Adult</v>
      </c>
      <c r="O937" t="str">
        <f t="shared" si="57"/>
        <v>Average</v>
      </c>
      <c r="P937" t="str">
        <f t="shared" si="58"/>
        <v>Zero Balance</v>
      </c>
      <c r="Q937" t="str">
        <f t="shared" si="59"/>
        <v>Retained</v>
      </c>
    </row>
    <row r="938" spans="1:17" x14ac:dyDescent="0.2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>
        <f t="shared" si="56"/>
        <v>Senior</v>
      </c>
      <c r="O938" t="str">
        <f t="shared" si="57"/>
        <v>Good</v>
      </c>
      <c r="P938" t="str">
        <f t="shared" si="58"/>
        <v>High Balance</v>
      </c>
      <c r="Q938" t="str">
        <f t="shared" si="59"/>
        <v>Churned</v>
      </c>
    </row>
    <row r="939" spans="1:17" x14ac:dyDescent="0.2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>
        <f t="shared" si="56"/>
        <v>Adult</v>
      </c>
      <c r="O939" t="str">
        <f t="shared" si="57"/>
        <v>Good</v>
      </c>
      <c r="P939" t="str">
        <f t="shared" si="58"/>
        <v>High Balance</v>
      </c>
      <c r="Q939" t="str">
        <f t="shared" si="59"/>
        <v>Retained</v>
      </c>
    </row>
    <row r="940" spans="1:17" x14ac:dyDescent="0.2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>
        <f t="shared" si="56"/>
        <v>Adult</v>
      </c>
      <c r="O940" t="str">
        <f t="shared" si="57"/>
        <v>Average</v>
      </c>
      <c r="P940" t="str">
        <f t="shared" si="58"/>
        <v>Zero Balance</v>
      </c>
      <c r="Q940" t="str">
        <f t="shared" si="59"/>
        <v>Retained</v>
      </c>
    </row>
    <row r="941" spans="1:17" x14ac:dyDescent="0.2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>
        <f t="shared" si="56"/>
        <v>Adult</v>
      </c>
      <c r="O941" t="str">
        <f t="shared" si="57"/>
        <v>Good</v>
      </c>
      <c r="P941" t="str">
        <f t="shared" si="58"/>
        <v>Medium Balance</v>
      </c>
      <c r="Q941" t="str">
        <f t="shared" si="59"/>
        <v>Retained</v>
      </c>
    </row>
    <row r="942" spans="1:17" x14ac:dyDescent="0.2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>
        <f t="shared" si="56"/>
        <v>Adult</v>
      </c>
      <c r="O942" t="str">
        <f t="shared" si="57"/>
        <v>Good</v>
      </c>
      <c r="P942" t="str">
        <f t="shared" si="58"/>
        <v>High Balance</v>
      </c>
      <c r="Q942" t="str">
        <f t="shared" si="59"/>
        <v>Retained</v>
      </c>
    </row>
    <row r="943" spans="1:17" x14ac:dyDescent="0.2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>
        <f t="shared" si="56"/>
        <v>Adult</v>
      </c>
      <c r="O943" t="str">
        <f t="shared" si="57"/>
        <v>Average</v>
      </c>
      <c r="P943" t="str">
        <f t="shared" si="58"/>
        <v>Zero Balance</v>
      </c>
      <c r="Q943" t="str">
        <f t="shared" si="59"/>
        <v>Retained</v>
      </c>
    </row>
    <row r="944" spans="1:17" x14ac:dyDescent="0.2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>
        <f t="shared" si="56"/>
        <v>Adult</v>
      </c>
      <c r="O944" t="str">
        <f t="shared" si="57"/>
        <v>Poor</v>
      </c>
      <c r="P944" t="str">
        <f t="shared" si="58"/>
        <v>Zero Balance</v>
      </c>
      <c r="Q944" t="str">
        <f t="shared" si="59"/>
        <v>Churned</v>
      </c>
    </row>
    <row r="945" spans="1:17" x14ac:dyDescent="0.2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tr">
        <f t="shared" si="56"/>
        <v>Young</v>
      </c>
      <c r="O945" t="str">
        <f t="shared" si="57"/>
        <v>Average</v>
      </c>
      <c r="P945" t="str">
        <f t="shared" si="58"/>
        <v>High Balance</v>
      </c>
      <c r="Q945" t="str">
        <f t="shared" si="59"/>
        <v>Retained</v>
      </c>
    </row>
    <row r="946" spans="1:17" x14ac:dyDescent="0.2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>
        <f t="shared" si="56"/>
        <v>Adult</v>
      </c>
      <c r="O946" t="str">
        <f t="shared" si="57"/>
        <v>Good</v>
      </c>
      <c r="P946" t="str">
        <f t="shared" si="58"/>
        <v>Medium Balance</v>
      </c>
      <c r="Q946" t="str">
        <f t="shared" si="59"/>
        <v>Retained</v>
      </c>
    </row>
    <row r="947" spans="1:17" x14ac:dyDescent="0.2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>
        <f t="shared" si="56"/>
        <v>Young</v>
      </c>
      <c r="O947" t="str">
        <f t="shared" si="57"/>
        <v>Average</v>
      </c>
      <c r="P947" t="str">
        <f t="shared" si="58"/>
        <v>Medium Balance</v>
      </c>
      <c r="Q947" t="str">
        <f t="shared" si="59"/>
        <v>Retained</v>
      </c>
    </row>
    <row r="948" spans="1:17" x14ac:dyDescent="0.2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>
        <f t="shared" si="56"/>
        <v>Adult</v>
      </c>
      <c r="O948" t="str">
        <f t="shared" si="57"/>
        <v>Average</v>
      </c>
      <c r="P948" t="str">
        <f t="shared" si="58"/>
        <v>Zero Balance</v>
      </c>
      <c r="Q948" t="str">
        <f t="shared" si="59"/>
        <v>Churned</v>
      </c>
    </row>
    <row r="949" spans="1:17" x14ac:dyDescent="0.2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>
        <f t="shared" si="56"/>
        <v>Adult</v>
      </c>
      <c r="O949" t="str">
        <f t="shared" si="57"/>
        <v>Good</v>
      </c>
      <c r="P949" t="str">
        <f t="shared" si="58"/>
        <v>High Balance</v>
      </c>
      <c r="Q949" t="str">
        <f t="shared" si="59"/>
        <v>Churned</v>
      </c>
    </row>
    <row r="950" spans="1:17" x14ac:dyDescent="0.2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>
        <f t="shared" si="56"/>
        <v>Senior</v>
      </c>
      <c r="O950" t="str">
        <f t="shared" si="57"/>
        <v>Average</v>
      </c>
      <c r="P950" t="str">
        <f t="shared" si="58"/>
        <v>High Balance</v>
      </c>
      <c r="Q950" t="str">
        <f t="shared" si="59"/>
        <v>Retained</v>
      </c>
    </row>
    <row r="951" spans="1:17" x14ac:dyDescent="0.2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>
        <f t="shared" si="56"/>
        <v>Adult</v>
      </c>
      <c r="O951" t="str">
        <f t="shared" si="57"/>
        <v>Average</v>
      </c>
      <c r="P951" t="str">
        <f t="shared" si="58"/>
        <v>Medium Balance</v>
      </c>
      <c r="Q951" t="str">
        <f t="shared" si="59"/>
        <v>Churned</v>
      </c>
    </row>
    <row r="952" spans="1:17" x14ac:dyDescent="0.2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>
        <f t="shared" si="56"/>
        <v>Adult</v>
      </c>
      <c r="O952" t="str">
        <f t="shared" si="57"/>
        <v>Average</v>
      </c>
      <c r="P952" t="str">
        <f t="shared" si="58"/>
        <v>High Balance</v>
      </c>
      <c r="Q952" t="str">
        <f t="shared" si="59"/>
        <v>Retained</v>
      </c>
    </row>
    <row r="953" spans="1:17" x14ac:dyDescent="0.2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tr">
        <f t="shared" si="56"/>
        <v>Adult</v>
      </c>
      <c r="O953" t="str">
        <f t="shared" si="57"/>
        <v>Good</v>
      </c>
      <c r="P953" t="str">
        <f t="shared" si="58"/>
        <v>High Balance</v>
      </c>
      <c r="Q953" t="str">
        <f t="shared" si="59"/>
        <v>Retained</v>
      </c>
    </row>
    <row r="954" spans="1:17" x14ac:dyDescent="0.2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>
        <f t="shared" si="56"/>
        <v>Senior</v>
      </c>
      <c r="O954" t="str">
        <f t="shared" si="57"/>
        <v>Average</v>
      </c>
      <c r="P954" t="str">
        <f t="shared" si="58"/>
        <v>High Balance</v>
      </c>
      <c r="Q954" t="str">
        <f t="shared" si="59"/>
        <v>Retained</v>
      </c>
    </row>
    <row r="955" spans="1:17" x14ac:dyDescent="0.2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>
        <f t="shared" si="56"/>
        <v>Adult</v>
      </c>
      <c r="O955" t="str">
        <f t="shared" si="57"/>
        <v>Average</v>
      </c>
      <c r="P955" t="str">
        <f t="shared" si="58"/>
        <v>High Balance</v>
      </c>
      <c r="Q955" t="str">
        <f t="shared" si="59"/>
        <v>Retained</v>
      </c>
    </row>
    <row r="956" spans="1:17" x14ac:dyDescent="0.2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>
        <f t="shared" si="56"/>
        <v>Adult</v>
      </c>
      <c r="O956" t="str">
        <f t="shared" si="57"/>
        <v>Average</v>
      </c>
      <c r="P956" t="str">
        <f t="shared" si="58"/>
        <v>High Balance</v>
      </c>
      <c r="Q956" t="str">
        <f t="shared" si="59"/>
        <v>Churned</v>
      </c>
    </row>
    <row r="957" spans="1:17" x14ac:dyDescent="0.2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tr">
        <f t="shared" si="56"/>
        <v>Adult</v>
      </c>
      <c r="O957" t="str">
        <f t="shared" si="57"/>
        <v>Good</v>
      </c>
      <c r="P957" t="str">
        <f t="shared" si="58"/>
        <v>High Balance</v>
      </c>
      <c r="Q957" t="str">
        <f t="shared" si="59"/>
        <v>Retained</v>
      </c>
    </row>
    <row r="958" spans="1:17" x14ac:dyDescent="0.2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>
        <f t="shared" si="56"/>
        <v>Adult</v>
      </c>
      <c r="O958" t="str">
        <f t="shared" si="57"/>
        <v>Good</v>
      </c>
      <c r="P958" t="str">
        <f t="shared" si="58"/>
        <v>Zero Balance</v>
      </c>
      <c r="Q958" t="str">
        <f t="shared" si="59"/>
        <v>Retained</v>
      </c>
    </row>
    <row r="959" spans="1:17" x14ac:dyDescent="0.2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>
        <f t="shared" si="56"/>
        <v>Senior</v>
      </c>
      <c r="O959" t="str">
        <f t="shared" si="57"/>
        <v>Good</v>
      </c>
      <c r="P959" t="str">
        <f t="shared" si="58"/>
        <v>Zero Balance</v>
      </c>
      <c r="Q959" t="str">
        <f t="shared" si="59"/>
        <v>Retained</v>
      </c>
    </row>
    <row r="960" spans="1:17" x14ac:dyDescent="0.2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>
        <f t="shared" si="56"/>
        <v>Young</v>
      </c>
      <c r="O960" t="str">
        <f t="shared" si="57"/>
        <v>Average</v>
      </c>
      <c r="P960" t="str">
        <f t="shared" si="58"/>
        <v>High Balance</v>
      </c>
      <c r="Q960" t="str">
        <f t="shared" si="59"/>
        <v>Retained</v>
      </c>
    </row>
    <row r="961" spans="1:17" x14ac:dyDescent="0.2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>
        <f t="shared" si="56"/>
        <v>Adult</v>
      </c>
      <c r="O961" t="str">
        <f t="shared" si="57"/>
        <v>Average</v>
      </c>
      <c r="P961" t="str">
        <f t="shared" si="58"/>
        <v>High Balance</v>
      </c>
      <c r="Q961" t="str">
        <f t="shared" si="59"/>
        <v>Retained</v>
      </c>
    </row>
    <row r="962" spans="1:17" x14ac:dyDescent="0.2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>
        <f t="shared" si="56"/>
        <v>Adult</v>
      </c>
      <c r="O962" t="str">
        <f t="shared" si="57"/>
        <v>Good</v>
      </c>
      <c r="P962" t="str">
        <f t="shared" si="58"/>
        <v>High Balance</v>
      </c>
      <c r="Q962" t="str">
        <f t="shared" si="59"/>
        <v>Retained</v>
      </c>
    </row>
    <row r="963" spans="1:17" x14ac:dyDescent="0.2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>
        <f t="shared" ref="N963:N1026" si="60">IF(F963&lt;30,"Young",IF(F963&lt;50,"Adult","Senior"))</f>
        <v>Adult</v>
      </c>
      <c r="O963" t="str">
        <f t="shared" ref="O963:O1026" si="61">IF(C963&lt;500,"Poor",IF(C963&lt;700,"Average","Good"))</f>
        <v>Average</v>
      </c>
      <c r="P963" t="str">
        <f t="shared" ref="P963:P1026" si="62" xml:space="preserve"> IF(H963=0,"Zero Balance",IF(H963&lt;50000,"Low Balance",IF(H963&lt;100000,"Medium Balance","High Balance")))</f>
        <v>High Balance</v>
      </c>
      <c r="Q963" t="str">
        <f t="shared" ref="Q963:Q1026" si="63">IF(M963 = 1,"Churned","Retained")</f>
        <v>Retained</v>
      </c>
    </row>
    <row r="964" spans="1:17" x14ac:dyDescent="0.2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tr">
        <f t="shared" si="60"/>
        <v>Adult</v>
      </c>
      <c r="O964" t="str">
        <f t="shared" si="61"/>
        <v>Average</v>
      </c>
      <c r="P964" t="str">
        <f t="shared" si="62"/>
        <v>High Balance</v>
      </c>
      <c r="Q964" t="str">
        <f t="shared" si="63"/>
        <v>Retained</v>
      </c>
    </row>
    <row r="965" spans="1:17" x14ac:dyDescent="0.2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>
        <f t="shared" si="60"/>
        <v>Senior</v>
      </c>
      <c r="O965" t="str">
        <f t="shared" si="61"/>
        <v>Average</v>
      </c>
      <c r="P965" t="str">
        <f t="shared" si="62"/>
        <v>Medium Balance</v>
      </c>
      <c r="Q965" t="str">
        <f t="shared" si="63"/>
        <v>Churned</v>
      </c>
    </row>
    <row r="966" spans="1:17" x14ac:dyDescent="0.2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>
        <f t="shared" si="60"/>
        <v>Adult</v>
      </c>
      <c r="O966" t="str">
        <f t="shared" si="61"/>
        <v>Average</v>
      </c>
      <c r="P966" t="str">
        <f t="shared" si="62"/>
        <v>High Balance</v>
      </c>
      <c r="Q966" t="str">
        <f t="shared" si="63"/>
        <v>Churned</v>
      </c>
    </row>
    <row r="967" spans="1:17" x14ac:dyDescent="0.2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>
        <f t="shared" si="60"/>
        <v>Adult</v>
      </c>
      <c r="O967" t="str">
        <f t="shared" si="61"/>
        <v>Average</v>
      </c>
      <c r="P967" t="str">
        <f t="shared" si="62"/>
        <v>High Balance</v>
      </c>
      <c r="Q967" t="str">
        <f t="shared" si="63"/>
        <v>Retained</v>
      </c>
    </row>
    <row r="968" spans="1:17" x14ac:dyDescent="0.2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>
        <f t="shared" si="60"/>
        <v>Adult</v>
      </c>
      <c r="O968" t="str">
        <f t="shared" si="61"/>
        <v>Average</v>
      </c>
      <c r="P968" t="str">
        <f t="shared" si="62"/>
        <v>High Balance</v>
      </c>
      <c r="Q968" t="str">
        <f t="shared" si="63"/>
        <v>Retained</v>
      </c>
    </row>
    <row r="969" spans="1:17" x14ac:dyDescent="0.2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>
        <f t="shared" si="60"/>
        <v>Adult</v>
      </c>
      <c r="O969" t="str">
        <f t="shared" si="61"/>
        <v>Average</v>
      </c>
      <c r="P969" t="str">
        <f t="shared" si="62"/>
        <v>Zero Balance</v>
      </c>
      <c r="Q969" t="str">
        <f t="shared" si="63"/>
        <v>Retained</v>
      </c>
    </row>
    <row r="970" spans="1:17" x14ac:dyDescent="0.2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>
        <f t="shared" si="60"/>
        <v>Adult</v>
      </c>
      <c r="O970" t="str">
        <f t="shared" si="61"/>
        <v>Average</v>
      </c>
      <c r="P970" t="str">
        <f t="shared" si="62"/>
        <v>Medium Balance</v>
      </c>
      <c r="Q970" t="str">
        <f t="shared" si="63"/>
        <v>Retained</v>
      </c>
    </row>
    <row r="971" spans="1:17" x14ac:dyDescent="0.2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>
        <f t="shared" si="60"/>
        <v>Senior</v>
      </c>
      <c r="O971" t="str">
        <f t="shared" si="61"/>
        <v>Average</v>
      </c>
      <c r="P971" t="str">
        <f t="shared" si="62"/>
        <v>High Balance</v>
      </c>
      <c r="Q971" t="str">
        <f t="shared" si="63"/>
        <v>Retained</v>
      </c>
    </row>
    <row r="972" spans="1:17" x14ac:dyDescent="0.2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>
        <f t="shared" si="60"/>
        <v>Adult</v>
      </c>
      <c r="O972" t="str">
        <f t="shared" si="61"/>
        <v>Average</v>
      </c>
      <c r="P972" t="str">
        <f t="shared" si="62"/>
        <v>High Balance</v>
      </c>
      <c r="Q972" t="str">
        <f t="shared" si="63"/>
        <v>Retained</v>
      </c>
    </row>
    <row r="973" spans="1:17" x14ac:dyDescent="0.2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>
        <f t="shared" si="60"/>
        <v>Young</v>
      </c>
      <c r="O973" t="str">
        <f t="shared" si="61"/>
        <v>Good</v>
      </c>
      <c r="P973" t="str">
        <f t="shared" si="62"/>
        <v>Zero Balance</v>
      </c>
      <c r="Q973" t="str">
        <f t="shared" si="63"/>
        <v>Retained</v>
      </c>
    </row>
    <row r="974" spans="1:17" x14ac:dyDescent="0.2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>
        <f t="shared" si="60"/>
        <v>Adult</v>
      </c>
      <c r="O974" t="str">
        <f t="shared" si="61"/>
        <v>Average</v>
      </c>
      <c r="P974" t="str">
        <f t="shared" si="62"/>
        <v>Medium Balance</v>
      </c>
      <c r="Q974" t="str">
        <f t="shared" si="63"/>
        <v>Retained</v>
      </c>
    </row>
    <row r="975" spans="1:17" x14ac:dyDescent="0.2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>
        <f t="shared" si="60"/>
        <v>Adult</v>
      </c>
      <c r="O975" t="str">
        <f t="shared" si="61"/>
        <v>Good</v>
      </c>
      <c r="P975" t="str">
        <f t="shared" si="62"/>
        <v>Medium Balance</v>
      </c>
      <c r="Q975" t="str">
        <f t="shared" si="63"/>
        <v>Retained</v>
      </c>
    </row>
    <row r="976" spans="1:17" x14ac:dyDescent="0.2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tr">
        <f t="shared" si="60"/>
        <v>Adult</v>
      </c>
      <c r="O976" t="str">
        <f t="shared" si="61"/>
        <v>Good</v>
      </c>
      <c r="P976" t="str">
        <f t="shared" si="62"/>
        <v>High Balance</v>
      </c>
      <c r="Q976" t="str">
        <f t="shared" si="63"/>
        <v>Retained</v>
      </c>
    </row>
    <row r="977" spans="1:17" x14ac:dyDescent="0.2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>
        <f t="shared" si="60"/>
        <v>Adult</v>
      </c>
      <c r="O977" t="str">
        <f t="shared" si="61"/>
        <v>Good</v>
      </c>
      <c r="P977" t="str">
        <f t="shared" si="62"/>
        <v>High Balance</v>
      </c>
      <c r="Q977" t="str">
        <f t="shared" si="63"/>
        <v>Retained</v>
      </c>
    </row>
    <row r="978" spans="1:17" x14ac:dyDescent="0.2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>
        <f t="shared" si="60"/>
        <v>Adult</v>
      </c>
      <c r="O978" t="str">
        <f t="shared" si="61"/>
        <v>Average</v>
      </c>
      <c r="P978" t="str">
        <f t="shared" si="62"/>
        <v>High Balance</v>
      </c>
      <c r="Q978" t="str">
        <f t="shared" si="63"/>
        <v>Churned</v>
      </c>
    </row>
    <row r="979" spans="1:17" x14ac:dyDescent="0.2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>
        <f t="shared" si="60"/>
        <v>Adult</v>
      </c>
      <c r="O979" t="str">
        <f t="shared" si="61"/>
        <v>Average</v>
      </c>
      <c r="P979" t="str">
        <f t="shared" si="62"/>
        <v>Zero Balance</v>
      </c>
      <c r="Q979" t="str">
        <f t="shared" si="63"/>
        <v>Retained</v>
      </c>
    </row>
    <row r="980" spans="1:17" x14ac:dyDescent="0.2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>
        <f t="shared" si="60"/>
        <v>Adult</v>
      </c>
      <c r="O980" t="str">
        <f t="shared" si="61"/>
        <v>Average</v>
      </c>
      <c r="P980" t="str">
        <f t="shared" si="62"/>
        <v>High Balance</v>
      </c>
      <c r="Q980" t="str">
        <f t="shared" si="63"/>
        <v>Retained</v>
      </c>
    </row>
    <row r="981" spans="1:17" x14ac:dyDescent="0.2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>
        <f t="shared" si="60"/>
        <v>Adult</v>
      </c>
      <c r="O981" t="str">
        <f t="shared" si="61"/>
        <v>Average</v>
      </c>
      <c r="P981" t="str">
        <f t="shared" si="62"/>
        <v>Zero Balance</v>
      </c>
      <c r="Q981" t="str">
        <f t="shared" si="63"/>
        <v>Retained</v>
      </c>
    </row>
    <row r="982" spans="1:17" x14ac:dyDescent="0.2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>
        <f t="shared" si="60"/>
        <v>Young</v>
      </c>
      <c r="O982" t="str">
        <f t="shared" si="61"/>
        <v>Average</v>
      </c>
      <c r="P982" t="str">
        <f t="shared" si="62"/>
        <v>High Balance</v>
      </c>
      <c r="Q982" t="str">
        <f t="shared" si="63"/>
        <v>Retained</v>
      </c>
    </row>
    <row r="983" spans="1:17" x14ac:dyDescent="0.2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tr">
        <f t="shared" si="60"/>
        <v>Adult</v>
      </c>
      <c r="O983" t="str">
        <f t="shared" si="61"/>
        <v>Good</v>
      </c>
      <c r="P983" t="str">
        <f t="shared" si="62"/>
        <v>Medium Balance</v>
      </c>
      <c r="Q983" t="str">
        <f t="shared" si="63"/>
        <v>Retained</v>
      </c>
    </row>
    <row r="984" spans="1:17" x14ac:dyDescent="0.2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>
        <f t="shared" si="60"/>
        <v>Adult</v>
      </c>
      <c r="O984" t="str">
        <f t="shared" si="61"/>
        <v>Average</v>
      </c>
      <c r="P984" t="str">
        <f t="shared" si="62"/>
        <v>Zero Balance</v>
      </c>
      <c r="Q984" t="str">
        <f t="shared" si="63"/>
        <v>Retained</v>
      </c>
    </row>
    <row r="985" spans="1:17" x14ac:dyDescent="0.2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tr">
        <f t="shared" si="60"/>
        <v>Adult</v>
      </c>
      <c r="O985" t="str">
        <f t="shared" si="61"/>
        <v>Average</v>
      </c>
      <c r="P985" t="str">
        <f t="shared" si="62"/>
        <v>High Balance</v>
      </c>
      <c r="Q985" t="str">
        <f t="shared" si="63"/>
        <v>Churned</v>
      </c>
    </row>
    <row r="986" spans="1:17" x14ac:dyDescent="0.2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>
        <f t="shared" si="60"/>
        <v>Young</v>
      </c>
      <c r="O986" t="str">
        <f t="shared" si="61"/>
        <v>Good</v>
      </c>
      <c r="P986" t="str">
        <f t="shared" si="62"/>
        <v>High Balance</v>
      </c>
      <c r="Q986" t="str">
        <f t="shared" si="63"/>
        <v>Retained</v>
      </c>
    </row>
    <row r="987" spans="1:17" x14ac:dyDescent="0.2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>
        <f t="shared" si="60"/>
        <v>Adult</v>
      </c>
      <c r="O987" t="str">
        <f t="shared" si="61"/>
        <v>Average</v>
      </c>
      <c r="P987" t="str">
        <f t="shared" si="62"/>
        <v>Medium Balance</v>
      </c>
      <c r="Q987" t="str">
        <f t="shared" si="63"/>
        <v>Retained</v>
      </c>
    </row>
    <row r="988" spans="1:17" x14ac:dyDescent="0.2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>
        <f t="shared" si="60"/>
        <v>Adult</v>
      </c>
      <c r="O988" t="str">
        <f t="shared" si="61"/>
        <v>Average</v>
      </c>
      <c r="P988" t="str">
        <f t="shared" si="62"/>
        <v>High Balance</v>
      </c>
      <c r="Q988" t="str">
        <f t="shared" si="63"/>
        <v>Retained</v>
      </c>
    </row>
    <row r="989" spans="1:17" x14ac:dyDescent="0.2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>
        <f t="shared" si="60"/>
        <v>Adult</v>
      </c>
      <c r="O989" t="str">
        <f t="shared" si="61"/>
        <v>Average</v>
      </c>
      <c r="P989" t="str">
        <f t="shared" si="62"/>
        <v>High Balance</v>
      </c>
      <c r="Q989" t="str">
        <f t="shared" si="63"/>
        <v>Churned</v>
      </c>
    </row>
    <row r="990" spans="1:17" x14ac:dyDescent="0.2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>
        <f t="shared" si="60"/>
        <v>Adult</v>
      </c>
      <c r="O990" t="str">
        <f t="shared" si="61"/>
        <v>Average</v>
      </c>
      <c r="P990" t="str">
        <f t="shared" si="62"/>
        <v>High Balance</v>
      </c>
      <c r="Q990" t="str">
        <f t="shared" si="63"/>
        <v>Retained</v>
      </c>
    </row>
    <row r="991" spans="1:17" x14ac:dyDescent="0.2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>
        <f t="shared" si="60"/>
        <v>Adult</v>
      </c>
      <c r="O991" t="str">
        <f t="shared" si="61"/>
        <v>Good</v>
      </c>
      <c r="P991" t="str">
        <f t="shared" si="62"/>
        <v>High Balance</v>
      </c>
      <c r="Q991" t="str">
        <f t="shared" si="63"/>
        <v>Churned</v>
      </c>
    </row>
    <row r="992" spans="1:17" x14ac:dyDescent="0.2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>
        <f t="shared" si="60"/>
        <v>Adult</v>
      </c>
      <c r="O992" t="str">
        <f t="shared" si="61"/>
        <v>Average</v>
      </c>
      <c r="P992" t="str">
        <f t="shared" si="62"/>
        <v>Medium Balance</v>
      </c>
      <c r="Q992" t="str">
        <f t="shared" si="63"/>
        <v>Retained</v>
      </c>
    </row>
    <row r="993" spans="1:17" x14ac:dyDescent="0.2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>
        <f t="shared" si="60"/>
        <v>Adult</v>
      </c>
      <c r="O993" t="str">
        <f t="shared" si="61"/>
        <v>Average</v>
      </c>
      <c r="P993" t="str">
        <f t="shared" si="62"/>
        <v>Medium Balance</v>
      </c>
      <c r="Q993" t="str">
        <f t="shared" si="63"/>
        <v>Retained</v>
      </c>
    </row>
    <row r="994" spans="1:17" x14ac:dyDescent="0.2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>
        <f t="shared" si="60"/>
        <v>Adult</v>
      </c>
      <c r="O994" t="str">
        <f t="shared" si="61"/>
        <v>Good</v>
      </c>
      <c r="P994" t="str">
        <f t="shared" si="62"/>
        <v>Medium Balance</v>
      </c>
      <c r="Q994" t="str">
        <f t="shared" si="63"/>
        <v>Retained</v>
      </c>
    </row>
    <row r="995" spans="1:17" x14ac:dyDescent="0.2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>
        <f t="shared" si="60"/>
        <v>Young</v>
      </c>
      <c r="O995" t="str">
        <f t="shared" si="61"/>
        <v>Average</v>
      </c>
      <c r="P995" t="str">
        <f t="shared" si="62"/>
        <v>Medium Balance</v>
      </c>
      <c r="Q995" t="str">
        <f t="shared" si="63"/>
        <v>Retained</v>
      </c>
    </row>
    <row r="996" spans="1:17" x14ac:dyDescent="0.2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tr">
        <f t="shared" si="60"/>
        <v>Adult</v>
      </c>
      <c r="O996" t="str">
        <f t="shared" si="61"/>
        <v>Good</v>
      </c>
      <c r="P996" t="str">
        <f t="shared" si="62"/>
        <v>High Balance</v>
      </c>
      <c r="Q996" t="str">
        <f t="shared" si="63"/>
        <v>Retained</v>
      </c>
    </row>
    <row r="997" spans="1:17" x14ac:dyDescent="0.2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>
        <f t="shared" si="60"/>
        <v>Young</v>
      </c>
      <c r="O997" t="str">
        <f t="shared" si="61"/>
        <v>Average</v>
      </c>
      <c r="P997" t="str">
        <f t="shared" si="62"/>
        <v>Zero Balance</v>
      </c>
      <c r="Q997" t="str">
        <f t="shared" si="63"/>
        <v>Retained</v>
      </c>
    </row>
    <row r="998" spans="1:17" x14ac:dyDescent="0.2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>
        <f t="shared" si="60"/>
        <v>Adult</v>
      </c>
      <c r="O998" t="str">
        <f t="shared" si="61"/>
        <v>Good</v>
      </c>
      <c r="P998" t="str">
        <f t="shared" si="62"/>
        <v>Zero Balance</v>
      </c>
      <c r="Q998" t="str">
        <f t="shared" si="63"/>
        <v>Retained</v>
      </c>
    </row>
    <row r="999" spans="1:17" x14ac:dyDescent="0.2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>
        <f t="shared" si="60"/>
        <v>Senior</v>
      </c>
      <c r="O999" t="str">
        <f t="shared" si="61"/>
        <v>Average</v>
      </c>
      <c r="P999" t="str">
        <f t="shared" si="62"/>
        <v>High Balance</v>
      </c>
      <c r="Q999" t="str">
        <f t="shared" si="63"/>
        <v>Retained</v>
      </c>
    </row>
    <row r="1000" spans="1:17" x14ac:dyDescent="0.2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>
        <f t="shared" si="60"/>
        <v>Young</v>
      </c>
      <c r="O1000" t="str">
        <f t="shared" si="61"/>
        <v>Good</v>
      </c>
      <c r="P1000" t="str">
        <f t="shared" si="62"/>
        <v>High Balance</v>
      </c>
      <c r="Q1000" t="str">
        <f t="shared" si="63"/>
        <v>Retained</v>
      </c>
    </row>
    <row r="1001" spans="1:17" x14ac:dyDescent="0.2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>
        <f t="shared" si="60"/>
        <v>Adult</v>
      </c>
      <c r="O1001" t="str">
        <f t="shared" si="61"/>
        <v>Good</v>
      </c>
      <c r="P1001" t="str">
        <f t="shared" si="62"/>
        <v>High Balance</v>
      </c>
      <c r="Q1001" t="str">
        <f t="shared" si="63"/>
        <v>Retained</v>
      </c>
    </row>
    <row r="1002" spans="1:17" x14ac:dyDescent="0.2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>
        <f t="shared" si="60"/>
        <v>Adult</v>
      </c>
      <c r="O1002" t="str">
        <f t="shared" si="61"/>
        <v>Average</v>
      </c>
      <c r="P1002" t="str">
        <f t="shared" si="62"/>
        <v>High Balance</v>
      </c>
      <c r="Q1002" t="str">
        <f t="shared" si="63"/>
        <v>Retained</v>
      </c>
    </row>
    <row r="1003" spans="1:17" x14ac:dyDescent="0.2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>
        <f t="shared" si="60"/>
        <v>Adult</v>
      </c>
      <c r="O1003" t="str">
        <f t="shared" si="61"/>
        <v>Good</v>
      </c>
      <c r="P1003" t="str">
        <f t="shared" si="62"/>
        <v>Zero Balance</v>
      </c>
      <c r="Q1003" t="str">
        <f t="shared" si="63"/>
        <v>Retained</v>
      </c>
    </row>
    <row r="1004" spans="1:17" x14ac:dyDescent="0.2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>
        <f t="shared" si="60"/>
        <v>Adult</v>
      </c>
      <c r="O1004" t="str">
        <f t="shared" si="61"/>
        <v>Good</v>
      </c>
      <c r="P1004" t="str">
        <f t="shared" si="62"/>
        <v>Medium Balance</v>
      </c>
      <c r="Q1004" t="str">
        <f t="shared" si="63"/>
        <v>Retained</v>
      </c>
    </row>
    <row r="1005" spans="1:17" x14ac:dyDescent="0.2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tr">
        <f t="shared" si="60"/>
        <v>Adult</v>
      </c>
      <c r="O1005" t="str">
        <f t="shared" si="61"/>
        <v>Average</v>
      </c>
      <c r="P1005" t="str">
        <f t="shared" si="62"/>
        <v>High Balance</v>
      </c>
      <c r="Q1005" t="str">
        <f t="shared" si="63"/>
        <v>Churned</v>
      </c>
    </row>
    <row r="1006" spans="1:17" x14ac:dyDescent="0.2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>
        <f t="shared" si="60"/>
        <v>Young</v>
      </c>
      <c r="O1006" t="str">
        <f t="shared" si="61"/>
        <v>Average</v>
      </c>
      <c r="P1006" t="str">
        <f t="shared" si="62"/>
        <v>High Balance</v>
      </c>
      <c r="Q1006" t="str">
        <f t="shared" si="63"/>
        <v>Retained</v>
      </c>
    </row>
    <row r="1007" spans="1:17" x14ac:dyDescent="0.2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>
        <f t="shared" si="60"/>
        <v>Senior</v>
      </c>
      <c r="O1007" t="str">
        <f t="shared" si="61"/>
        <v>Average</v>
      </c>
      <c r="P1007" t="str">
        <f t="shared" si="62"/>
        <v>High Balance</v>
      </c>
      <c r="Q1007" t="str">
        <f t="shared" si="63"/>
        <v>Churned</v>
      </c>
    </row>
    <row r="1008" spans="1:17" x14ac:dyDescent="0.2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>
        <f t="shared" si="60"/>
        <v>Adult</v>
      </c>
      <c r="O1008" t="str">
        <f t="shared" si="61"/>
        <v>Average</v>
      </c>
      <c r="P1008" t="str">
        <f t="shared" si="62"/>
        <v>Zero Balance</v>
      </c>
      <c r="Q1008" t="str">
        <f t="shared" si="63"/>
        <v>Retained</v>
      </c>
    </row>
    <row r="1009" spans="1:17" x14ac:dyDescent="0.2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>
        <f t="shared" si="60"/>
        <v>Adult</v>
      </c>
      <c r="O1009" t="str">
        <f t="shared" si="61"/>
        <v>Average</v>
      </c>
      <c r="P1009" t="str">
        <f t="shared" si="62"/>
        <v>Medium Balance</v>
      </c>
      <c r="Q1009" t="str">
        <f t="shared" si="63"/>
        <v>Retained</v>
      </c>
    </row>
    <row r="1010" spans="1:17" x14ac:dyDescent="0.2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>
        <f t="shared" si="60"/>
        <v>Adult</v>
      </c>
      <c r="O1010" t="str">
        <f t="shared" si="61"/>
        <v>Poor</v>
      </c>
      <c r="P1010" t="str">
        <f t="shared" si="62"/>
        <v>Zero Balance</v>
      </c>
      <c r="Q1010" t="str">
        <f t="shared" si="63"/>
        <v>Churned</v>
      </c>
    </row>
    <row r="1011" spans="1:17" x14ac:dyDescent="0.2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>
        <f t="shared" si="60"/>
        <v>Senior</v>
      </c>
      <c r="O1011" t="str">
        <f t="shared" si="61"/>
        <v>Average</v>
      </c>
      <c r="P1011" t="str">
        <f t="shared" si="62"/>
        <v>Zero Balance</v>
      </c>
      <c r="Q1011" t="str">
        <f t="shared" si="63"/>
        <v>Retained</v>
      </c>
    </row>
    <row r="1012" spans="1:17" x14ac:dyDescent="0.2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>
        <f t="shared" si="60"/>
        <v>Adult</v>
      </c>
      <c r="O1012" t="str">
        <f t="shared" si="61"/>
        <v>Good</v>
      </c>
      <c r="P1012" t="str">
        <f t="shared" si="62"/>
        <v>Zero Balance</v>
      </c>
      <c r="Q1012" t="str">
        <f t="shared" si="63"/>
        <v>Churned</v>
      </c>
    </row>
    <row r="1013" spans="1:17" x14ac:dyDescent="0.2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tr">
        <f t="shared" si="60"/>
        <v>Adult</v>
      </c>
      <c r="O1013" t="str">
        <f t="shared" si="61"/>
        <v>Good</v>
      </c>
      <c r="P1013" t="str">
        <f t="shared" si="62"/>
        <v>High Balance</v>
      </c>
      <c r="Q1013" t="str">
        <f t="shared" si="63"/>
        <v>Retained</v>
      </c>
    </row>
    <row r="1014" spans="1:17" x14ac:dyDescent="0.2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>
        <f t="shared" si="60"/>
        <v>Young</v>
      </c>
      <c r="O1014" t="str">
        <f t="shared" si="61"/>
        <v>Average</v>
      </c>
      <c r="P1014" t="str">
        <f t="shared" si="62"/>
        <v>Zero Balance</v>
      </c>
      <c r="Q1014" t="str">
        <f t="shared" si="63"/>
        <v>Retained</v>
      </c>
    </row>
    <row r="1015" spans="1:17" x14ac:dyDescent="0.2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>
        <f t="shared" si="60"/>
        <v>Young</v>
      </c>
      <c r="O1015" t="str">
        <f t="shared" si="61"/>
        <v>Average</v>
      </c>
      <c r="P1015" t="str">
        <f t="shared" si="62"/>
        <v>Zero Balance</v>
      </c>
      <c r="Q1015" t="str">
        <f t="shared" si="63"/>
        <v>Retained</v>
      </c>
    </row>
    <row r="1016" spans="1:17" x14ac:dyDescent="0.2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>
        <f t="shared" si="60"/>
        <v>Adult</v>
      </c>
      <c r="O1016" t="str">
        <f t="shared" si="61"/>
        <v>Poor</v>
      </c>
      <c r="P1016" t="str">
        <f t="shared" si="62"/>
        <v>Zero Balance</v>
      </c>
      <c r="Q1016" t="str">
        <f t="shared" si="63"/>
        <v>Retained</v>
      </c>
    </row>
    <row r="1017" spans="1:17" x14ac:dyDescent="0.2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>
        <f t="shared" si="60"/>
        <v>Adult</v>
      </c>
      <c r="O1017" t="str">
        <f t="shared" si="61"/>
        <v>Average</v>
      </c>
      <c r="P1017" t="str">
        <f t="shared" si="62"/>
        <v>Medium Balance</v>
      </c>
      <c r="Q1017" t="str">
        <f t="shared" si="63"/>
        <v>Churned</v>
      </c>
    </row>
    <row r="1018" spans="1:17" x14ac:dyDescent="0.2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>
        <f t="shared" si="60"/>
        <v>Adult</v>
      </c>
      <c r="O1018" t="str">
        <f t="shared" si="61"/>
        <v>Average</v>
      </c>
      <c r="P1018" t="str">
        <f t="shared" si="62"/>
        <v>Medium Balance</v>
      </c>
      <c r="Q1018" t="str">
        <f t="shared" si="63"/>
        <v>Retained</v>
      </c>
    </row>
    <row r="1019" spans="1:17" x14ac:dyDescent="0.2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>
        <f t="shared" si="60"/>
        <v>Adult</v>
      </c>
      <c r="O1019" t="str">
        <f t="shared" si="61"/>
        <v>Good</v>
      </c>
      <c r="P1019" t="str">
        <f t="shared" si="62"/>
        <v>High Balance</v>
      </c>
      <c r="Q1019" t="str">
        <f t="shared" si="63"/>
        <v>Retained</v>
      </c>
    </row>
    <row r="1020" spans="1:17" x14ac:dyDescent="0.2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>
        <f t="shared" si="60"/>
        <v>Adult</v>
      </c>
      <c r="O1020" t="str">
        <f t="shared" si="61"/>
        <v>Good</v>
      </c>
      <c r="P1020" t="str">
        <f t="shared" si="62"/>
        <v>High Balance</v>
      </c>
      <c r="Q1020" t="str">
        <f t="shared" si="63"/>
        <v>Churned</v>
      </c>
    </row>
    <row r="1021" spans="1:17" x14ac:dyDescent="0.2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>
        <f t="shared" si="60"/>
        <v>Adult</v>
      </c>
      <c r="O1021" t="str">
        <f t="shared" si="61"/>
        <v>Average</v>
      </c>
      <c r="P1021" t="str">
        <f t="shared" si="62"/>
        <v>Zero Balance</v>
      </c>
      <c r="Q1021" t="str">
        <f t="shared" si="63"/>
        <v>Retained</v>
      </c>
    </row>
    <row r="1022" spans="1:17" x14ac:dyDescent="0.2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>
        <f t="shared" si="60"/>
        <v>Adult</v>
      </c>
      <c r="O1022" t="str">
        <f t="shared" si="61"/>
        <v>Average</v>
      </c>
      <c r="P1022" t="str">
        <f t="shared" si="62"/>
        <v>High Balance</v>
      </c>
      <c r="Q1022" t="str">
        <f t="shared" si="63"/>
        <v>Churned</v>
      </c>
    </row>
    <row r="1023" spans="1:17" x14ac:dyDescent="0.2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>
        <f t="shared" si="60"/>
        <v>Adult</v>
      </c>
      <c r="O1023" t="str">
        <f t="shared" si="61"/>
        <v>Poor</v>
      </c>
      <c r="P1023" t="str">
        <f t="shared" si="62"/>
        <v>High Balance</v>
      </c>
      <c r="Q1023" t="str">
        <f t="shared" si="63"/>
        <v>Retained</v>
      </c>
    </row>
    <row r="1024" spans="1:17" x14ac:dyDescent="0.2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tr">
        <f t="shared" si="60"/>
        <v>Adult</v>
      </c>
      <c r="O1024" t="str">
        <f t="shared" si="61"/>
        <v>Average</v>
      </c>
      <c r="P1024" t="str">
        <f t="shared" si="62"/>
        <v>High Balance</v>
      </c>
      <c r="Q1024" t="str">
        <f t="shared" si="63"/>
        <v>Retained</v>
      </c>
    </row>
    <row r="1025" spans="1:17" x14ac:dyDescent="0.2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>
        <f t="shared" si="60"/>
        <v>Adult</v>
      </c>
      <c r="O1025" t="str">
        <f t="shared" si="61"/>
        <v>Average</v>
      </c>
      <c r="P1025" t="str">
        <f t="shared" si="62"/>
        <v>Zero Balance</v>
      </c>
      <c r="Q1025" t="str">
        <f t="shared" si="63"/>
        <v>Retained</v>
      </c>
    </row>
    <row r="1026" spans="1:17" x14ac:dyDescent="0.2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>
        <f t="shared" si="60"/>
        <v>Young</v>
      </c>
      <c r="O1026" t="str">
        <f t="shared" si="61"/>
        <v>Good</v>
      </c>
      <c r="P1026" t="str">
        <f t="shared" si="62"/>
        <v>High Balance</v>
      </c>
      <c r="Q1026" t="str">
        <f t="shared" si="63"/>
        <v>Retained</v>
      </c>
    </row>
    <row r="1027" spans="1:17" x14ac:dyDescent="0.2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>
        <f t="shared" ref="N1027:N1090" si="64">IF(F1027&lt;30,"Young",IF(F1027&lt;50,"Adult","Senior"))</f>
        <v>Adult</v>
      </c>
      <c r="O1027" t="str">
        <f t="shared" ref="O1027:O1090" si="65">IF(C1027&lt;500,"Poor",IF(C1027&lt;700,"Average","Good"))</f>
        <v>Average</v>
      </c>
      <c r="P1027" t="str">
        <f t="shared" ref="P1027:P1090" si="66" xml:space="preserve"> IF(H1027=0,"Zero Balance",IF(H1027&lt;50000,"Low Balance",IF(H1027&lt;100000,"Medium Balance","High Balance")))</f>
        <v>Zero Balance</v>
      </c>
      <c r="Q1027" t="str">
        <f t="shared" ref="Q1027:Q1090" si="67">IF(M1027 = 1,"Churned","Retained")</f>
        <v>Retained</v>
      </c>
    </row>
    <row r="1028" spans="1:17" x14ac:dyDescent="0.2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>
        <f t="shared" si="64"/>
        <v>Adult</v>
      </c>
      <c r="O1028" t="str">
        <f t="shared" si="65"/>
        <v>Average</v>
      </c>
      <c r="P1028" t="str">
        <f t="shared" si="66"/>
        <v>Zero Balance</v>
      </c>
      <c r="Q1028" t="str">
        <f t="shared" si="67"/>
        <v>Retained</v>
      </c>
    </row>
    <row r="1029" spans="1:17" x14ac:dyDescent="0.2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>
        <f t="shared" si="64"/>
        <v>Adult</v>
      </c>
      <c r="O1029" t="str">
        <f t="shared" si="65"/>
        <v>Good</v>
      </c>
      <c r="P1029" t="str">
        <f t="shared" si="66"/>
        <v>High Balance</v>
      </c>
      <c r="Q1029" t="str">
        <f t="shared" si="67"/>
        <v>Retained</v>
      </c>
    </row>
    <row r="1030" spans="1:17" x14ac:dyDescent="0.2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>
        <f t="shared" si="64"/>
        <v>Adult</v>
      </c>
      <c r="O1030" t="str">
        <f t="shared" si="65"/>
        <v>Good</v>
      </c>
      <c r="P1030" t="str">
        <f t="shared" si="66"/>
        <v>Zero Balance</v>
      </c>
      <c r="Q1030" t="str">
        <f t="shared" si="67"/>
        <v>Retained</v>
      </c>
    </row>
    <row r="1031" spans="1:17" x14ac:dyDescent="0.2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>
        <f t="shared" si="64"/>
        <v>Senior</v>
      </c>
      <c r="O1031" t="str">
        <f t="shared" si="65"/>
        <v>Average</v>
      </c>
      <c r="P1031" t="str">
        <f t="shared" si="66"/>
        <v>Zero Balance</v>
      </c>
      <c r="Q1031" t="str">
        <f t="shared" si="67"/>
        <v>Retained</v>
      </c>
    </row>
    <row r="1032" spans="1:17" x14ac:dyDescent="0.2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>
        <f t="shared" si="64"/>
        <v>Adult</v>
      </c>
      <c r="O1032" t="str">
        <f t="shared" si="65"/>
        <v>Good</v>
      </c>
      <c r="P1032" t="str">
        <f t="shared" si="66"/>
        <v>High Balance</v>
      </c>
      <c r="Q1032" t="str">
        <f t="shared" si="67"/>
        <v>Retained</v>
      </c>
    </row>
    <row r="1033" spans="1:17" x14ac:dyDescent="0.2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>
        <f t="shared" si="64"/>
        <v>Young</v>
      </c>
      <c r="O1033" t="str">
        <f t="shared" si="65"/>
        <v>Average</v>
      </c>
      <c r="P1033" t="str">
        <f t="shared" si="66"/>
        <v>Zero Balance</v>
      </c>
      <c r="Q1033" t="str">
        <f t="shared" si="67"/>
        <v>Retained</v>
      </c>
    </row>
    <row r="1034" spans="1:17" x14ac:dyDescent="0.2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>
        <f t="shared" si="64"/>
        <v>Adult</v>
      </c>
      <c r="O1034" t="str">
        <f t="shared" si="65"/>
        <v>Good</v>
      </c>
      <c r="P1034" t="str">
        <f t="shared" si="66"/>
        <v>Zero Balance</v>
      </c>
      <c r="Q1034" t="str">
        <f t="shared" si="67"/>
        <v>Retained</v>
      </c>
    </row>
    <row r="1035" spans="1:17" x14ac:dyDescent="0.2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>
        <f t="shared" si="64"/>
        <v>Young</v>
      </c>
      <c r="O1035" t="str">
        <f t="shared" si="65"/>
        <v>Average</v>
      </c>
      <c r="P1035" t="str">
        <f t="shared" si="66"/>
        <v>High Balance</v>
      </c>
      <c r="Q1035" t="str">
        <f t="shared" si="67"/>
        <v>Retained</v>
      </c>
    </row>
    <row r="1036" spans="1:17" x14ac:dyDescent="0.2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>
        <f t="shared" si="64"/>
        <v>Adult</v>
      </c>
      <c r="O1036" t="str">
        <f t="shared" si="65"/>
        <v>Average</v>
      </c>
      <c r="P1036" t="str">
        <f t="shared" si="66"/>
        <v>Zero Balance</v>
      </c>
      <c r="Q1036" t="str">
        <f t="shared" si="67"/>
        <v>Retained</v>
      </c>
    </row>
    <row r="1037" spans="1:17" x14ac:dyDescent="0.2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>
        <f t="shared" si="64"/>
        <v>Adult</v>
      </c>
      <c r="O1037" t="str">
        <f t="shared" si="65"/>
        <v>Average</v>
      </c>
      <c r="P1037" t="str">
        <f t="shared" si="66"/>
        <v>Zero Balance</v>
      </c>
      <c r="Q1037" t="str">
        <f t="shared" si="67"/>
        <v>Retained</v>
      </c>
    </row>
    <row r="1038" spans="1:17" x14ac:dyDescent="0.2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>
        <f t="shared" si="64"/>
        <v>Adult</v>
      </c>
      <c r="O1038" t="str">
        <f t="shared" si="65"/>
        <v>Average</v>
      </c>
      <c r="P1038" t="str">
        <f t="shared" si="66"/>
        <v>High Balance</v>
      </c>
      <c r="Q1038" t="str">
        <f t="shared" si="67"/>
        <v>Retained</v>
      </c>
    </row>
    <row r="1039" spans="1:17" x14ac:dyDescent="0.2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>
        <f t="shared" si="64"/>
        <v>Young</v>
      </c>
      <c r="O1039" t="str">
        <f t="shared" si="65"/>
        <v>Average</v>
      </c>
      <c r="P1039" t="str">
        <f t="shared" si="66"/>
        <v>Zero Balance</v>
      </c>
      <c r="Q1039" t="str">
        <f t="shared" si="67"/>
        <v>Retained</v>
      </c>
    </row>
    <row r="1040" spans="1:17" x14ac:dyDescent="0.2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>
        <f t="shared" si="64"/>
        <v>Adult</v>
      </c>
      <c r="O1040" t="str">
        <f t="shared" si="65"/>
        <v>Average</v>
      </c>
      <c r="P1040" t="str">
        <f t="shared" si="66"/>
        <v>Medium Balance</v>
      </c>
      <c r="Q1040" t="str">
        <f t="shared" si="67"/>
        <v>Retained</v>
      </c>
    </row>
    <row r="1041" spans="1:17" x14ac:dyDescent="0.2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>
        <f t="shared" si="64"/>
        <v>Senior</v>
      </c>
      <c r="O1041" t="str">
        <f t="shared" si="65"/>
        <v>Good</v>
      </c>
      <c r="P1041" t="str">
        <f t="shared" si="66"/>
        <v>Zero Balance</v>
      </c>
      <c r="Q1041" t="str">
        <f t="shared" si="67"/>
        <v>Retained</v>
      </c>
    </row>
    <row r="1042" spans="1:17" x14ac:dyDescent="0.2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>
        <f t="shared" si="64"/>
        <v>Senior</v>
      </c>
      <c r="O1042" t="str">
        <f t="shared" si="65"/>
        <v>Average</v>
      </c>
      <c r="P1042" t="str">
        <f t="shared" si="66"/>
        <v>High Balance</v>
      </c>
      <c r="Q1042" t="str">
        <f t="shared" si="67"/>
        <v>Retained</v>
      </c>
    </row>
    <row r="1043" spans="1:17" x14ac:dyDescent="0.2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>
        <f t="shared" si="64"/>
        <v>Adult</v>
      </c>
      <c r="O1043" t="str">
        <f t="shared" si="65"/>
        <v>Good</v>
      </c>
      <c r="P1043" t="str">
        <f t="shared" si="66"/>
        <v>Zero Balance</v>
      </c>
      <c r="Q1043" t="str">
        <f t="shared" si="67"/>
        <v>Retained</v>
      </c>
    </row>
    <row r="1044" spans="1:17" x14ac:dyDescent="0.2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tr">
        <f t="shared" si="64"/>
        <v>Adult</v>
      </c>
      <c r="O1044" t="str">
        <f t="shared" si="65"/>
        <v>Average</v>
      </c>
      <c r="P1044" t="str">
        <f t="shared" si="66"/>
        <v>High Balance</v>
      </c>
      <c r="Q1044" t="str">
        <f t="shared" si="67"/>
        <v>Churned</v>
      </c>
    </row>
    <row r="1045" spans="1:17" x14ac:dyDescent="0.2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>
        <f t="shared" si="64"/>
        <v>Adult</v>
      </c>
      <c r="O1045" t="str">
        <f t="shared" si="65"/>
        <v>Average</v>
      </c>
      <c r="P1045" t="str">
        <f t="shared" si="66"/>
        <v>Zero Balance</v>
      </c>
      <c r="Q1045" t="str">
        <f t="shared" si="67"/>
        <v>Retained</v>
      </c>
    </row>
    <row r="1046" spans="1:17" x14ac:dyDescent="0.2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>
        <f t="shared" si="64"/>
        <v>Adult</v>
      </c>
      <c r="O1046" t="str">
        <f t="shared" si="65"/>
        <v>Average</v>
      </c>
      <c r="P1046" t="str">
        <f t="shared" si="66"/>
        <v>High Balance</v>
      </c>
      <c r="Q1046" t="str">
        <f t="shared" si="67"/>
        <v>Retained</v>
      </c>
    </row>
    <row r="1047" spans="1:17" x14ac:dyDescent="0.2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>
        <f t="shared" si="64"/>
        <v>Adult</v>
      </c>
      <c r="O1047" t="str">
        <f t="shared" si="65"/>
        <v>Average</v>
      </c>
      <c r="P1047" t="str">
        <f t="shared" si="66"/>
        <v>High Balance</v>
      </c>
      <c r="Q1047" t="str">
        <f t="shared" si="67"/>
        <v>Retained</v>
      </c>
    </row>
    <row r="1048" spans="1:17" x14ac:dyDescent="0.2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>
        <f t="shared" si="64"/>
        <v>Adult</v>
      </c>
      <c r="O1048" t="str">
        <f t="shared" si="65"/>
        <v>Good</v>
      </c>
      <c r="P1048" t="str">
        <f t="shared" si="66"/>
        <v>Zero Balance</v>
      </c>
      <c r="Q1048" t="str">
        <f t="shared" si="67"/>
        <v>Churned</v>
      </c>
    </row>
    <row r="1049" spans="1:17" x14ac:dyDescent="0.2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>
        <f t="shared" si="64"/>
        <v>Adult</v>
      </c>
      <c r="O1049" t="str">
        <f t="shared" si="65"/>
        <v>Good</v>
      </c>
      <c r="P1049" t="str">
        <f t="shared" si="66"/>
        <v>Zero Balance</v>
      </c>
      <c r="Q1049" t="str">
        <f t="shared" si="67"/>
        <v>Churned</v>
      </c>
    </row>
    <row r="1050" spans="1:17" x14ac:dyDescent="0.2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>
        <f t="shared" si="64"/>
        <v>Young</v>
      </c>
      <c r="O1050" t="str">
        <f t="shared" si="65"/>
        <v>Good</v>
      </c>
      <c r="P1050" t="str">
        <f t="shared" si="66"/>
        <v>Medium Balance</v>
      </c>
      <c r="Q1050" t="str">
        <f t="shared" si="67"/>
        <v>Retained</v>
      </c>
    </row>
    <row r="1051" spans="1:17" x14ac:dyDescent="0.2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>
        <f t="shared" si="64"/>
        <v>Adult</v>
      </c>
      <c r="O1051" t="str">
        <f t="shared" si="65"/>
        <v>Average</v>
      </c>
      <c r="P1051" t="str">
        <f t="shared" si="66"/>
        <v>High Balance</v>
      </c>
      <c r="Q1051" t="str">
        <f t="shared" si="67"/>
        <v>Churned</v>
      </c>
    </row>
    <row r="1052" spans="1:17" x14ac:dyDescent="0.2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>
        <f t="shared" si="64"/>
        <v>Adult</v>
      </c>
      <c r="O1052" t="str">
        <f t="shared" si="65"/>
        <v>Average</v>
      </c>
      <c r="P1052" t="str">
        <f t="shared" si="66"/>
        <v>Zero Balance</v>
      </c>
      <c r="Q1052" t="str">
        <f t="shared" si="67"/>
        <v>Retained</v>
      </c>
    </row>
    <row r="1053" spans="1:17" x14ac:dyDescent="0.2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>
        <f t="shared" si="64"/>
        <v>Adult</v>
      </c>
      <c r="O1053" t="str">
        <f t="shared" si="65"/>
        <v>Average</v>
      </c>
      <c r="P1053" t="str">
        <f t="shared" si="66"/>
        <v>Medium Balance</v>
      </c>
      <c r="Q1053" t="str">
        <f t="shared" si="67"/>
        <v>Retained</v>
      </c>
    </row>
    <row r="1054" spans="1:17" x14ac:dyDescent="0.2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>
        <f t="shared" si="64"/>
        <v>Adult</v>
      </c>
      <c r="O1054" t="str">
        <f t="shared" si="65"/>
        <v>Average</v>
      </c>
      <c r="P1054" t="str">
        <f t="shared" si="66"/>
        <v>Medium Balance</v>
      </c>
      <c r="Q1054" t="str">
        <f t="shared" si="67"/>
        <v>Retained</v>
      </c>
    </row>
    <row r="1055" spans="1:17" x14ac:dyDescent="0.2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>
        <f t="shared" si="64"/>
        <v>Senior</v>
      </c>
      <c r="O1055" t="str">
        <f t="shared" si="65"/>
        <v>Average</v>
      </c>
      <c r="P1055" t="str">
        <f t="shared" si="66"/>
        <v>Medium Balance</v>
      </c>
      <c r="Q1055" t="str">
        <f t="shared" si="67"/>
        <v>Retained</v>
      </c>
    </row>
    <row r="1056" spans="1:17" x14ac:dyDescent="0.2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tr">
        <f t="shared" si="64"/>
        <v>Young</v>
      </c>
      <c r="O1056" t="str">
        <f t="shared" si="65"/>
        <v>Average</v>
      </c>
      <c r="P1056" t="str">
        <f t="shared" si="66"/>
        <v>High Balance</v>
      </c>
      <c r="Q1056" t="str">
        <f t="shared" si="67"/>
        <v>Retained</v>
      </c>
    </row>
    <row r="1057" spans="1:17" x14ac:dyDescent="0.2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tr">
        <f t="shared" si="64"/>
        <v>Senior</v>
      </c>
      <c r="O1057" t="str">
        <f t="shared" si="65"/>
        <v>Average</v>
      </c>
      <c r="P1057" t="str">
        <f t="shared" si="66"/>
        <v>Zero Balance</v>
      </c>
      <c r="Q1057" t="str">
        <f t="shared" si="67"/>
        <v>Retained</v>
      </c>
    </row>
    <row r="1058" spans="1:17" x14ac:dyDescent="0.2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>
        <f t="shared" si="64"/>
        <v>Adult</v>
      </c>
      <c r="O1058" t="str">
        <f t="shared" si="65"/>
        <v>Average</v>
      </c>
      <c r="P1058" t="str">
        <f t="shared" si="66"/>
        <v>Zero Balance</v>
      </c>
      <c r="Q1058" t="str">
        <f t="shared" si="67"/>
        <v>Retained</v>
      </c>
    </row>
    <row r="1059" spans="1:17" x14ac:dyDescent="0.2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>
        <f t="shared" si="64"/>
        <v>Adult</v>
      </c>
      <c r="O1059" t="str">
        <f t="shared" si="65"/>
        <v>Average</v>
      </c>
      <c r="P1059" t="str">
        <f t="shared" si="66"/>
        <v>High Balance</v>
      </c>
      <c r="Q1059" t="str">
        <f t="shared" si="67"/>
        <v>Churned</v>
      </c>
    </row>
    <row r="1060" spans="1:17" x14ac:dyDescent="0.2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>
        <f t="shared" si="64"/>
        <v>Adult</v>
      </c>
      <c r="O1060" t="str">
        <f t="shared" si="65"/>
        <v>Average</v>
      </c>
      <c r="P1060" t="str">
        <f t="shared" si="66"/>
        <v>Medium Balance</v>
      </c>
      <c r="Q1060" t="str">
        <f t="shared" si="67"/>
        <v>Retained</v>
      </c>
    </row>
    <row r="1061" spans="1:17" x14ac:dyDescent="0.2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>
        <f t="shared" si="64"/>
        <v>Adult</v>
      </c>
      <c r="O1061" t="str">
        <f t="shared" si="65"/>
        <v>Good</v>
      </c>
      <c r="P1061" t="str">
        <f t="shared" si="66"/>
        <v>Medium Balance</v>
      </c>
      <c r="Q1061" t="str">
        <f t="shared" si="67"/>
        <v>Retained</v>
      </c>
    </row>
    <row r="1062" spans="1:17" x14ac:dyDescent="0.2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>
        <f t="shared" si="64"/>
        <v>Adult</v>
      </c>
      <c r="O1062" t="str">
        <f t="shared" si="65"/>
        <v>Poor</v>
      </c>
      <c r="P1062" t="str">
        <f t="shared" si="66"/>
        <v>High Balance</v>
      </c>
      <c r="Q1062" t="str">
        <f t="shared" si="67"/>
        <v>Retained</v>
      </c>
    </row>
    <row r="1063" spans="1:17" x14ac:dyDescent="0.2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>
        <f t="shared" si="64"/>
        <v>Adult</v>
      </c>
      <c r="O1063" t="str">
        <f t="shared" si="65"/>
        <v>Good</v>
      </c>
      <c r="P1063" t="str">
        <f t="shared" si="66"/>
        <v>Zero Balance</v>
      </c>
      <c r="Q1063" t="str">
        <f t="shared" si="67"/>
        <v>Retained</v>
      </c>
    </row>
    <row r="1064" spans="1:17" x14ac:dyDescent="0.2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>
        <f t="shared" si="64"/>
        <v>Adult</v>
      </c>
      <c r="O1064" t="str">
        <f t="shared" si="65"/>
        <v>Average</v>
      </c>
      <c r="P1064" t="str">
        <f t="shared" si="66"/>
        <v>Medium Balance</v>
      </c>
      <c r="Q1064" t="str">
        <f t="shared" si="67"/>
        <v>Churned</v>
      </c>
    </row>
    <row r="1065" spans="1:17" x14ac:dyDescent="0.2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tr">
        <f t="shared" si="64"/>
        <v>Adult</v>
      </c>
      <c r="O1065" t="str">
        <f t="shared" si="65"/>
        <v>Good</v>
      </c>
      <c r="P1065" t="str">
        <f t="shared" si="66"/>
        <v>High Balance</v>
      </c>
      <c r="Q1065" t="str">
        <f t="shared" si="67"/>
        <v>Retained</v>
      </c>
    </row>
    <row r="1066" spans="1:17" x14ac:dyDescent="0.2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tr">
        <f t="shared" si="64"/>
        <v>Young</v>
      </c>
      <c r="O1066" t="str">
        <f t="shared" si="65"/>
        <v>Good</v>
      </c>
      <c r="P1066" t="str">
        <f t="shared" si="66"/>
        <v>Zero Balance</v>
      </c>
      <c r="Q1066" t="str">
        <f t="shared" si="67"/>
        <v>Retained</v>
      </c>
    </row>
    <row r="1067" spans="1:17" x14ac:dyDescent="0.2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tr">
        <f t="shared" si="64"/>
        <v>Adult</v>
      </c>
      <c r="O1067" t="str">
        <f t="shared" si="65"/>
        <v>Average</v>
      </c>
      <c r="P1067" t="str">
        <f t="shared" si="66"/>
        <v>High Balance</v>
      </c>
      <c r="Q1067" t="str">
        <f t="shared" si="67"/>
        <v>Churned</v>
      </c>
    </row>
    <row r="1068" spans="1:17" x14ac:dyDescent="0.2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>
        <f t="shared" si="64"/>
        <v>Senior</v>
      </c>
      <c r="O1068" t="str">
        <f t="shared" si="65"/>
        <v>Good</v>
      </c>
      <c r="P1068" t="str">
        <f t="shared" si="66"/>
        <v>Zero Balance</v>
      </c>
      <c r="Q1068" t="str">
        <f t="shared" si="67"/>
        <v>Churned</v>
      </c>
    </row>
    <row r="1069" spans="1:17" x14ac:dyDescent="0.2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>
        <f t="shared" si="64"/>
        <v>Young</v>
      </c>
      <c r="O1069" t="str">
        <f t="shared" si="65"/>
        <v>Average</v>
      </c>
      <c r="P1069" t="str">
        <f t="shared" si="66"/>
        <v>High Balance</v>
      </c>
      <c r="Q1069" t="str">
        <f t="shared" si="67"/>
        <v>Retained</v>
      </c>
    </row>
    <row r="1070" spans="1:17" x14ac:dyDescent="0.2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tr">
        <f t="shared" si="64"/>
        <v>Senior</v>
      </c>
      <c r="O1070" t="str">
        <f t="shared" si="65"/>
        <v>Average</v>
      </c>
      <c r="P1070" t="str">
        <f t="shared" si="66"/>
        <v>Zero Balance</v>
      </c>
      <c r="Q1070" t="str">
        <f t="shared" si="67"/>
        <v>Churned</v>
      </c>
    </row>
    <row r="1071" spans="1:17" x14ac:dyDescent="0.2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>
        <f t="shared" si="64"/>
        <v>Adult</v>
      </c>
      <c r="O1071" t="str">
        <f t="shared" si="65"/>
        <v>Good</v>
      </c>
      <c r="P1071" t="str">
        <f t="shared" si="66"/>
        <v>High Balance</v>
      </c>
      <c r="Q1071" t="str">
        <f t="shared" si="67"/>
        <v>Churned</v>
      </c>
    </row>
    <row r="1072" spans="1:17" x14ac:dyDescent="0.2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>
        <f t="shared" si="64"/>
        <v>Adult</v>
      </c>
      <c r="O1072" t="str">
        <f t="shared" si="65"/>
        <v>Average</v>
      </c>
      <c r="P1072" t="str">
        <f t="shared" si="66"/>
        <v>High Balance</v>
      </c>
      <c r="Q1072" t="str">
        <f t="shared" si="67"/>
        <v>Churned</v>
      </c>
    </row>
    <row r="1073" spans="1:17" x14ac:dyDescent="0.2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>
        <f t="shared" si="64"/>
        <v>Senior</v>
      </c>
      <c r="O1073" t="str">
        <f t="shared" si="65"/>
        <v>Average</v>
      </c>
      <c r="P1073" t="str">
        <f t="shared" si="66"/>
        <v>High Balance</v>
      </c>
      <c r="Q1073" t="str">
        <f t="shared" si="67"/>
        <v>Retained</v>
      </c>
    </row>
    <row r="1074" spans="1:17" x14ac:dyDescent="0.2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>
        <f t="shared" si="64"/>
        <v>Young</v>
      </c>
      <c r="O1074" t="str">
        <f t="shared" si="65"/>
        <v>Average</v>
      </c>
      <c r="P1074" t="str">
        <f t="shared" si="66"/>
        <v>Zero Balance</v>
      </c>
      <c r="Q1074" t="str">
        <f t="shared" si="67"/>
        <v>Retained</v>
      </c>
    </row>
    <row r="1075" spans="1:17" x14ac:dyDescent="0.2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tr">
        <f t="shared" si="64"/>
        <v>Adult</v>
      </c>
      <c r="O1075" t="str">
        <f t="shared" si="65"/>
        <v>Average</v>
      </c>
      <c r="P1075" t="str">
        <f t="shared" si="66"/>
        <v>Zero Balance</v>
      </c>
      <c r="Q1075" t="str">
        <f t="shared" si="67"/>
        <v>Retained</v>
      </c>
    </row>
    <row r="1076" spans="1:17" x14ac:dyDescent="0.2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>
        <f t="shared" si="64"/>
        <v>Adult</v>
      </c>
      <c r="O1076" t="str">
        <f t="shared" si="65"/>
        <v>Average</v>
      </c>
      <c r="P1076" t="str">
        <f t="shared" si="66"/>
        <v>High Balance</v>
      </c>
      <c r="Q1076" t="str">
        <f t="shared" si="67"/>
        <v>Retained</v>
      </c>
    </row>
    <row r="1077" spans="1:17" x14ac:dyDescent="0.2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tr">
        <f t="shared" si="64"/>
        <v>Adult</v>
      </c>
      <c r="O1077" t="str">
        <f t="shared" si="65"/>
        <v>Good</v>
      </c>
      <c r="P1077" t="str">
        <f t="shared" si="66"/>
        <v>High Balance</v>
      </c>
      <c r="Q1077" t="str">
        <f t="shared" si="67"/>
        <v>Retained</v>
      </c>
    </row>
    <row r="1078" spans="1:17" x14ac:dyDescent="0.2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>
        <f t="shared" si="64"/>
        <v>Adult</v>
      </c>
      <c r="O1078" t="str">
        <f t="shared" si="65"/>
        <v>Good</v>
      </c>
      <c r="P1078" t="str">
        <f t="shared" si="66"/>
        <v>Zero Balance</v>
      </c>
      <c r="Q1078" t="str">
        <f t="shared" si="67"/>
        <v>Retained</v>
      </c>
    </row>
    <row r="1079" spans="1:17" x14ac:dyDescent="0.2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>
        <f t="shared" si="64"/>
        <v>Young</v>
      </c>
      <c r="O1079" t="str">
        <f t="shared" si="65"/>
        <v>Average</v>
      </c>
      <c r="P1079" t="str">
        <f t="shared" si="66"/>
        <v>High Balance</v>
      </c>
      <c r="Q1079" t="str">
        <f t="shared" si="67"/>
        <v>Retained</v>
      </c>
    </row>
    <row r="1080" spans="1:17" x14ac:dyDescent="0.2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>
        <f t="shared" si="64"/>
        <v>Adult</v>
      </c>
      <c r="O1080" t="str">
        <f t="shared" si="65"/>
        <v>Average</v>
      </c>
      <c r="P1080" t="str">
        <f t="shared" si="66"/>
        <v>High Balance</v>
      </c>
      <c r="Q1080" t="str">
        <f t="shared" si="67"/>
        <v>Retained</v>
      </c>
    </row>
    <row r="1081" spans="1:17" x14ac:dyDescent="0.2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>
        <f t="shared" si="64"/>
        <v>Adult</v>
      </c>
      <c r="O1081" t="str">
        <f t="shared" si="65"/>
        <v>Average</v>
      </c>
      <c r="P1081" t="str">
        <f t="shared" si="66"/>
        <v>High Balance</v>
      </c>
      <c r="Q1081" t="str">
        <f t="shared" si="67"/>
        <v>Retained</v>
      </c>
    </row>
    <row r="1082" spans="1:17" x14ac:dyDescent="0.2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>
        <f t="shared" si="64"/>
        <v>Adult</v>
      </c>
      <c r="O1082" t="str">
        <f t="shared" si="65"/>
        <v>Good</v>
      </c>
      <c r="P1082" t="str">
        <f t="shared" si="66"/>
        <v>High Balance</v>
      </c>
      <c r="Q1082" t="str">
        <f t="shared" si="67"/>
        <v>Retained</v>
      </c>
    </row>
    <row r="1083" spans="1:17" x14ac:dyDescent="0.2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tr">
        <f t="shared" si="64"/>
        <v>Adult</v>
      </c>
      <c r="O1083" t="str">
        <f t="shared" si="65"/>
        <v>Poor</v>
      </c>
      <c r="P1083" t="str">
        <f t="shared" si="66"/>
        <v>Zero Balance</v>
      </c>
      <c r="Q1083" t="str">
        <f t="shared" si="67"/>
        <v>Retained</v>
      </c>
    </row>
    <row r="1084" spans="1:17" x14ac:dyDescent="0.2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tr">
        <f t="shared" si="64"/>
        <v>Adult</v>
      </c>
      <c r="O1084" t="str">
        <f t="shared" si="65"/>
        <v>Average</v>
      </c>
      <c r="P1084" t="str">
        <f t="shared" si="66"/>
        <v>Medium Balance</v>
      </c>
      <c r="Q1084" t="str">
        <f t="shared" si="67"/>
        <v>Churned</v>
      </c>
    </row>
    <row r="1085" spans="1:17" x14ac:dyDescent="0.2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>
        <f t="shared" si="64"/>
        <v>Adult</v>
      </c>
      <c r="O1085" t="str">
        <f t="shared" si="65"/>
        <v>Average</v>
      </c>
      <c r="P1085" t="str">
        <f t="shared" si="66"/>
        <v>Zero Balance</v>
      </c>
      <c r="Q1085" t="str">
        <f t="shared" si="67"/>
        <v>Retained</v>
      </c>
    </row>
    <row r="1086" spans="1:17" x14ac:dyDescent="0.2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>
        <f t="shared" si="64"/>
        <v>Young</v>
      </c>
      <c r="O1086" t="str">
        <f t="shared" si="65"/>
        <v>Good</v>
      </c>
      <c r="P1086" t="str">
        <f t="shared" si="66"/>
        <v>Zero Balance</v>
      </c>
      <c r="Q1086" t="str">
        <f t="shared" si="67"/>
        <v>Retained</v>
      </c>
    </row>
    <row r="1087" spans="1:17" x14ac:dyDescent="0.2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>
        <f t="shared" si="64"/>
        <v>Adult</v>
      </c>
      <c r="O1087" t="str">
        <f t="shared" si="65"/>
        <v>Good</v>
      </c>
      <c r="P1087" t="str">
        <f t="shared" si="66"/>
        <v>Zero Balance</v>
      </c>
      <c r="Q1087" t="str">
        <f t="shared" si="67"/>
        <v>Churned</v>
      </c>
    </row>
    <row r="1088" spans="1:17" x14ac:dyDescent="0.2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>
        <f t="shared" si="64"/>
        <v>Adult</v>
      </c>
      <c r="O1088" t="str">
        <f t="shared" si="65"/>
        <v>Good</v>
      </c>
      <c r="P1088" t="str">
        <f t="shared" si="66"/>
        <v>High Balance</v>
      </c>
      <c r="Q1088" t="str">
        <f t="shared" si="67"/>
        <v>Churned</v>
      </c>
    </row>
    <row r="1089" spans="1:17" x14ac:dyDescent="0.2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>
        <f t="shared" si="64"/>
        <v>Adult</v>
      </c>
      <c r="O1089" t="str">
        <f t="shared" si="65"/>
        <v>Poor</v>
      </c>
      <c r="P1089" t="str">
        <f t="shared" si="66"/>
        <v>Zero Balance</v>
      </c>
      <c r="Q1089" t="str">
        <f t="shared" si="67"/>
        <v>Retained</v>
      </c>
    </row>
    <row r="1090" spans="1:17" x14ac:dyDescent="0.2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>
        <f t="shared" si="64"/>
        <v>Young</v>
      </c>
      <c r="O1090" t="str">
        <f t="shared" si="65"/>
        <v>Good</v>
      </c>
      <c r="P1090" t="str">
        <f t="shared" si="66"/>
        <v>Zero Balance</v>
      </c>
      <c r="Q1090" t="str">
        <f t="shared" si="67"/>
        <v>Retained</v>
      </c>
    </row>
    <row r="1091" spans="1:17" x14ac:dyDescent="0.2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>
        <f t="shared" ref="N1091:N1154" si="68">IF(F1091&lt;30,"Young",IF(F1091&lt;50,"Adult","Senior"))</f>
        <v>Senior</v>
      </c>
      <c r="O1091" t="str">
        <f t="shared" ref="O1091:O1154" si="69">IF(C1091&lt;500,"Poor",IF(C1091&lt;700,"Average","Good"))</f>
        <v>Average</v>
      </c>
      <c r="P1091" t="str">
        <f t="shared" ref="P1091:P1154" si="70" xml:space="preserve"> IF(H1091=0,"Zero Balance",IF(H1091&lt;50000,"Low Balance",IF(H1091&lt;100000,"Medium Balance","High Balance")))</f>
        <v>High Balance</v>
      </c>
      <c r="Q1091" t="str">
        <f t="shared" ref="Q1091:Q1154" si="71">IF(M1091 = 1,"Churned","Retained")</f>
        <v>Retained</v>
      </c>
    </row>
    <row r="1092" spans="1:17" x14ac:dyDescent="0.2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tr">
        <f t="shared" si="68"/>
        <v>Adult</v>
      </c>
      <c r="O1092" t="str">
        <f t="shared" si="69"/>
        <v>Average</v>
      </c>
      <c r="P1092" t="str">
        <f t="shared" si="70"/>
        <v>Medium Balance</v>
      </c>
      <c r="Q1092" t="str">
        <f t="shared" si="71"/>
        <v>Retained</v>
      </c>
    </row>
    <row r="1093" spans="1:17" x14ac:dyDescent="0.2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tr">
        <f t="shared" si="68"/>
        <v>Adult</v>
      </c>
      <c r="O1093" t="str">
        <f t="shared" si="69"/>
        <v>Good</v>
      </c>
      <c r="P1093" t="str">
        <f t="shared" si="70"/>
        <v>High Balance</v>
      </c>
      <c r="Q1093" t="str">
        <f t="shared" si="71"/>
        <v>Retained</v>
      </c>
    </row>
    <row r="1094" spans="1:17" x14ac:dyDescent="0.2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>
        <f t="shared" si="68"/>
        <v>Adult</v>
      </c>
      <c r="O1094" t="str">
        <f t="shared" si="69"/>
        <v>Good</v>
      </c>
      <c r="P1094" t="str">
        <f t="shared" si="70"/>
        <v>Medium Balance</v>
      </c>
      <c r="Q1094" t="str">
        <f t="shared" si="71"/>
        <v>Churned</v>
      </c>
    </row>
    <row r="1095" spans="1:17" x14ac:dyDescent="0.2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tr">
        <f t="shared" si="68"/>
        <v>Adult</v>
      </c>
      <c r="O1095" t="str">
        <f t="shared" si="69"/>
        <v>Average</v>
      </c>
      <c r="P1095" t="str">
        <f t="shared" si="70"/>
        <v>Zero Balance</v>
      </c>
      <c r="Q1095" t="str">
        <f t="shared" si="71"/>
        <v>Retained</v>
      </c>
    </row>
    <row r="1096" spans="1:17" x14ac:dyDescent="0.2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>
        <f t="shared" si="68"/>
        <v>Adult</v>
      </c>
      <c r="O1096" t="str">
        <f t="shared" si="69"/>
        <v>Good</v>
      </c>
      <c r="P1096" t="str">
        <f t="shared" si="70"/>
        <v>Zero Balance</v>
      </c>
      <c r="Q1096" t="str">
        <f t="shared" si="71"/>
        <v>Retained</v>
      </c>
    </row>
    <row r="1097" spans="1:17" x14ac:dyDescent="0.2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tr">
        <f t="shared" si="68"/>
        <v>Young</v>
      </c>
      <c r="O1097" t="str">
        <f t="shared" si="69"/>
        <v>Average</v>
      </c>
      <c r="P1097" t="str">
        <f t="shared" si="70"/>
        <v>Zero Balance</v>
      </c>
      <c r="Q1097" t="str">
        <f t="shared" si="71"/>
        <v>Churned</v>
      </c>
    </row>
    <row r="1098" spans="1:17" x14ac:dyDescent="0.2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tr">
        <f t="shared" si="68"/>
        <v>Adult</v>
      </c>
      <c r="O1098" t="str">
        <f t="shared" si="69"/>
        <v>Good</v>
      </c>
      <c r="P1098" t="str">
        <f t="shared" si="70"/>
        <v>High Balance</v>
      </c>
      <c r="Q1098" t="str">
        <f t="shared" si="71"/>
        <v>Churned</v>
      </c>
    </row>
    <row r="1099" spans="1:17" x14ac:dyDescent="0.2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>
        <f t="shared" si="68"/>
        <v>Adult</v>
      </c>
      <c r="O1099" t="str">
        <f t="shared" si="69"/>
        <v>Average</v>
      </c>
      <c r="P1099" t="str">
        <f t="shared" si="70"/>
        <v>Zero Balance</v>
      </c>
      <c r="Q1099" t="str">
        <f t="shared" si="71"/>
        <v>Retained</v>
      </c>
    </row>
    <row r="1100" spans="1:17" x14ac:dyDescent="0.2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>
        <f t="shared" si="68"/>
        <v>Young</v>
      </c>
      <c r="O1100" t="str">
        <f t="shared" si="69"/>
        <v>Good</v>
      </c>
      <c r="P1100" t="str">
        <f t="shared" si="70"/>
        <v>High Balance</v>
      </c>
      <c r="Q1100" t="str">
        <f t="shared" si="71"/>
        <v>Retained</v>
      </c>
    </row>
    <row r="1101" spans="1:17" x14ac:dyDescent="0.2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>
        <f t="shared" si="68"/>
        <v>Adult</v>
      </c>
      <c r="O1101" t="str">
        <f t="shared" si="69"/>
        <v>Poor</v>
      </c>
      <c r="P1101" t="str">
        <f t="shared" si="70"/>
        <v>Zero Balance</v>
      </c>
      <c r="Q1101" t="str">
        <f t="shared" si="71"/>
        <v>Retained</v>
      </c>
    </row>
    <row r="1102" spans="1:17" x14ac:dyDescent="0.2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>
        <f t="shared" si="68"/>
        <v>Adult</v>
      </c>
      <c r="O1102" t="str">
        <f t="shared" si="69"/>
        <v>Good</v>
      </c>
      <c r="P1102" t="str">
        <f t="shared" si="70"/>
        <v>High Balance</v>
      </c>
      <c r="Q1102" t="str">
        <f t="shared" si="71"/>
        <v>Retained</v>
      </c>
    </row>
    <row r="1103" spans="1:17" x14ac:dyDescent="0.2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>
        <f t="shared" si="68"/>
        <v>Young</v>
      </c>
      <c r="O1103" t="str">
        <f t="shared" si="69"/>
        <v>Good</v>
      </c>
      <c r="P1103" t="str">
        <f t="shared" si="70"/>
        <v>Zero Balance</v>
      </c>
      <c r="Q1103" t="str">
        <f t="shared" si="71"/>
        <v>Retained</v>
      </c>
    </row>
    <row r="1104" spans="1:17" x14ac:dyDescent="0.2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>
        <f t="shared" si="68"/>
        <v>Adult</v>
      </c>
      <c r="O1104" t="str">
        <f t="shared" si="69"/>
        <v>Poor</v>
      </c>
      <c r="P1104" t="str">
        <f t="shared" si="70"/>
        <v>Zero Balance</v>
      </c>
      <c r="Q1104" t="str">
        <f t="shared" si="71"/>
        <v>Retained</v>
      </c>
    </row>
    <row r="1105" spans="1:17" x14ac:dyDescent="0.2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>
        <f t="shared" si="68"/>
        <v>Adult</v>
      </c>
      <c r="O1105" t="str">
        <f t="shared" si="69"/>
        <v>Average</v>
      </c>
      <c r="P1105" t="str">
        <f t="shared" si="70"/>
        <v>High Balance</v>
      </c>
      <c r="Q1105" t="str">
        <f t="shared" si="71"/>
        <v>Retained</v>
      </c>
    </row>
    <row r="1106" spans="1:17" x14ac:dyDescent="0.2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>
        <f t="shared" si="68"/>
        <v>Young</v>
      </c>
      <c r="O1106" t="str">
        <f t="shared" si="69"/>
        <v>Average</v>
      </c>
      <c r="P1106" t="str">
        <f t="shared" si="70"/>
        <v>Zero Balance</v>
      </c>
      <c r="Q1106" t="str">
        <f t="shared" si="71"/>
        <v>Retained</v>
      </c>
    </row>
    <row r="1107" spans="1:17" x14ac:dyDescent="0.2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>
        <f t="shared" si="68"/>
        <v>Adult</v>
      </c>
      <c r="O1107" t="str">
        <f t="shared" si="69"/>
        <v>Average</v>
      </c>
      <c r="P1107" t="str">
        <f t="shared" si="70"/>
        <v>High Balance</v>
      </c>
      <c r="Q1107" t="str">
        <f t="shared" si="71"/>
        <v>Retained</v>
      </c>
    </row>
    <row r="1108" spans="1:17" x14ac:dyDescent="0.2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>
        <f t="shared" si="68"/>
        <v>Adult</v>
      </c>
      <c r="O1108" t="str">
        <f t="shared" si="69"/>
        <v>Average</v>
      </c>
      <c r="P1108" t="str">
        <f t="shared" si="70"/>
        <v>Zero Balance</v>
      </c>
      <c r="Q1108" t="str">
        <f t="shared" si="71"/>
        <v>Retained</v>
      </c>
    </row>
    <row r="1109" spans="1:17" x14ac:dyDescent="0.2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>
        <f t="shared" si="68"/>
        <v>Adult</v>
      </c>
      <c r="O1109" t="str">
        <f t="shared" si="69"/>
        <v>Poor</v>
      </c>
      <c r="P1109" t="str">
        <f t="shared" si="70"/>
        <v>High Balance</v>
      </c>
      <c r="Q1109" t="str">
        <f t="shared" si="71"/>
        <v>Churned</v>
      </c>
    </row>
    <row r="1110" spans="1:17" x14ac:dyDescent="0.2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>
        <f t="shared" si="68"/>
        <v>Adult</v>
      </c>
      <c r="O1110" t="str">
        <f t="shared" si="69"/>
        <v>Average</v>
      </c>
      <c r="P1110" t="str">
        <f t="shared" si="70"/>
        <v>High Balance</v>
      </c>
      <c r="Q1110" t="str">
        <f t="shared" si="71"/>
        <v>Retained</v>
      </c>
    </row>
    <row r="1111" spans="1:17" x14ac:dyDescent="0.2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>
        <f t="shared" si="68"/>
        <v>Adult</v>
      </c>
      <c r="O1111" t="str">
        <f t="shared" si="69"/>
        <v>Average</v>
      </c>
      <c r="P1111" t="str">
        <f t="shared" si="70"/>
        <v>Zero Balance</v>
      </c>
      <c r="Q1111" t="str">
        <f t="shared" si="71"/>
        <v>Retained</v>
      </c>
    </row>
    <row r="1112" spans="1:17" x14ac:dyDescent="0.2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>
        <f t="shared" si="68"/>
        <v>Senior</v>
      </c>
      <c r="O1112" t="str">
        <f t="shared" si="69"/>
        <v>Good</v>
      </c>
      <c r="P1112" t="str">
        <f t="shared" si="70"/>
        <v>High Balance</v>
      </c>
      <c r="Q1112" t="str">
        <f t="shared" si="71"/>
        <v>Churned</v>
      </c>
    </row>
    <row r="1113" spans="1:17" x14ac:dyDescent="0.2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>
        <f t="shared" si="68"/>
        <v>Senior</v>
      </c>
      <c r="O1113" t="str">
        <f t="shared" si="69"/>
        <v>Good</v>
      </c>
      <c r="P1113" t="str">
        <f t="shared" si="70"/>
        <v>High Balance</v>
      </c>
      <c r="Q1113" t="str">
        <f t="shared" si="71"/>
        <v>Churned</v>
      </c>
    </row>
    <row r="1114" spans="1:17" x14ac:dyDescent="0.2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tr">
        <f t="shared" si="68"/>
        <v>Adult</v>
      </c>
      <c r="O1114" t="str">
        <f t="shared" si="69"/>
        <v>Average</v>
      </c>
      <c r="P1114" t="str">
        <f t="shared" si="70"/>
        <v>Medium Balance</v>
      </c>
      <c r="Q1114" t="str">
        <f t="shared" si="71"/>
        <v>Retained</v>
      </c>
    </row>
    <row r="1115" spans="1:17" x14ac:dyDescent="0.2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>
        <f t="shared" si="68"/>
        <v>Young</v>
      </c>
      <c r="O1115" t="str">
        <f t="shared" si="69"/>
        <v>Good</v>
      </c>
      <c r="P1115" t="str">
        <f t="shared" si="70"/>
        <v>High Balance</v>
      </c>
      <c r="Q1115" t="str">
        <f t="shared" si="71"/>
        <v>Churned</v>
      </c>
    </row>
    <row r="1116" spans="1:17" x14ac:dyDescent="0.2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>
        <f t="shared" si="68"/>
        <v>Senior</v>
      </c>
      <c r="O1116" t="str">
        <f t="shared" si="69"/>
        <v>Average</v>
      </c>
      <c r="P1116" t="str">
        <f t="shared" si="70"/>
        <v>High Balance</v>
      </c>
      <c r="Q1116" t="str">
        <f t="shared" si="71"/>
        <v>Churned</v>
      </c>
    </row>
    <row r="1117" spans="1:17" x14ac:dyDescent="0.2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>
        <f t="shared" si="68"/>
        <v>Adult</v>
      </c>
      <c r="O1117" t="str">
        <f t="shared" si="69"/>
        <v>Poor</v>
      </c>
      <c r="P1117" t="str">
        <f t="shared" si="70"/>
        <v>Medium Balance</v>
      </c>
      <c r="Q1117" t="str">
        <f t="shared" si="71"/>
        <v>Retained</v>
      </c>
    </row>
    <row r="1118" spans="1:17" x14ac:dyDescent="0.2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>
        <f t="shared" si="68"/>
        <v>Adult</v>
      </c>
      <c r="O1118" t="str">
        <f t="shared" si="69"/>
        <v>Average</v>
      </c>
      <c r="P1118" t="str">
        <f t="shared" si="70"/>
        <v>Zero Balance</v>
      </c>
      <c r="Q1118" t="str">
        <f t="shared" si="71"/>
        <v>Retained</v>
      </c>
    </row>
    <row r="1119" spans="1:17" x14ac:dyDescent="0.2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>
        <f t="shared" si="68"/>
        <v>Adult</v>
      </c>
      <c r="O1119" t="str">
        <f t="shared" si="69"/>
        <v>Good</v>
      </c>
      <c r="P1119" t="str">
        <f t="shared" si="70"/>
        <v>High Balance</v>
      </c>
      <c r="Q1119" t="str">
        <f t="shared" si="71"/>
        <v>Churned</v>
      </c>
    </row>
    <row r="1120" spans="1:17" x14ac:dyDescent="0.2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>
        <f t="shared" si="68"/>
        <v>Senior</v>
      </c>
      <c r="O1120" t="str">
        <f t="shared" si="69"/>
        <v>Average</v>
      </c>
      <c r="P1120" t="str">
        <f t="shared" si="70"/>
        <v>Medium Balance</v>
      </c>
      <c r="Q1120" t="str">
        <f t="shared" si="71"/>
        <v>Retained</v>
      </c>
    </row>
    <row r="1121" spans="1:17" x14ac:dyDescent="0.2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>
        <f t="shared" si="68"/>
        <v>Young</v>
      </c>
      <c r="O1121" t="str">
        <f t="shared" si="69"/>
        <v>Good</v>
      </c>
      <c r="P1121" t="str">
        <f t="shared" si="70"/>
        <v>High Balance</v>
      </c>
      <c r="Q1121" t="str">
        <f t="shared" si="71"/>
        <v>Retained</v>
      </c>
    </row>
    <row r="1122" spans="1:17" x14ac:dyDescent="0.2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>
        <f t="shared" si="68"/>
        <v>Adult</v>
      </c>
      <c r="O1122" t="str">
        <f t="shared" si="69"/>
        <v>Good</v>
      </c>
      <c r="P1122" t="str">
        <f t="shared" si="70"/>
        <v>Medium Balance</v>
      </c>
      <c r="Q1122" t="str">
        <f t="shared" si="71"/>
        <v>Retained</v>
      </c>
    </row>
    <row r="1123" spans="1:17" x14ac:dyDescent="0.2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>
        <f t="shared" si="68"/>
        <v>Young</v>
      </c>
      <c r="O1123" t="str">
        <f t="shared" si="69"/>
        <v>Good</v>
      </c>
      <c r="P1123" t="str">
        <f t="shared" si="70"/>
        <v>Zero Balance</v>
      </c>
      <c r="Q1123" t="str">
        <f t="shared" si="71"/>
        <v>Retained</v>
      </c>
    </row>
    <row r="1124" spans="1:17" x14ac:dyDescent="0.2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>
        <f t="shared" si="68"/>
        <v>Senior</v>
      </c>
      <c r="O1124" t="str">
        <f t="shared" si="69"/>
        <v>Average</v>
      </c>
      <c r="P1124" t="str">
        <f t="shared" si="70"/>
        <v>High Balance</v>
      </c>
      <c r="Q1124" t="str">
        <f t="shared" si="71"/>
        <v>Churned</v>
      </c>
    </row>
    <row r="1125" spans="1:17" x14ac:dyDescent="0.2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>
        <f t="shared" si="68"/>
        <v>Adult</v>
      </c>
      <c r="O1125" t="str">
        <f t="shared" si="69"/>
        <v>Good</v>
      </c>
      <c r="P1125" t="str">
        <f t="shared" si="70"/>
        <v>High Balance</v>
      </c>
      <c r="Q1125" t="str">
        <f t="shared" si="71"/>
        <v>Churned</v>
      </c>
    </row>
    <row r="1126" spans="1:17" x14ac:dyDescent="0.2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>
        <f t="shared" si="68"/>
        <v>Adult</v>
      </c>
      <c r="O1126" t="str">
        <f t="shared" si="69"/>
        <v>Average</v>
      </c>
      <c r="P1126" t="str">
        <f t="shared" si="70"/>
        <v>Zero Balance</v>
      </c>
      <c r="Q1126" t="str">
        <f t="shared" si="71"/>
        <v>Churned</v>
      </c>
    </row>
    <row r="1127" spans="1:17" x14ac:dyDescent="0.2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>
        <f t="shared" si="68"/>
        <v>Senior</v>
      </c>
      <c r="O1127" t="str">
        <f t="shared" si="69"/>
        <v>Average</v>
      </c>
      <c r="P1127" t="str">
        <f t="shared" si="70"/>
        <v>High Balance</v>
      </c>
      <c r="Q1127" t="str">
        <f t="shared" si="71"/>
        <v>Retained</v>
      </c>
    </row>
    <row r="1128" spans="1:17" x14ac:dyDescent="0.2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>
        <f t="shared" si="68"/>
        <v>Adult</v>
      </c>
      <c r="O1128" t="str">
        <f t="shared" si="69"/>
        <v>Average</v>
      </c>
      <c r="P1128" t="str">
        <f t="shared" si="70"/>
        <v>High Balance</v>
      </c>
      <c r="Q1128" t="str">
        <f t="shared" si="71"/>
        <v>Retained</v>
      </c>
    </row>
    <row r="1129" spans="1:17" x14ac:dyDescent="0.2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>
        <f t="shared" si="68"/>
        <v>Adult</v>
      </c>
      <c r="O1129" t="str">
        <f t="shared" si="69"/>
        <v>Average</v>
      </c>
      <c r="P1129" t="str">
        <f t="shared" si="70"/>
        <v>High Balance</v>
      </c>
      <c r="Q1129" t="str">
        <f t="shared" si="71"/>
        <v>Retained</v>
      </c>
    </row>
    <row r="1130" spans="1:17" x14ac:dyDescent="0.2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>
        <f t="shared" si="68"/>
        <v>Adult</v>
      </c>
      <c r="O1130" t="str">
        <f t="shared" si="69"/>
        <v>Average</v>
      </c>
      <c r="P1130" t="str">
        <f t="shared" si="70"/>
        <v>High Balance</v>
      </c>
      <c r="Q1130" t="str">
        <f t="shared" si="71"/>
        <v>Retained</v>
      </c>
    </row>
    <row r="1131" spans="1:17" x14ac:dyDescent="0.2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>
        <f t="shared" si="68"/>
        <v>Adult</v>
      </c>
      <c r="O1131" t="str">
        <f t="shared" si="69"/>
        <v>Average</v>
      </c>
      <c r="P1131" t="str">
        <f t="shared" si="70"/>
        <v>Zero Balance</v>
      </c>
      <c r="Q1131" t="str">
        <f t="shared" si="71"/>
        <v>Churned</v>
      </c>
    </row>
    <row r="1132" spans="1:17" x14ac:dyDescent="0.2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>
        <f t="shared" si="68"/>
        <v>Adult</v>
      </c>
      <c r="O1132" t="str">
        <f t="shared" si="69"/>
        <v>Average</v>
      </c>
      <c r="P1132" t="str">
        <f t="shared" si="70"/>
        <v>High Balance</v>
      </c>
      <c r="Q1132" t="str">
        <f t="shared" si="71"/>
        <v>Retained</v>
      </c>
    </row>
    <row r="1133" spans="1:17" x14ac:dyDescent="0.2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>
        <f t="shared" si="68"/>
        <v>Adult</v>
      </c>
      <c r="O1133" t="str">
        <f t="shared" si="69"/>
        <v>Average</v>
      </c>
      <c r="P1133" t="str">
        <f t="shared" si="70"/>
        <v>High Balance</v>
      </c>
      <c r="Q1133" t="str">
        <f t="shared" si="71"/>
        <v>Retained</v>
      </c>
    </row>
    <row r="1134" spans="1:17" x14ac:dyDescent="0.2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>
        <f t="shared" si="68"/>
        <v>Adult</v>
      </c>
      <c r="O1134" t="str">
        <f t="shared" si="69"/>
        <v>Average</v>
      </c>
      <c r="P1134" t="str">
        <f t="shared" si="70"/>
        <v>Zero Balance</v>
      </c>
      <c r="Q1134" t="str">
        <f t="shared" si="71"/>
        <v>Retained</v>
      </c>
    </row>
    <row r="1135" spans="1:17" x14ac:dyDescent="0.2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>
        <f t="shared" si="68"/>
        <v>Adult</v>
      </c>
      <c r="O1135" t="str">
        <f t="shared" si="69"/>
        <v>Average</v>
      </c>
      <c r="P1135" t="str">
        <f t="shared" si="70"/>
        <v>Zero Balance</v>
      </c>
      <c r="Q1135" t="str">
        <f t="shared" si="71"/>
        <v>Retained</v>
      </c>
    </row>
    <row r="1136" spans="1:17" x14ac:dyDescent="0.2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>
        <f t="shared" si="68"/>
        <v>Young</v>
      </c>
      <c r="O1136" t="str">
        <f t="shared" si="69"/>
        <v>Good</v>
      </c>
      <c r="P1136" t="str">
        <f t="shared" si="70"/>
        <v>Zero Balance</v>
      </c>
      <c r="Q1136" t="str">
        <f t="shared" si="71"/>
        <v>Retained</v>
      </c>
    </row>
    <row r="1137" spans="1:17" x14ac:dyDescent="0.2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>
        <f t="shared" si="68"/>
        <v>Adult</v>
      </c>
      <c r="O1137" t="str">
        <f t="shared" si="69"/>
        <v>Good</v>
      </c>
      <c r="P1137" t="str">
        <f t="shared" si="70"/>
        <v>High Balance</v>
      </c>
      <c r="Q1137" t="str">
        <f t="shared" si="71"/>
        <v>Retained</v>
      </c>
    </row>
    <row r="1138" spans="1:17" x14ac:dyDescent="0.2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>
        <f t="shared" si="68"/>
        <v>Young</v>
      </c>
      <c r="O1138" t="str">
        <f t="shared" si="69"/>
        <v>Good</v>
      </c>
      <c r="P1138" t="str">
        <f t="shared" si="70"/>
        <v>Zero Balance</v>
      </c>
      <c r="Q1138" t="str">
        <f t="shared" si="71"/>
        <v>Retained</v>
      </c>
    </row>
    <row r="1139" spans="1:17" x14ac:dyDescent="0.2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>
        <f t="shared" si="68"/>
        <v>Adult</v>
      </c>
      <c r="O1139" t="str">
        <f t="shared" si="69"/>
        <v>Average</v>
      </c>
      <c r="P1139" t="str">
        <f t="shared" si="70"/>
        <v>Zero Balance</v>
      </c>
      <c r="Q1139" t="str">
        <f t="shared" si="71"/>
        <v>Retained</v>
      </c>
    </row>
    <row r="1140" spans="1:17" x14ac:dyDescent="0.2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>
        <f t="shared" si="68"/>
        <v>Adult</v>
      </c>
      <c r="O1140" t="str">
        <f t="shared" si="69"/>
        <v>Poor</v>
      </c>
      <c r="P1140" t="str">
        <f t="shared" si="70"/>
        <v>High Balance</v>
      </c>
      <c r="Q1140" t="str">
        <f t="shared" si="71"/>
        <v>Retained</v>
      </c>
    </row>
    <row r="1141" spans="1:17" x14ac:dyDescent="0.2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>
        <f t="shared" si="68"/>
        <v>Senior</v>
      </c>
      <c r="O1141" t="str">
        <f t="shared" si="69"/>
        <v>Good</v>
      </c>
      <c r="P1141" t="str">
        <f t="shared" si="70"/>
        <v>High Balance</v>
      </c>
      <c r="Q1141" t="str">
        <f t="shared" si="71"/>
        <v>Retained</v>
      </c>
    </row>
    <row r="1142" spans="1:17" x14ac:dyDescent="0.2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tr">
        <f t="shared" si="68"/>
        <v>Adult</v>
      </c>
      <c r="O1142" t="str">
        <f t="shared" si="69"/>
        <v>Average</v>
      </c>
      <c r="P1142" t="str">
        <f t="shared" si="70"/>
        <v>Medium Balance</v>
      </c>
      <c r="Q1142" t="str">
        <f t="shared" si="71"/>
        <v>Churned</v>
      </c>
    </row>
    <row r="1143" spans="1:17" x14ac:dyDescent="0.2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>
        <f t="shared" si="68"/>
        <v>Adult</v>
      </c>
      <c r="O1143" t="str">
        <f t="shared" si="69"/>
        <v>Average</v>
      </c>
      <c r="P1143" t="str">
        <f t="shared" si="70"/>
        <v>High Balance</v>
      </c>
      <c r="Q1143" t="str">
        <f t="shared" si="71"/>
        <v>Retained</v>
      </c>
    </row>
    <row r="1144" spans="1:17" x14ac:dyDescent="0.2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>
        <f t="shared" si="68"/>
        <v>Adult</v>
      </c>
      <c r="O1144" t="str">
        <f t="shared" si="69"/>
        <v>Good</v>
      </c>
      <c r="P1144" t="str">
        <f t="shared" si="70"/>
        <v>Zero Balance</v>
      </c>
      <c r="Q1144" t="str">
        <f t="shared" si="71"/>
        <v>Retained</v>
      </c>
    </row>
    <row r="1145" spans="1:17" x14ac:dyDescent="0.2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>
        <f t="shared" si="68"/>
        <v>Adult</v>
      </c>
      <c r="O1145" t="str">
        <f t="shared" si="69"/>
        <v>Average</v>
      </c>
      <c r="P1145" t="str">
        <f t="shared" si="70"/>
        <v>Zero Balance</v>
      </c>
      <c r="Q1145" t="str">
        <f t="shared" si="71"/>
        <v>Retained</v>
      </c>
    </row>
    <row r="1146" spans="1:17" x14ac:dyDescent="0.2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>
        <f t="shared" si="68"/>
        <v>Adult</v>
      </c>
      <c r="O1146" t="str">
        <f t="shared" si="69"/>
        <v>Good</v>
      </c>
      <c r="P1146" t="str">
        <f t="shared" si="70"/>
        <v>High Balance</v>
      </c>
      <c r="Q1146" t="str">
        <f t="shared" si="71"/>
        <v>Churned</v>
      </c>
    </row>
    <row r="1147" spans="1:17" x14ac:dyDescent="0.2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>
        <f t="shared" si="68"/>
        <v>Young</v>
      </c>
      <c r="O1147" t="str">
        <f t="shared" si="69"/>
        <v>Average</v>
      </c>
      <c r="P1147" t="str">
        <f t="shared" si="70"/>
        <v>Zero Balance</v>
      </c>
      <c r="Q1147" t="str">
        <f t="shared" si="71"/>
        <v>Retained</v>
      </c>
    </row>
    <row r="1148" spans="1:17" x14ac:dyDescent="0.2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tr">
        <f t="shared" si="68"/>
        <v>Adult</v>
      </c>
      <c r="O1148" t="str">
        <f t="shared" si="69"/>
        <v>Average</v>
      </c>
      <c r="P1148" t="str">
        <f t="shared" si="70"/>
        <v>High Balance</v>
      </c>
      <c r="Q1148" t="str">
        <f t="shared" si="71"/>
        <v>Retained</v>
      </c>
    </row>
    <row r="1149" spans="1:17" x14ac:dyDescent="0.2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>
        <f t="shared" si="68"/>
        <v>Young</v>
      </c>
      <c r="O1149" t="str">
        <f t="shared" si="69"/>
        <v>Average</v>
      </c>
      <c r="P1149" t="str">
        <f t="shared" si="70"/>
        <v>High Balance</v>
      </c>
      <c r="Q1149" t="str">
        <f t="shared" si="71"/>
        <v>Retained</v>
      </c>
    </row>
    <row r="1150" spans="1:17" x14ac:dyDescent="0.2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tr">
        <f t="shared" si="68"/>
        <v>Adult</v>
      </c>
      <c r="O1150" t="str">
        <f t="shared" si="69"/>
        <v>Average</v>
      </c>
      <c r="P1150" t="str">
        <f t="shared" si="70"/>
        <v>Zero Balance</v>
      </c>
      <c r="Q1150" t="str">
        <f t="shared" si="71"/>
        <v>Retained</v>
      </c>
    </row>
    <row r="1151" spans="1:17" x14ac:dyDescent="0.2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>
        <f t="shared" si="68"/>
        <v>Adult</v>
      </c>
      <c r="O1151" t="str">
        <f t="shared" si="69"/>
        <v>Average</v>
      </c>
      <c r="P1151" t="str">
        <f t="shared" si="70"/>
        <v>Zero Balance</v>
      </c>
      <c r="Q1151" t="str">
        <f t="shared" si="71"/>
        <v>Retained</v>
      </c>
    </row>
    <row r="1152" spans="1:17" x14ac:dyDescent="0.2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tr">
        <f t="shared" si="68"/>
        <v>Young</v>
      </c>
      <c r="O1152" t="str">
        <f t="shared" si="69"/>
        <v>Good</v>
      </c>
      <c r="P1152" t="str">
        <f t="shared" si="70"/>
        <v>High Balance</v>
      </c>
      <c r="Q1152" t="str">
        <f t="shared" si="71"/>
        <v>Retained</v>
      </c>
    </row>
    <row r="1153" spans="1:17" x14ac:dyDescent="0.2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>
        <f t="shared" si="68"/>
        <v>Young</v>
      </c>
      <c r="O1153" t="str">
        <f t="shared" si="69"/>
        <v>Good</v>
      </c>
      <c r="P1153" t="str">
        <f t="shared" si="70"/>
        <v>High Balance</v>
      </c>
      <c r="Q1153" t="str">
        <f t="shared" si="71"/>
        <v>Retained</v>
      </c>
    </row>
    <row r="1154" spans="1:17" x14ac:dyDescent="0.2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>
        <f t="shared" si="68"/>
        <v>Adult</v>
      </c>
      <c r="O1154" t="str">
        <f t="shared" si="69"/>
        <v>Average</v>
      </c>
      <c r="P1154" t="str">
        <f t="shared" si="70"/>
        <v>High Balance</v>
      </c>
      <c r="Q1154" t="str">
        <f t="shared" si="71"/>
        <v>Retained</v>
      </c>
    </row>
    <row r="1155" spans="1:17" x14ac:dyDescent="0.2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tr">
        <f t="shared" ref="N1155:N1218" si="72">IF(F1155&lt;30,"Young",IF(F1155&lt;50,"Adult","Senior"))</f>
        <v>Adult</v>
      </c>
      <c r="O1155" t="str">
        <f t="shared" ref="O1155:O1218" si="73">IF(C1155&lt;500,"Poor",IF(C1155&lt;700,"Average","Good"))</f>
        <v>Good</v>
      </c>
      <c r="P1155" t="str">
        <f t="shared" ref="P1155:P1218" si="74" xml:space="preserve"> IF(H1155=0,"Zero Balance",IF(H1155&lt;50000,"Low Balance",IF(H1155&lt;100000,"Medium Balance","High Balance")))</f>
        <v>High Balance</v>
      </c>
      <c r="Q1155" t="str">
        <f t="shared" ref="Q1155:Q1218" si="75">IF(M1155 = 1,"Churned","Retained")</f>
        <v>Churned</v>
      </c>
    </row>
    <row r="1156" spans="1:17" x14ac:dyDescent="0.2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>
        <f t="shared" si="72"/>
        <v>Adult</v>
      </c>
      <c r="O1156" t="str">
        <f t="shared" si="73"/>
        <v>Average</v>
      </c>
      <c r="P1156" t="str">
        <f t="shared" si="74"/>
        <v>High Balance</v>
      </c>
      <c r="Q1156" t="str">
        <f t="shared" si="75"/>
        <v>Retained</v>
      </c>
    </row>
    <row r="1157" spans="1:17" x14ac:dyDescent="0.2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>
        <f t="shared" si="72"/>
        <v>Adult</v>
      </c>
      <c r="O1157" t="str">
        <f t="shared" si="73"/>
        <v>Good</v>
      </c>
      <c r="P1157" t="str">
        <f t="shared" si="74"/>
        <v>High Balance</v>
      </c>
      <c r="Q1157" t="str">
        <f t="shared" si="75"/>
        <v>Retained</v>
      </c>
    </row>
    <row r="1158" spans="1:17" x14ac:dyDescent="0.2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>
        <f t="shared" si="72"/>
        <v>Adult</v>
      </c>
      <c r="O1158" t="str">
        <f t="shared" si="73"/>
        <v>Average</v>
      </c>
      <c r="P1158" t="str">
        <f t="shared" si="74"/>
        <v>Zero Balance</v>
      </c>
      <c r="Q1158" t="str">
        <f t="shared" si="75"/>
        <v>Retained</v>
      </c>
    </row>
    <row r="1159" spans="1:17" x14ac:dyDescent="0.2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>
        <f t="shared" si="72"/>
        <v>Senior</v>
      </c>
      <c r="O1159" t="str">
        <f t="shared" si="73"/>
        <v>Good</v>
      </c>
      <c r="P1159" t="str">
        <f t="shared" si="74"/>
        <v>Medium Balance</v>
      </c>
      <c r="Q1159" t="str">
        <f t="shared" si="75"/>
        <v>Retained</v>
      </c>
    </row>
    <row r="1160" spans="1:17" x14ac:dyDescent="0.2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>
        <f t="shared" si="72"/>
        <v>Senior</v>
      </c>
      <c r="O1160" t="str">
        <f t="shared" si="73"/>
        <v>Poor</v>
      </c>
      <c r="P1160" t="str">
        <f t="shared" si="74"/>
        <v>High Balance</v>
      </c>
      <c r="Q1160" t="str">
        <f t="shared" si="75"/>
        <v>Churned</v>
      </c>
    </row>
    <row r="1161" spans="1:17" x14ac:dyDescent="0.2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>
        <f t="shared" si="72"/>
        <v>Adult</v>
      </c>
      <c r="O1161" t="str">
        <f t="shared" si="73"/>
        <v>Good</v>
      </c>
      <c r="P1161" t="str">
        <f t="shared" si="74"/>
        <v>Zero Balance</v>
      </c>
      <c r="Q1161" t="str">
        <f t="shared" si="75"/>
        <v>Retained</v>
      </c>
    </row>
    <row r="1162" spans="1:17" x14ac:dyDescent="0.2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tr">
        <f t="shared" si="72"/>
        <v>Adult</v>
      </c>
      <c r="O1162" t="str">
        <f t="shared" si="73"/>
        <v>Average</v>
      </c>
      <c r="P1162" t="str">
        <f t="shared" si="74"/>
        <v>Zero Balance</v>
      </c>
      <c r="Q1162" t="str">
        <f t="shared" si="75"/>
        <v>Churned</v>
      </c>
    </row>
    <row r="1163" spans="1:17" x14ac:dyDescent="0.2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>
        <f t="shared" si="72"/>
        <v>Adult</v>
      </c>
      <c r="O1163" t="str">
        <f t="shared" si="73"/>
        <v>Good</v>
      </c>
      <c r="P1163" t="str">
        <f t="shared" si="74"/>
        <v>High Balance</v>
      </c>
      <c r="Q1163" t="str">
        <f t="shared" si="75"/>
        <v>Churned</v>
      </c>
    </row>
    <row r="1164" spans="1:17" x14ac:dyDescent="0.2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>
        <f t="shared" si="72"/>
        <v>Adult</v>
      </c>
      <c r="O1164" t="str">
        <f t="shared" si="73"/>
        <v>Average</v>
      </c>
      <c r="P1164" t="str">
        <f t="shared" si="74"/>
        <v>Zero Balance</v>
      </c>
      <c r="Q1164" t="str">
        <f t="shared" si="75"/>
        <v>Retained</v>
      </c>
    </row>
    <row r="1165" spans="1:17" x14ac:dyDescent="0.2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>
        <f t="shared" si="72"/>
        <v>Adult</v>
      </c>
      <c r="O1165" t="str">
        <f t="shared" si="73"/>
        <v>Good</v>
      </c>
      <c r="P1165" t="str">
        <f t="shared" si="74"/>
        <v>Medium Balance</v>
      </c>
      <c r="Q1165" t="str">
        <f t="shared" si="75"/>
        <v>Retained</v>
      </c>
    </row>
    <row r="1166" spans="1:17" x14ac:dyDescent="0.2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>
        <f t="shared" si="72"/>
        <v>Adult</v>
      </c>
      <c r="O1166" t="str">
        <f t="shared" si="73"/>
        <v>Good</v>
      </c>
      <c r="P1166" t="str">
        <f t="shared" si="74"/>
        <v>High Balance</v>
      </c>
      <c r="Q1166" t="str">
        <f t="shared" si="75"/>
        <v>Retained</v>
      </c>
    </row>
    <row r="1167" spans="1:17" x14ac:dyDescent="0.2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>
        <f t="shared" si="72"/>
        <v>Adult</v>
      </c>
      <c r="O1167" t="str">
        <f t="shared" si="73"/>
        <v>Good</v>
      </c>
      <c r="P1167" t="str">
        <f t="shared" si="74"/>
        <v>High Balance</v>
      </c>
      <c r="Q1167" t="str">
        <f t="shared" si="75"/>
        <v>Retained</v>
      </c>
    </row>
    <row r="1168" spans="1:17" x14ac:dyDescent="0.2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>
        <f t="shared" si="72"/>
        <v>Young</v>
      </c>
      <c r="O1168" t="str">
        <f t="shared" si="73"/>
        <v>Average</v>
      </c>
      <c r="P1168" t="str">
        <f t="shared" si="74"/>
        <v>High Balance</v>
      </c>
      <c r="Q1168" t="str">
        <f t="shared" si="75"/>
        <v>Retained</v>
      </c>
    </row>
    <row r="1169" spans="1:17" x14ac:dyDescent="0.2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>
        <f t="shared" si="72"/>
        <v>Adult</v>
      </c>
      <c r="O1169" t="str">
        <f t="shared" si="73"/>
        <v>Average</v>
      </c>
      <c r="P1169" t="str">
        <f t="shared" si="74"/>
        <v>Zero Balance</v>
      </c>
      <c r="Q1169" t="str">
        <f t="shared" si="75"/>
        <v>Retained</v>
      </c>
    </row>
    <row r="1170" spans="1:17" x14ac:dyDescent="0.2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>
        <f t="shared" si="72"/>
        <v>Young</v>
      </c>
      <c r="O1170" t="str">
        <f t="shared" si="73"/>
        <v>Average</v>
      </c>
      <c r="P1170" t="str">
        <f t="shared" si="74"/>
        <v>Zero Balance</v>
      </c>
      <c r="Q1170" t="str">
        <f t="shared" si="75"/>
        <v>Retained</v>
      </c>
    </row>
    <row r="1171" spans="1:17" x14ac:dyDescent="0.2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tr">
        <f t="shared" si="72"/>
        <v>Adult</v>
      </c>
      <c r="O1171" t="str">
        <f t="shared" si="73"/>
        <v>Average</v>
      </c>
      <c r="P1171" t="str">
        <f t="shared" si="74"/>
        <v>High Balance</v>
      </c>
      <c r="Q1171" t="str">
        <f t="shared" si="75"/>
        <v>Retained</v>
      </c>
    </row>
    <row r="1172" spans="1:17" x14ac:dyDescent="0.2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>
        <f t="shared" si="72"/>
        <v>Young</v>
      </c>
      <c r="O1172" t="str">
        <f t="shared" si="73"/>
        <v>Average</v>
      </c>
      <c r="P1172" t="str">
        <f t="shared" si="74"/>
        <v>Medium Balance</v>
      </c>
      <c r="Q1172" t="str">
        <f t="shared" si="75"/>
        <v>Retained</v>
      </c>
    </row>
    <row r="1173" spans="1:17" x14ac:dyDescent="0.2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>
        <f t="shared" si="72"/>
        <v>Adult</v>
      </c>
      <c r="O1173" t="str">
        <f t="shared" si="73"/>
        <v>Average</v>
      </c>
      <c r="P1173" t="str">
        <f t="shared" si="74"/>
        <v>High Balance</v>
      </c>
      <c r="Q1173" t="str">
        <f t="shared" si="75"/>
        <v>Churned</v>
      </c>
    </row>
    <row r="1174" spans="1:17" x14ac:dyDescent="0.2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>
        <f t="shared" si="72"/>
        <v>Adult</v>
      </c>
      <c r="O1174" t="str">
        <f t="shared" si="73"/>
        <v>Average</v>
      </c>
      <c r="P1174" t="str">
        <f t="shared" si="74"/>
        <v>High Balance</v>
      </c>
      <c r="Q1174" t="str">
        <f t="shared" si="75"/>
        <v>Retained</v>
      </c>
    </row>
    <row r="1175" spans="1:17" x14ac:dyDescent="0.2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>
        <f t="shared" si="72"/>
        <v>Adult</v>
      </c>
      <c r="O1175" t="str">
        <f t="shared" si="73"/>
        <v>Poor</v>
      </c>
      <c r="P1175" t="str">
        <f t="shared" si="74"/>
        <v>Medium Balance</v>
      </c>
      <c r="Q1175" t="str">
        <f t="shared" si="75"/>
        <v>Retained</v>
      </c>
    </row>
    <row r="1176" spans="1:17" x14ac:dyDescent="0.2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>
        <f t="shared" si="72"/>
        <v>Adult</v>
      </c>
      <c r="O1176" t="str">
        <f t="shared" si="73"/>
        <v>Good</v>
      </c>
      <c r="P1176" t="str">
        <f t="shared" si="74"/>
        <v>High Balance</v>
      </c>
      <c r="Q1176" t="str">
        <f t="shared" si="75"/>
        <v>Churned</v>
      </c>
    </row>
    <row r="1177" spans="1:17" x14ac:dyDescent="0.2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tr">
        <f t="shared" si="72"/>
        <v>Adult</v>
      </c>
      <c r="O1177" t="str">
        <f t="shared" si="73"/>
        <v>Good</v>
      </c>
      <c r="P1177" t="str">
        <f t="shared" si="74"/>
        <v>Zero Balance</v>
      </c>
      <c r="Q1177" t="str">
        <f t="shared" si="75"/>
        <v>Retained</v>
      </c>
    </row>
    <row r="1178" spans="1:17" x14ac:dyDescent="0.2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>
        <f t="shared" si="72"/>
        <v>Adult</v>
      </c>
      <c r="O1178" t="str">
        <f t="shared" si="73"/>
        <v>Good</v>
      </c>
      <c r="P1178" t="str">
        <f t="shared" si="74"/>
        <v>Zero Balance</v>
      </c>
      <c r="Q1178" t="str">
        <f t="shared" si="75"/>
        <v>Retained</v>
      </c>
    </row>
    <row r="1179" spans="1:17" x14ac:dyDescent="0.2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>
        <f t="shared" si="72"/>
        <v>Young</v>
      </c>
      <c r="O1179" t="str">
        <f t="shared" si="73"/>
        <v>Average</v>
      </c>
      <c r="P1179" t="str">
        <f t="shared" si="74"/>
        <v>Zero Balance</v>
      </c>
      <c r="Q1179" t="str">
        <f t="shared" si="75"/>
        <v>Retained</v>
      </c>
    </row>
    <row r="1180" spans="1:17" x14ac:dyDescent="0.2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>
        <f t="shared" si="72"/>
        <v>Adult</v>
      </c>
      <c r="O1180" t="str">
        <f t="shared" si="73"/>
        <v>Average</v>
      </c>
      <c r="P1180" t="str">
        <f t="shared" si="74"/>
        <v>Zero Balance</v>
      </c>
      <c r="Q1180" t="str">
        <f t="shared" si="75"/>
        <v>Churned</v>
      </c>
    </row>
    <row r="1181" spans="1:17" x14ac:dyDescent="0.2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>
        <f t="shared" si="72"/>
        <v>Adult</v>
      </c>
      <c r="O1181" t="str">
        <f t="shared" si="73"/>
        <v>Good</v>
      </c>
      <c r="P1181" t="str">
        <f t="shared" si="74"/>
        <v>Medium Balance</v>
      </c>
      <c r="Q1181" t="str">
        <f t="shared" si="75"/>
        <v>Retained</v>
      </c>
    </row>
    <row r="1182" spans="1:17" x14ac:dyDescent="0.2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>
        <f t="shared" si="72"/>
        <v>Adult</v>
      </c>
      <c r="O1182" t="str">
        <f t="shared" si="73"/>
        <v>Average</v>
      </c>
      <c r="P1182" t="str">
        <f t="shared" si="74"/>
        <v>Zero Balance</v>
      </c>
      <c r="Q1182" t="str">
        <f t="shared" si="75"/>
        <v>Retained</v>
      </c>
    </row>
    <row r="1183" spans="1:17" x14ac:dyDescent="0.2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>
        <f t="shared" si="72"/>
        <v>Young</v>
      </c>
      <c r="O1183" t="str">
        <f t="shared" si="73"/>
        <v>Average</v>
      </c>
      <c r="P1183" t="str">
        <f t="shared" si="74"/>
        <v>Low Balance</v>
      </c>
      <c r="Q1183" t="str">
        <f t="shared" si="75"/>
        <v>Retained</v>
      </c>
    </row>
    <row r="1184" spans="1:17" x14ac:dyDescent="0.2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>
        <f t="shared" si="72"/>
        <v>Adult</v>
      </c>
      <c r="O1184" t="str">
        <f t="shared" si="73"/>
        <v>Average</v>
      </c>
      <c r="P1184" t="str">
        <f t="shared" si="74"/>
        <v>High Balance</v>
      </c>
      <c r="Q1184" t="str">
        <f t="shared" si="75"/>
        <v>Churned</v>
      </c>
    </row>
    <row r="1185" spans="1:17" x14ac:dyDescent="0.2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tr">
        <f t="shared" si="72"/>
        <v>Adult</v>
      </c>
      <c r="O1185" t="str">
        <f t="shared" si="73"/>
        <v>Average</v>
      </c>
      <c r="P1185" t="str">
        <f t="shared" si="74"/>
        <v>Zero Balance</v>
      </c>
      <c r="Q1185" t="str">
        <f t="shared" si="75"/>
        <v>Retained</v>
      </c>
    </row>
    <row r="1186" spans="1:17" x14ac:dyDescent="0.2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tr">
        <f t="shared" si="72"/>
        <v>Adult</v>
      </c>
      <c r="O1186" t="str">
        <f t="shared" si="73"/>
        <v>Average</v>
      </c>
      <c r="P1186" t="str">
        <f t="shared" si="74"/>
        <v>High Balance</v>
      </c>
      <c r="Q1186" t="str">
        <f t="shared" si="75"/>
        <v>Retained</v>
      </c>
    </row>
    <row r="1187" spans="1:17" x14ac:dyDescent="0.2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>
        <f t="shared" si="72"/>
        <v>Adult</v>
      </c>
      <c r="O1187" t="str">
        <f t="shared" si="73"/>
        <v>Good</v>
      </c>
      <c r="P1187" t="str">
        <f t="shared" si="74"/>
        <v>High Balance</v>
      </c>
      <c r="Q1187" t="str">
        <f t="shared" si="75"/>
        <v>Retained</v>
      </c>
    </row>
    <row r="1188" spans="1:17" x14ac:dyDescent="0.2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>
        <f t="shared" si="72"/>
        <v>Adult</v>
      </c>
      <c r="O1188" t="str">
        <f t="shared" si="73"/>
        <v>Average</v>
      </c>
      <c r="P1188" t="str">
        <f t="shared" si="74"/>
        <v>High Balance</v>
      </c>
      <c r="Q1188" t="str">
        <f t="shared" si="75"/>
        <v>Retained</v>
      </c>
    </row>
    <row r="1189" spans="1:17" x14ac:dyDescent="0.2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>
        <f t="shared" si="72"/>
        <v>Senior</v>
      </c>
      <c r="O1189" t="str">
        <f t="shared" si="73"/>
        <v>Good</v>
      </c>
      <c r="P1189" t="str">
        <f t="shared" si="74"/>
        <v>High Balance</v>
      </c>
      <c r="Q1189" t="str">
        <f t="shared" si="75"/>
        <v>Churned</v>
      </c>
    </row>
    <row r="1190" spans="1:17" x14ac:dyDescent="0.2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>
        <f t="shared" si="72"/>
        <v>Adult</v>
      </c>
      <c r="O1190" t="str">
        <f t="shared" si="73"/>
        <v>Average</v>
      </c>
      <c r="P1190" t="str">
        <f t="shared" si="74"/>
        <v>High Balance</v>
      </c>
      <c r="Q1190" t="str">
        <f t="shared" si="75"/>
        <v>Retained</v>
      </c>
    </row>
    <row r="1191" spans="1:17" x14ac:dyDescent="0.2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tr">
        <f t="shared" si="72"/>
        <v>Adult</v>
      </c>
      <c r="O1191" t="str">
        <f t="shared" si="73"/>
        <v>Good</v>
      </c>
      <c r="P1191" t="str">
        <f t="shared" si="74"/>
        <v>High Balance</v>
      </c>
      <c r="Q1191" t="str">
        <f t="shared" si="75"/>
        <v>Churned</v>
      </c>
    </row>
    <row r="1192" spans="1:17" x14ac:dyDescent="0.2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tr">
        <f t="shared" si="72"/>
        <v>Young</v>
      </c>
      <c r="O1192" t="str">
        <f t="shared" si="73"/>
        <v>Good</v>
      </c>
      <c r="P1192" t="str">
        <f t="shared" si="74"/>
        <v>Zero Balance</v>
      </c>
      <c r="Q1192" t="str">
        <f t="shared" si="75"/>
        <v>Retained</v>
      </c>
    </row>
    <row r="1193" spans="1:17" x14ac:dyDescent="0.2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>
        <f t="shared" si="72"/>
        <v>Young</v>
      </c>
      <c r="O1193" t="str">
        <f t="shared" si="73"/>
        <v>Average</v>
      </c>
      <c r="P1193" t="str">
        <f t="shared" si="74"/>
        <v>High Balance</v>
      </c>
      <c r="Q1193" t="str">
        <f t="shared" si="75"/>
        <v>Retained</v>
      </c>
    </row>
    <row r="1194" spans="1:17" x14ac:dyDescent="0.2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>
        <f t="shared" si="72"/>
        <v>Senior</v>
      </c>
      <c r="O1194" t="str">
        <f t="shared" si="73"/>
        <v>Good</v>
      </c>
      <c r="P1194" t="str">
        <f t="shared" si="74"/>
        <v>High Balance</v>
      </c>
      <c r="Q1194" t="str">
        <f t="shared" si="75"/>
        <v>Churned</v>
      </c>
    </row>
    <row r="1195" spans="1:17" x14ac:dyDescent="0.2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>
        <f t="shared" si="72"/>
        <v>Young</v>
      </c>
      <c r="O1195" t="str">
        <f t="shared" si="73"/>
        <v>Poor</v>
      </c>
      <c r="P1195" t="str">
        <f t="shared" si="74"/>
        <v>High Balance</v>
      </c>
      <c r="Q1195" t="str">
        <f t="shared" si="75"/>
        <v>Churned</v>
      </c>
    </row>
    <row r="1196" spans="1:17" x14ac:dyDescent="0.2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>
        <f t="shared" si="72"/>
        <v>Young</v>
      </c>
      <c r="O1196" t="str">
        <f t="shared" si="73"/>
        <v>Good</v>
      </c>
      <c r="P1196" t="str">
        <f t="shared" si="74"/>
        <v>Zero Balance</v>
      </c>
      <c r="Q1196" t="str">
        <f t="shared" si="75"/>
        <v>Retained</v>
      </c>
    </row>
    <row r="1197" spans="1:17" x14ac:dyDescent="0.2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>
        <f t="shared" si="72"/>
        <v>Adult</v>
      </c>
      <c r="O1197" t="str">
        <f t="shared" si="73"/>
        <v>Average</v>
      </c>
      <c r="P1197" t="str">
        <f t="shared" si="74"/>
        <v>Zero Balance</v>
      </c>
      <c r="Q1197" t="str">
        <f t="shared" si="75"/>
        <v>Retained</v>
      </c>
    </row>
    <row r="1198" spans="1:17" x14ac:dyDescent="0.2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>
        <f t="shared" si="72"/>
        <v>Young</v>
      </c>
      <c r="O1198" t="str">
        <f t="shared" si="73"/>
        <v>Good</v>
      </c>
      <c r="P1198" t="str">
        <f t="shared" si="74"/>
        <v>Medium Balance</v>
      </c>
      <c r="Q1198" t="str">
        <f t="shared" si="75"/>
        <v>Retained</v>
      </c>
    </row>
    <row r="1199" spans="1:17" x14ac:dyDescent="0.2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>
        <f t="shared" si="72"/>
        <v>Adult</v>
      </c>
      <c r="O1199" t="str">
        <f t="shared" si="73"/>
        <v>Average</v>
      </c>
      <c r="P1199" t="str">
        <f t="shared" si="74"/>
        <v>Zero Balance</v>
      </c>
      <c r="Q1199" t="str">
        <f t="shared" si="75"/>
        <v>Retained</v>
      </c>
    </row>
    <row r="1200" spans="1:17" x14ac:dyDescent="0.2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>
        <f t="shared" si="72"/>
        <v>Adult</v>
      </c>
      <c r="O1200" t="str">
        <f t="shared" si="73"/>
        <v>Average</v>
      </c>
      <c r="P1200" t="str">
        <f t="shared" si="74"/>
        <v>High Balance</v>
      </c>
      <c r="Q1200" t="str">
        <f t="shared" si="75"/>
        <v>Retained</v>
      </c>
    </row>
    <row r="1201" spans="1:17" x14ac:dyDescent="0.2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>
        <f t="shared" si="72"/>
        <v>Adult</v>
      </c>
      <c r="O1201" t="str">
        <f t="shared" si="73"/>
        <v>Average</v>
      </c>
      <c r="P1201" t="str">
        <f t="shared" si="74"/>
        <v>Zero Balance</v>
      </c>
      <c r="Q1201" t="str">
        <f t="shared" si="75"/>
        <v>Retained</v>
      </c>
    </row>
    <row r="1202" spans="1:17" x14ac:dyDescent="0.2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>
        <f t="shared" si="72"/>
        <v>Adult</v>
      </c>
      <c r="O1202" t="str">
        <f t="shared" si="73"/>
        <v>Good</v>
      </c>
      <c r="P1202" t="str">
        <f t="shared" si="74"/>
        <v>Medium Balance</v>
      </c>
      <c r="Q1202" t="str">
        <f t="shared" si="75"/>
        <v>Retained</v>
      </c>
    </row>
    <row r="1203" spans="1:17" x14ac:dyDescent="0.2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>
        <f t="shared" si="72"/>
        <v>Adult</v>
      </c>
      <c r="O1203" t="str">
        <f t="shared" si="73"/>
        <v>Poor</v>
      </c>
      <c r="P1203" t="str">
        <f t="shared" si="74"/>
        <v>High Balance</v>
      </c>
      <c r="Q1203" t="str">
        <f t="shared" si="75"/>
        <v>Churned</v>
      </c>
    </row>
    <row r="1204" spans="1:17" x14ac:dyDescent="0.2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tr">
        <f t="shared" si="72"/>
        <v>Young</v>
      </c>
      <c r="O1204" t="str">
        <f t="shared" si="73"/>
        <v>Average</v>
      </c>
      <c r="P1204" t="str">
        <f t="shared" si="74"/>
        <v>Zero Balance</v>
      </c>
      <c r="Q1204" t="str">
        <f t="shared" si="75"/>
        <v>Retained</v>
      </c>
    </row>
    <row r="1205" spans="1:17" x14ac:dyDescent="0.2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>
        <f t="shared" si="72"/>
        <v>Adult</v>
      </c>
      <c r="O1205" t="str">
        <f t="shared" si="73"/>
        <v>Poor</v>
      </c>
      <c r="P1205" t="str">
        <f t="shared" si="74"/>
        <v>High Balance</v>
      </c>
      <c r="Q1205" t="str">
        <f t="shared" si="75"/>
        <v>Retained</v>
      </c>
    </row>
    <row r="1206" spans="1:17" x14ac:dyDescent="0.2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>
        <f t="shared" si="72"/>
        <v>Adult</v>
      </c>
      <c r="O1206" t="str">
        <f t="shared" si="73"/>
        <v>Average</v>
      </c>
      <c r="P1206" t="str">
        <f t="shared" si="74"/>
        <v>Zero Balance</v>
      </c>
      <c r="Q1206" t="str">
        <f t="shared" si="75"/>
        <v>Retained</v>
      </c>
    </row>
    <row r="1207" spans="1:17" x14ac:dyDescent="0.2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>
        <f t="shared" si="72"/>
        <v>Senior</v>
      </c>
      <c r="O1207" t="str">
        <f t="shared" si="73"/>
        <v>Good</v>
      </c>
      <c r="P1207" t="str">
        <f t="shared" si="74"/>
        <v>High Balance</v>
      </c>
      <c r="Q1207" t="str">
        <f t="shared" si="75"/>
        <v>Retained</v>
      </c>
    </row>
    <row r="1208" spans="1:17" x14ac:dyDescent="0.2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>
        <f t="shared" si="72"/>
        <v>Adult</v>
      </c>
      <c r="O1208" t="str">
        <f t="shared" si="73"/>
        <v>Average</v>
      </c>
      <c r="P1208" t="str">
        <f t="shared" si="74"/>
        <v>Zero Balance</v>
      </c>
      <c r="Q1208" t="str">
        <f t="shared" si="75"/>
        <v>Retained</v>
      </c>
    </row>
    <row r="1209" spans="1:17" x14ac:dyDescent="0.2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>
        <f t="shared" si="72"/>
        <v>Adult</v>
      </c>
      <c r="O1209" t="str">
        <f t="shared" si="73"/>
        <v>Good</v>
      </c>
      <c r="P1209" t="str">
        <f t="shared" si="74"/>
        <v>Medium Balance</v>
      </c>
      <c r="Q1209" t="str">
        <f t="shared" si="75"/>
        <v>Retained</v>
      </c>
    </row>
    <row r="1210" spans="1:17" x14ac:dyDescent="0.2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>
        <f t="shared" si="72"/>
        <v>Adult</v>
      </c>
      <c r="O1210" t="str">
        <f t="shared" si="73"/>
        <v>Average</v>
      </c>
      <c r="P1210" t="str">
        <f t="shared" si="74"/>
        <v>High Balance</v>
      </c>
      <c r="Q1210" t="str">
        <f t="shared" si="75"/>
        <v>Retained</v>
      </c>
    </row>
    <row r="1211" spans="1:17" x14ac:dyDescent="0.2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>
        <f t="shared" si="72"/>
        <v>Adult</v>
      </c>
      <c r="O1211" t="str">
        <f t="shared" si="73"/>
        <v>Good</v>
      </c>
      <c r="P1211" t="str">
        <f t="shared" si="74"/>
        <v>Zero Balance</v>
      </c>
      <c r="Q1211" t="str">
        <f t="shared" si="75"/>
        <v>Retained</v>
      </c>
    </row>
    <row r="1212" spans="1:17" x14ac:dyDescent="0.2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>
        <f t="shared" si="72"/>
        <v>Senior</v>
      </c>
      <c r="O1212" t="str">
        <f t="shared" si="73"/>
        <v>Good</v>
      </c>
      <c r="P1212" t="str">
        <f t="shared" si="74"/>
        <v>Zero Balance</v>
      </c>
      <c r="Q1212" t="str">
        <f t="shared" si="75"/>
        <v>Churned</v>
      </c>
    </row>
    <row r="1213" spans="1:17" x14ac:dyDescent="0.2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>
        <f t="shared" si="72"/>
        <v>Adult</v>
      </c>
      <c r="O1213" t="str">
        <f t="shared" si="73"/>
        <v>Poor</v>
      </c>
      <c r="P1213" t="str">
        <f t="shared" si="74"/>
        <v>Zero Balance</v>
      </c>
      <c r="Q1213" t="str">
        <f t="shared" si="75"/>
        <v>Retained</v>
      </c>
    </row>
    <row r="1214" spans="1:17" x14ac:dyDescent="0.2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>
        <f t="shared" si="72"/>
        <v>Adult</v>
      </c>
      <c r="O1214" t="str">
        <f t="shared" si="73"/>
        <v>Average</v>
      </c>
      <c r="P1214" t="str">
        <f t="shared" si="74"/>
        <v>Zero Balance</v>
      </c>
      <c r="Q1214" t="str">
        <f t="shared" si="75"/>
        <v>Churned</v>
      </c>
    </row>
    <row r="1215" spans="1:17" x14ac:dyDescent="0.2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>
        <f t="shared" si="72"/>
        <v>Young</v>
      </c>
      <c r="O1215" t="str">
        <f t="shared" si="73"/>
        <v>Average</v>
      </c>
      <c r="P1215" t="str">
        <f t="shared" si="74"/>
        <v>Zero Balance</v>
      </c>
      <c r="Q1215" t="str">
        <f t="shared" si="75"/>
        <v>Retained</v>
      </c>
    </row>
    <row r="1216" spans="1:17" x14ac:dyDescent="0.2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>
        <f t="shared" si="72"/>
        <v>Adult</v>
      </c>
      <c r="O1216" t="str">
        <f t="shared" si="73"/>
        <v>Average</v>
      </c>
      <c r="P1216" t="str">
        <f t="shared" si="74"/>
        <v>Zero Balance</v>
      </c>
      <c r="Q1216" t="str">
        <f t="shared" si="75"/>
        <v>Churned</v>
      </c>
    </row>
    <row r="1217" spans="1:17" x14ac:dyDescent="0.2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>
        <f t="shared" si="72"/>
        <v>Senior</v>
      </c>
      <c r="O1217" t="str">
        <f t="shared" si="73"/>
        <v>Good</v>
      </c>
      <c r="P1217" t="str">
        <f t="shared" si="74"/>
        <v>Zero Balance</v>
      </c>
      <c r="Q1217" t="str">
        <f t="shared" si="75"/>
        <v>Churned</v>
      </c>
    </row>
    <row r="1218" spans="1:17" x14ac:dyDescent="0.2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tr">
        <f t="shared" si="72"/>
        <v>Adult</v>
      </c>
      <c r="O1218" t="str">
        <f t="shared" si="73"/>
        <v>Average</v>
      </c>
      <c r="P1218" t="str">
        <f t="shared" si="74"/>
        <v>Zero Balance</v>
      </c>
      <c r="Q1218" t="str">
        <f t="shared" si="75"/>
        <v>Retained</v>
      </c>
    </row>
    <row r="1219" spans="1:17" x14ac:dyDescent="0.2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>
        <f t="shared" ref="N1219:N1282" si="76">IF(F1219&lt;30,"Young",IF(F1219&lt;50,"Adult","Senior"))</f>
        <v>Young</v>
      </c>
      <c r="O1219" t="str">
        <f t="shared" ref="O1219:O1282" si="77">IF(C1219&lt;500,"Poor",IF(C1219&lt;700,"Average","Good"))</f>
        <v>Average</v>
      </c>
      <c r="P1219" t="str">
        <f t="shared" ref="P1219:P1282" si="78" xml:space="preserve"> IF(H1219=0,"Zero Balance",IF(H1219&lt;50000,"Low Balance",IF(H1219&lt;100000,"Medium Balance","High Balance")))</f>
        <v>High Balance</v>
      </c>
      <c r="Q1219" t="str">
        <f t="shared" ref="Q1219:Q1282" si="79">IF(M1219 = 1,"Churned","Retained")</f>
        <v>Retained</v>
      </c>
    </row>
    <row r="1220" spans="1:17" x14ac:dyDescent="0.2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>
        <f t="shared" si="76"/>
        <v>Young</v>
      </c>
      <c r="O1220" t="str">
        <f t="shared" si="77"/>
        <v>Good</v>
      </c>
      <c r="P1220" t="str">
        <f t="shared" si="78"/>
        <v>Zero Balance</v>
      </c>
      <c r="Q1220" t="str">
        <f t="shared" si="79"/>
        <v>Churned</v>
      </c>
    </row>
    <row r="1221" spans="1:17" x14ac:dyDescent="0.2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>
        <f t="shared" si="76"/>
        <v>Adult</v>
      </c>
      <c r="O1221" t="str">
        <f t="shared" si="77"/>
        <v>Average</v>
      </c>
      <c r="P1221" t="str">
        <f t="shared" si="78"/>
        <v>High Balance</v>
      </c>
      <c r="Q1221" t="str">
        <f t="shared" si="79"/>
        <v>Churned</v>
      </c>
    </row>
    <row r="1222" spans="1:17" x14ac:dyDescent="0.2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>
        <f t="shared" si="76"/>
        <v>Adult</v>
      </c>
      <c r="O1222" t="str">
        <f t="shared" si="77"/>
        <v>Good</v>
      </c>
      <c r="P1222" t="str">
        <f t="shared" si="78"/>
        <v>High Balance</v>
      </c>
      <c r="Q1222" t="str">
        <f t="shared" si="79"/>
        <v>Retained</v>
      </c>
    </row>
    <row r="1223" spans="1:17" x14ac:dyDescent="0.2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>
        <f t="shared" si="76"/>
        <v>Adult</v>
      </c>
      <c r="O1223" t="str">
        <f t="shared" si="77"/>
        <v>Good</v>
      </c>
      <c r="P1223" t="str">
        <f t="shared" si="78"/>
        <v>High Balance</v>
      </c>
      <c r="Q1223" t="str">
        <f t="shared" si="79"/>
        <v>Retained</v>
      </c>
    </row>
    <row r="1224" spans="1:17" x14ac:dyDescent="0.2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>
        <f t="shared" si="76"/>
        <v>Adult</v>
      </c>
      <c r="O1224" t="str">
        <f t="shared" si="77"/>
        <v>Average</v>
      </c>
      <c r="P1224" t="str">
        <f t="shared" si="78"/>
        <v>Medium Balance</v>
      </c>
      <c r="Q1224" t="str">
        <f t="shared" si="79"/>
        <v>Retained</v>
      </c>
    </row>
    <row r="1225" spans="1:17" x14ac:dyDescent="0.2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tr">
        <f t="shared" si="76"/>
        <v>Adult</v>
      </c>
      <c r="O1225" t="str">
        <f t="shared" si="77"/>
        <v>Average</v>
      </c>
      <c r="P1225" t="str">
        <f t="shared" si="78"/>
        <v>Zero Balance</v>
      </c>
      <c r="Q1225" t="str">
        <f t="shared" si="79"/>
        <v>Retained</v>
      </c>
    </row>
    <row r="1226" spans="1:17" x14ac:dyDescent="0.2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>
        <f t="shared" si="76"/>
        <v>Adult</v>
      </c>
      <c r="O1226" t="str">
        <f t="shared" si="77"/>
        <v>Average</v>
      </c>
      <c r="P1226" t="str">
        <f t="shared" si="78"/>
        <v>High Balance</v>
      </c>
      <c r="Q1226" t="str">
        <f t="shared" si="79"/>
        <v>Retained</v>
      </c>
    </row>
    <row r="1227" spans="1:17" x14ac:dyDescent="0.2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>
        <f t="shared" si="76"/>
        <v>Senior</v>
      </c>
      <c r="O1227" t="str">
        <f t="shared" si="77"/>
        <v>Good</v>
      </c>
      <c r="P1227" t="str">
        <f t="shared" si="78"/>
        <v>High Balance</v>
      </c>
      <c r="Q1227" t="str">
        <f t="shared" si="79"/>
        <v>Retained</v>
      </c>
    </row>
    <row r="1228" spans="1:17" x14ac:dyDescent="0.2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>
        <f t="shared" si="76"/>
        <v>Adult</v>
      </c>
      <c r="O1228" t="str">
        <f t="shared" si="77"/>
        <v>Average</v>
      </c>
      <c r="P1228" t="str">
        <f t="shared" si="78"/>
        <v>Medium Balance</v>
      </c>
      <c r="Q1228" t="str">
        <f t="shared" si="79"/>
        <v>Retained</v>
      </c>
    </row>
    <row r="1229" spans="1:17" x14ac:dyDescent="0.2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>
        <f t="shared" si="76"/>
        <v>Young</v>
      </c>
      <c r="O1229" t="str">
        <f t="shared" si="77"/>
        <v>Average</v>
      </c>
      <c r="P1229" t="str">
        <f t="shared" si="78"/>
        <v>High Balance</v>
      </c>
      <c r="Q1229" t="str">
        <f t="shared" si="79"/>
        <v>Retained</v>
      </c>
    </row>
    <row r="1230" spans="1:17" x14ac:dyDescent="0.2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>
        <f t="shared" si="76"/>
        <v>Adult</v>
      </c>
      <c r="O1230" t="str">
        <f t="shared" si="77"/>
        <v>Average</v>
      </c>
      <c r="P1230" t="str">
        <f t="shared" si="78"/>
        <v>Zero Balance</v>
      </c>
      <c r="Q1230" t="str">
        <f t="shared" si="79"/>
        <v>Retained</v>
      </c>
    </row>
    <row r="1231" spans="1:17" x14ac:dyDescent="0.2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>
        <f t="shared" si="76"/>
        <v>Adult</v>
      </c>
      <c r="O1231" t="str">
        <f t="shared" si="77"/>
        <v>Average</v>
      </c>
      <c r="P1231" t="str">
        <f t="shared" si="78"/>
        <v>Zero Balance</v>
      </c>
      <c r="Q1231" t="str">
        <f t="shared" si="79"/>
        <v>Retained</v>
      </c>
    </row>
    <row r="1232" spans="1:17" x14ac:dyDescent="0.2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tr">
        <f t="shared" si="76"/>
        <v>Adult</v>
      </c>
      <c r="O1232" t="str">
        <f t="shared" si="77"/>
        <v>Good</v>
      </c>
      <c r="P1232" t="str">
        <f t="shared" si="78"/>
        <v>High Balance</v>
      </c>
      <c r="Q1232" t="str">
        <f t="shared" si="79"/>
        <v>Retained</v>
      </c>
    </row>
    <row r="1233" spans="1:17" x14ac:dyDescent="0.2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>
        <f t="shared" si="76"/>
        <v>Adult</v>
      </c>
      <c r="O1233" t="str">
        <f t="shared" si="77"/>
        <v>Good</v>
      </c>
      <c r="P1233" t="str">
        <f t="shared" si="78"/>
        <v>Medium Balance</v>
      </c>
      <c r="Q1233" t="str">
        <f t="shared" si="79"/>
        <v>Retained</v>
      </c>
    </row>
    <row r="1234" spans="1:17" x14ac:dyDescent="0.2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>
        <f t="shared" si="76"/>
        <v>Adult</v>
      </c>
      <c r="O1234" t="str">
        <f t="shared" si="77"/>
        <v>Average</v>
      </c>
      <c r="P1234" t="str">
        <f t="shared" si="78"/>
        <v>High Balance</v>
      </c>
      <c r="Q1234" t="str">
        <f t="shared" si="79"/>
        <v>Churned</v>
      </c>
    </row>
    <row r="1235" spans="1:17" x14ac:dyDescent="0.2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>
        <f t="shared" si="76"/>
        <v>Adult</v>
      </c>
      <c r="O1235" t="str">
        <f t="shared" si="77"/>
        <v>Average</v>
      </c>
      <c r="P1235" t="str">
        <f t="shared" si="78"/>
        <v>Medium Balance</v>
      </c>
      <c r="Q1235" t="str">
        <f t="shared" si="79"/>
        <v>Retained</v>
      </c>
    </row>
    <row r="1236" spans="1:17" x14ac:dyDescent="0.2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>
        <f t="shared" si="76"/>
        <v>Senior</v>
      </c>
      <c r="O1236" t="str">
        <f t="shared" si="77"/>
        <v>Good</v>
      </c>
      <c r="P1236" t="str">
        <f t="shared" si="78"/>
        <v>High Balance</v>
      </c>
      <c r="Q1236" t="str">
        <f t="shared" si="79"/>
        <v>Retained</v>
      </c>
    </row>
    <row r="1237" spans="1:17" x14ac:dyDescent="0.2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>
        <f t="shared" si="76"/>
        <v>Senior</v>
      </c>
      <c r="O1237" t="str">
        <f t="shared" si="77"/>
        <v>Average</v>
      </c>
      <c r="P1237" t="str">
        <f t="shared" si="78"/>
        <v>High Balance</v>
      </c>
      <c r="Q1237" t="str">
        <f t="shared" si="79"/>
        <v>Retained</v>
      </c>
    </row>
    <row r="1238" spans="1:17" x14ac:dyDescent="0.2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>
        <f t="shared" si="76"/>
        <v>Adult</v>
      </c>
      <c r="O1238" t="str">
        <f t="shared" si="77"/>
        <v>Average</v>
      </c>
      <c r="P1238" t="str">
        <f t="shared" si="78"/>
        <v>High Balance</v>
      </c>
      <c r="Q1238" t="str">
        <f t="shared" si="79"/>
        <v>Retained</v>
      </c>
    </row>
    <row r="1239" spans="1:17" x14ac:dyDescent="0.2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>
        <f t="shared" si="76"/>
        <v>Adult</v>
      </c>
      <c r="O1239" t="str">
        <f t="shared" si="77"/>
        <v>Good</v>
      </c>
      <c r="P1239" t="str">
        <f t="shared" si="78"/>
        <v>Zero Balance</v>
      </c>
      <c r="Q1239" t="str">
        <f t="shared" si="79"/>
        <v>Retained</v>
      </c>
    </row>
    <row r="1240" spans="1:17" x14ac:dyDescent="0.2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>
        <f t="shared" si="76"/>
        <v>Young</v>
      </c>
      <c r="O1240" t="str">
        <f t="shared" si="77"/>
        <v>Good</v>
      </c>
      <c r="P1240" t="str">
        <f t="shared" si="78"/>
        <v>High Balance</v>
      </c>
      <c r="Q1240" t="str">
        <f t="shared" si="79"/>
        <v>Retained</v>
      </c>
    </row>
    <row r="1241" spans="1:17" x14ac:dyDescent="0.2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>
        <f t="shared" si="76"/>
        <v>Young</v>
      </c>
      <c r="O1241" t="str">
        <f t="shared" si="77"/>
        <v>Average</v>
      </c>
      <c r="P1241" t="str">
        <f t="shared" si="78"/>
        <v>Zero Balance</v>
      </c>
      <c r="Q1241" t="str">
        <f t="shared" si="79"/>
        <v>Retained</v>
      </c>
    </row>
    <row r="1242" spans="1:17" x14ac:dyDescent="0.2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>
        <f t="shared" si="76"/>
        <v>Adult</v>
      </c>
      <c r="O1242" t="str">
        <f t="shared" si="77"/>
        <v>Average</v>
      </c>
      <c r="P1242" t="str">
        <f t="shared" si="78"/>
        <v>High Balance</v>
      </c>
      <c r="Q1242" t="str">
        <f t="shared" si="79"/>
        <v>Retained</v>
      </c>
    </row>
    <row r="1243" spans="1:17" x14ac:dyDescent="0.2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>
        <f t="shared" si="76"/>
        <v>Young</v>
      </c>
      <c r="O1243" t="str">
        <f t="shared" si="77"/>
        <v>Average</v>
      </c>
      <c r="P1243" t="str">
        <f t="shared" si="78"/>
        <v>High Balance</v>
      </c>
      <c r="Q1243" t="str">
        <f t="shared" si="79"/>
        <v>Retained</v>
      </c>
    </row>
    <row r="1244" spans="1:17" x14ac:dyDescent="0.2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>
        <f t="shared" si="76"/>
        <v>Adult</v>
      </c>
      <c r="O1244" t="str">
        <f t="shared" si="77"/>
        <v>Average</v>
      </c>
      <c r="P1244" t="str">
        <f t="shared" si="78"/>
        <v>High Balance</v>
      </c>
      <c r="Q1244" t="str">
        <f t="shared" si="79"/>
        <v>Retained</v>
      </c>
    </row>
    <row r="1245" spans="1:17" x14ac:dyDescent="0.2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>
        <f t="shared" si="76"/>
        <v>Young</v>
      </c>
      <c r="O1245" t="str">
        <f t="shared" si="77"/>
        <v>Average</v>
      </c>
      <c r="P1245" t="str">
        <f t="shared" si="78"/>
        <v>High Balance</v>
      </c>
      <c r="Q1245" t="str">
        <f t="shared" si="79"/>
        <v>Retained</v>
      </c>
    </row>
    <row r="1246" spans="1:17" x14ac:dyDescent="0.2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>
        <f t="shared" si="76"/>
        <v>Adult</v>
      </c>
      <c r="O1246" t="str">
        <f t="shared" si="77"/>
        <v>Average</v>
      </c>
      <c r="P1246" t="str">
        <f t="shared" si="78"/>
        <v>High Balance</v>
      </c>
      <c r="Q1246" t="str">
        <f t="shared" si="79"/>
        <v>Retained</v>
      </c>
    </row>
    <row r="1247" spans="1:17" x14ac:dyDescent="0.2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>
        <f t="shared" si="76"/>
        <v>Adult</v>
      </c>
      <c r="O1247" t="str">
        <f t="shared" si="77"/>
        <v>Average</v>
      </c>
      <c r="P1247" t="str">
        <f t="shared" si="78"/>
        <v>Medium Balance</v>
      </c>
      <c r="Q1247" t="str">
        <f t="shared" si="79"/>
        <v>Churned</v>
      </c>
    </row>
    <row r="1248" spans="1:17" x14ac:dyDescent="0.2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>
        <f t="shared" si="76"/>
        <v>Senior</v>
      </c>
      <c r="O1248" t="str">
        <f t="shared" si="77"/>
        <v>Average</v>
      </c>
      <c r="P1248" t="str">
        <f t="shared" si="78"/>
        <v>Zero Balance</v>
      </c>
      <c r="Q1248" t="str">
        <f t="shared" si="79"/>
        <v>Retained</v>
      </c>
    </row>
    <row r="1249" spans="1:17" x14ac:dyDescent="0.2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>
        <f t="shared" si="76"/>
        <v>Young</v>
      </c>
      <c r="O1249" t="str">
        <f t="shared" si="77"/>
        <v>Average</v>
      </c>
      <c r="P1249" t="str">
        <f t="shared" si="78"/>
        <v>Zero Balance</v>
      </c>
      <c r="Q1249" t="str">
        <f t="shared" si="79"/>
        <v>Retained</v>
      </c>
    </row>
    <row r="1250" spans="1:17" x14ac:dyDescent="0.2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>
        <f t="shared" si="76"/>
        <v>Young</v>
      </c>
      <c r="O1250" t="str">
        <f t="shared" si="77"/>
        <v>Average</v>
      </c>
      <c r="P1250" t="str">
        <f t="shared" si="78"/>
        <v>Zero Balance</v>
      </c>
      <c r="Q1250" t="str">
        <f t="shared" si="79"/>
        <v>Retained</v>
      </c>
    </row>
    <row r="1251" spans="1:17" x14ac:dyDescent="0.2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>
        <f t="shared" si="76"/>
        <v>Young</v>
      </c>
      <c r="O1251" t="str">
        <f t="shared" si="77"/>
        <v>Good</v>
      </c>
      <c r="P1251" t="str">
        <f t="shared" si="78"/>
        <v>Zero Balance</v>
      </c>
      <c r="Q1251" t="str">
        <f t="shared" si="79"/>
        <v>Retained</v>
      </c>
    </row>
    <row r="1252" spans="1:17" x14ac:dyDescent="0.2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tr">
        <f t="shared" si="76"/>
        <v>Adult</v>
      </c>
      <c r="O1252" t="str">
        <f t="shared" si="77"/>
        <v>Average</v>
      </c>
      <c r="P1252" t="str">
        <f t="shared" si="78"/>
        <v>High Balance</v>
      </c>
      <c r="Q1252" t="str">
        <f t="shared" si="79"/>
        <v>Retained</v>
      </c>
    </row>
    <row r="1253" spans="1:17" x14ac:dyDescent="0.2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>
        <f t="shared" si="76"/>
        <v>Adult</v>
      </c>
      <c r="O1253" t="str">
        <f t="shared" si="77"/>
        <v>Average</v>
      </c>
      <c r="P1253" t="str">
        <f t="shared" si="78"/>
        <v>High Balance</v>
      </c>
      <c r="Q1253" t="str">
        <f t="shared" si="79"/>
        <v>Churned</v>
      </c>
    </row>
    <row r="1254" spans="1:17" x14ac:dyDescent="0.2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>
        <f t="shared" si="76"/>
        <v>Senior</v>
      </c>
      <c r="O1254" t="str">
        <f t="shared" si="77"/>
        <v>Average</v>
      </c>
      <c r="P1254" t="str">
        <f t="shared" si="78"/>
        <v>Medium Balance</v>
      </c>
      <c r="Q1254" t="str">
        <f t="shared" si="79"/>
        <v>Retained</v>
      </c>
    </row>
    <row r="1255" spans="1:17" x14ac:dyDescent="0.2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>
        <f t="shared" si="76"/>
        <v>Senior</v>
      </c>
      <c r="O1255" t="str">
        <f t="shared" si="77"/>
        <v>Poor</v>
      </c>
      <c r="P1255" t="str">
        <f t="shared" si="78"/>
        <v>High Balance</v>
      </c>
      <c r="Q1255" t="str">
        <f t="shared" si="79"/>
        <v>Retained</v>
      </c>
    </row>
    <row r="1256" spans="1:17" x14ac:dyDescent="0.2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>
        <f t="shared" si="76"/>
        <v>Adult</v>
      </c>
      <c r="O1256" t="str">
        <f t="shared" si="77"/>
        <v>Average</v>
      </c>
      <c r="P1256" t="str">
        <f t="shared" si="78"/>
        <v>Low Balance</v>
      </c>
      <c r="Q1256" t="str">
        <f t="shared" si="79"/>
        <v>Churned</v>
      </c>
    </row>
    <row r="1257" spans="1:17" x14ac:dyDescent="0.2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>
        <f t="shared" si="76"/>
        <v>Adult</v>
      </c>
      <c r="O1257" t="str">
        <f t="shared" si="77"/>
        <v>Average</v>
      </c>
      <c r="P1257" t="str">
        <f t="shared" si="78"/>
        <v>Zero Balance</v>
      </c>
      <c r="Q1257" t="str">
        <f t="shared" si="79"/>
        <v>Retained</v>
      </c>
    </row>
    <row r="1258" spans="1:17" x14ac:dyDescent="0.2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>
        <f t="shared" si="76"/>
        <v>Adult</v>
      </c>
      <c r="O1258" t="str">
        <f t="shared" si="77"/>
        <v>Good</v>
      </c>
      <c r="P1258" t="str">
        <f t="shared" si="78"/>
        <v>High Balance</v>
      </c>
      <c r="Q1258" t="str">
        <f t="shared" si="79"/>
        <v>Retained</v>
      </c>
    </row>
    <row r="1259" spans="1:17" x14ac:dyDescent="0.2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>
        <f t="shared" si="76"/>
        <v>Adult</v>
      </c>
      <c r="O1259" t="str">
        <f t="shared" si="77"/>
        <v>Average</v>
      </c>
      <c r="P1259" t="str">
        <f t="shared" si="78"/>
        <v>Zero Balance</v>
      </c>
      <c r="Q1259" t="str">
        <f t="shared" si="79"/>
        <v>Retained</v>
      </c>
    </row>
    <row r="1260" spans="1:17" x14ac:dyDescent="0.2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>
        <f t="shared" si="76"/>
        <v>Adult</v>
      </c>
      <c r="O1260" t="str">
        <f t="shared" si="77"/>
        <v>Average</v>
      </c>
      <c r="P1260" t="str">
        <f t="shared" si="78"/>
        <v>Zero Balance</v>
      </c>
      <c r="Q1260" t="str">
        <f t="shared" si="79"/>
        <v>Retained</v>
      </c>
    </row>
    <row r="1261" spans="1:17" x14ac:dyDescent="0.2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>
        <f t="shared" si="76"/>
        <v>Adult</v>
      </c>
      <c r="O1261" t="str">
        <f t="shared" si="77"/>
        <v>Average</v>
      </c>
      <c r="P1261" t="str">
        <f t="shared" si="78"/>
        <v>High Balance</v>
      </c>
      <c r="Q1261" t="str">
        <f t="shared" si="79"/>
        <v>Retained</v>
      </c>
    </row>
    <row r="1262" spans="1:17" x14ac:dyDescent="0.2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>
        <f t="shared" si="76"/>
        <v>Young</v>
      </c>
      <c r="O1262" t="str">
        <f t="shared" si="77"/>
        <v>Good</v>
      </c>
      <c r="P1262" t="str">
        <f t="shared" si="78"/>
        <v>High Balance</v>
      </c>
      <c r="Q1262" t="str">
        <f t="shared" si="79"/>
        <v>Churned</v>
      </c>
    </row>
    <row r="1263" spans="1:17" x14ac:dyDescent="0.2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>
        <f t="shared" si="76"/>
        <v>Adult</v>
      </c>
      <c r="O1263" t="str">
        <f t="shared" si="77"/>
        <v>Good</v>
      </c>
      <c r="P1263" t="str">
        <f t="shared" si="78"/>
        <v>Medium Balance</v>
      </c>
      <c r="Q1263" t="str">
        <f t="shared" si="79"/>
        <v>Retained</v>
      </c>
    </row>
    <row r="1264" spans="1:17" x14ac:dyDescent="0.2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>
        <f t="shared" si="76"/>
        <v>Adult</v>
      </c>
      <c r="O1264" t="str">
        <f t="shared" si="77"/>
        <v>Average</v>
      </c>
      <c r="P1264" t="str">
        <f t="shared" si="78"/>
        <v>High Balance</v>
      </c>
      <c r="Q1264" t="str">
        <f t="shared" si="79"/>
        <v>Retained</v>
      </c>
    </row>
    <row r="1265" spans="1:17" x14ac:dyDescent="0.2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>
        <f t="shared" si="76"/>
        <v>Adult</v>
      </c>
      <c r="O1265" t="str">
        <f t="shared" si="77"/>
        <v>Average</v>
      </c>
      <c r="P1265" t="str">
        <f t="shared" si="78"/>
        <v>High Balance</v>
      </c>
      <c r="Q1265" t="str">
        <f t="shared" si="79"/>
        <v>Retained</v>
      </c>
    </row>
    <row r="1266" spans="1:17" x14ac:dyDescent="0.2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>
        <f t="shared" si="76"/>
        <v>Adult</v>
      </c>
      <c r="O1266" t="str">
        <f t="shared" si="77"/>
        <v>Good</v>
      </c>
      <c r="P1266" t="str">
        <f t="shared" si="78"/>
        <v>High Balance</v>
      </c>
      <c r="Q1266" t="str">
        <f t="shared" si="79"/>
        <v>Retained</v>
      </c>
    </row>
    <row r="1267" spans="1:17" x14ac:dyDescent="0.2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>
        <f t="shared" si="76"/>
        <v>Senior</v>
      </c>
      <c r="O1267" t="str">
        <f t="shared" si="77"/>
        <v>Average</v>
      </c>
      <c r="P1267" t="str">
        <f t="shared" si="78"/>
        <v>High Balance</v>
      </c>
      <c r="Q1267" t="str">
        <f t="shared" si="79"/>
        <v>Churned</v>
      </c>
    </row>
    <row r="1268" spans="1:17" x14ac:dyDescent="0.2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tr">
        <f t="shared" si="76"/>
        <v>Adult</v>
      </c>
      <c r="O1268" t="str">
        <f t="shared" si="77"/>
        <v>Average</v>
      </c>
      <c r="P1268" t="str">
        <f t="shared" si="78"/>
        <v>Zero Balance</v>
      </c>
      <c r="Q1268" t="str">
        <f t="shared" si="79"/>
        <v>Retained</v>
      </c>
    </row>
    <row r="1269" spans="1:17" x14ac:dyDescent="0.2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>
        <f t="shared" si="76"/>
        <v>Adult</v>
      </c>
      <c r="O1269" t="str">
        <f t="shared" si="77"/>
        <v>Good</v>
      </c>
      <c r="P1269" t="str">
        <f t="shared" si="78"/>
        <v>High Balance</v>
      </c>
      <c r="Q1269" t="str">
        <f t="shared" si="79"/>
        <v>Retained</v>
      </c>
    </row>
    <row r="1270" spans="1:17" x14ac:dyDescent="0.2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>
        <f t="shared" si="76"/>
        <v>Adult</v>
      </c>
      <c r="O1270" t="str">
        <f t="shared" si="77"/>
        <v>Average</v>
      </c>
      <c r="P1270" t="str">
        <f t="shared" si="78"/>
        <v>High Balance</v>
      </c>
      <c r="Q1270" t="str">
        <f t="shared" si="79"/>
        <v>Retained</v>
      </c>
    </row>
    <row r="1271" spans="1:17" x14ac:dyDescent="0.2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>
        <f t="shared" si="76"/>
        <v>Adult</v>
      </c>
      <c r="O1271" t="str">
        <f t="shared" si="77"/>
        <v>Average</v>
      </c>
      <c r="P1271" t="str">
        <f t="shared" si="78"/>
        <v>High Balance</v>
      </c>
      <c r="Q1271" t="str">
        <f t="shared" si="79"/>
        <v>Retained</v>
      </c>
    </row>
    <row r="1272" spans="1:17" x14ac:dyDescent="0.2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>
        <f t="shared" si="76"/>
        <v>Adult</v>
      </c>
      <c r="O1272" t="str">
        <f t="shared" si="77"/>
        <v>Good</v>
      </c>
      <c r="P1272" t="str">
        <f t="shared" si="78"/>
        <v>High Balance</v>
      </c>
      <c r="Q1272" t="str">
        <f t="shared" si="79"/>
        <v>Retained</v>
      </c>
    </row>
    <row r="1273" spans="1:17" x14ac:dyDescent="0.2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>
        <f t="shared" si="76"/>
        <v>Adult</v>
      </c>
      <c r="O1273" t="str">
        <f t="shared" si="77"/>
        <v>Good</v>
      </c>
      <c r="P1273" t="str">
        <f t="shared" si="78"/>
        <v>Medium Balance</v>
      </c>
      <c r="Q1273" t="str">
        <f t="shared" si="79"/>
        <v>Retained</v>
      </c>
    </row>
    <row r="1274" spans="1:17" x14ac:dyDescent="0.2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>
        <f t="shared" si="76"/>
        <v>Adult</v>
      </c>
      <c r="O1274" t="str">
        <f t="shared" si="77"/>
        <v>Average</v>
      </c>
      <c r="P1274" t="str">
        <f t="shared" si="78"/>
        <v>High Balance</v>
      </c>
      <c r="Q1274" t="str">
        <f t="shared" si="79"/>
        <v>Retained</v>
      </c>
    </row>
    <row r="1275" spans="1:17" x14ac:dyDescent="0.2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>
        <f t="shared" si="76"/>
        <v>Adult</v>
      </c>
      <c r="O1275" t="str">
        <f t="shared" si="77"/>
        <v>Poor</v>
      </c>
      <c r="P1275" t="str">
        <f t="shared" si="78"/>
        <v>Zero Balance</v>
      </c>
      <c r="Q1275" t="str">
        <f t="shared" si="79"/>
        <v>Churned</v>
      </c>
    </row>
    <row r="1276" spans="1:17" x14ac:dyDescent="0.2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>
        <f t="shared" si="76"/>
        <v>Adult</v>
      </c>
      <c r="O1276" t="str">
        <f t="shared" si="77"/>
        <v>Average</v>
      </c>
      <c r="P1276" t="str">
        <f t="shared" si="78"/>
        <v>High Balance</v>
      </c>
      <c r="Q1276" t="str">
        <f t="shared" si="79"/>
        <v>Retained</v>
      </c>
    </row>
    <row r="1277" spans="1:17" x14ac:dyDescent="0.2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>
        <f t="shared" si="76"/>
        <v>Adult</v>
      </c>
      <c r="O1277" t="str">
        <f t="shared" si="77"/>
        <v>Good</v>
      </c>
      <c r="P1277" t="str">
        <f t="shared" si="78"/>
        <v>High Balance</v>
      </c>
      <c r="Q1277" t="str">
        <f t="shared" si="79"/>
        <v>Retained</v>
      </c>
    </row>
    <row r="1278" spans="1:17" x14ac:dyDescent="0.2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>
        <f t="shared" si="76"/>
        <v>Adult</v>
      </c>
      <c r="O1278" t="str">
        <f t="shared" si="77"/>
        <v>Average</v>
      </c>
      <c r="P1278" t="str">
        <f t="shared" si="78"/>
        <v>High Balance</v>
      </c>
      <c r="Q1278" t="str">
        <f t="shared" si="79"/>
        <v>Churned</v>
      </c>
    </row>
    <row r="1279" spans="1:17" x14ac:dyDescent="0.2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>
        <f t="shared" si="76"/>
        <v>Adult</v>
      </c>
      <c r="O1279" t="str">
        <f t="shared" si="77"/>
        <v>Good</v>
      </c>
      <c r="P1279" t="str">
        <f t="shared" si="78"/>
        <v>Medium Balance</v>
      </c>
      <c r="Q1279" t="str">
        <f t="shared" si="79"/>
        <v>Retained</v>
      </c>
    </row>
    <row r="1280" spans="1:17" x14ac:dyDescent="0.2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tr">
        <f t="shared" si="76"/>
        <v>Senior</v>
      </c>
      <c r="O1280" t="str">
        <f t="shared" si="77"/>
        <v>Average</v>
      </c>
      <c r="P1280" t="str">
        <f t="shared" si="78"/>
        <v>Zero Balance</v>
      </c>
      <c r="Q1280" t="str">
        <f t="shared" si="79"/>
        <v>Retained</v>
      </c>
    </row>
    <row r="1281" spans="1:17" x14ac:dyDescent="0.2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>
        <f t="shared" si="76"/>
        <v>Adult</v>
      </c>
      <c r="O1281" t="str">
        <f t="shared" si="77"/>
        <v>Average</v>
      </c>
      <c r="P1281" t="str">
        <f t="shared" si="78"/>
        <v>Zero Balance</v>
      </c>
      <c r="Q1281" t="str">
        <f t="shared" si="79"/>
        <v>Retained</v>
      </c>
    </row>
    <row r="1282" spans="1:17" x14ac:dyDescent="0.2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tr">
        <f t="shared" si="76"/>
        <v>Young</v>
      </c>
      <c r="O1282" t="str">
        <f t="shared" si="77"/>
        <v>Good</v>
      </c>
      <c r="P1282" t="str">
        <f t="shared" si="78"/>
        <v>Zero Balance</v>
      </c>
      <c r="Q1282" t="str">
        <f t="shared" si="79"/>
        <v>Retained</v>
      </c>
    </row>
    <row r="1283" spans="1:17" x14ac:dyDescent="0.2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tr">
        <f t="shared" ref="N1283:N1346" si="80">IF(F1283&lt;30,"Young",IF(F1283&lt;50,"Adult","Senior"))</f>
        <v>Adult</v>
      </c>
      <c r="O1283" t="str">
        <f t="shared" ref="O1283:O1346" si="81">IF(C1283&lt;500,"Poor",IF(C1283&lt;700,"Average","Good"))</f>
        <v>Good</v>
      </c>
      <c r="P1283" t="str">
        <f t="shared" ref="P1283:P1346" si="82" xml:space="preserve"> IF(H1283=0,"Zero Balance",IF(H1283&lt;50000,"Low Balance",IF(H1283&lt;100000,"Medium Balance","High Balance")))</f>
        <v>High Balance</v>
      </c>
      <c r="Q1283" t="str">
        <f t="shared" ref="Q1283:Q1346" si="83">IF(M1283 = 1,"Churned","Retained")</f>
        <v>Churned</v>
      </c>
    </row>
    <row r="1284" spans="1:17" x14ac:dyDescent="0.2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>
        <f t="shared" si="80"/>
        <v>Adult</v>
      </c>
      <c r="O1284" t="str">
        <f t="shared" si="81"/>
        <v>Average</v>
      </c>
      <c r="P1284" t="str">
        <f t="shared" si="82"/>
        <v>Zero Balance</v>
      </c>
      <c r="Q1284" t="str">
        <f t="shared" si="83"/>
        <v>Retained</v>
      </c>
    </row>
    <row r="1285" spans="1:17" x14ac:dyDescent="0.2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>
        <f t="shared" si="80"/>
        <v>Adult</v>
      </c>
      <c r="O1285" t="str">
        <f t="shared" si="81"/>
        <v>Average</v>
      </c>
      <c r="P1285" t="str">
        <f t="shared" si="82"/>
        <v>High Balance</v>
      </c>
      <c r="Q1285" t="str">
        <f t="shared" si="83"/>
        <v>Retained</v>
      </c>
    </row>
    <row r="1286" spans="1:17" x14ac:dyDescent="0.2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tr">
        <f t="shared" si="80"/>
        <v>Senior</v>
      </c>
      <c r="O1286" t="str">
        <f t="shared" si="81"/>
        <v>Average</v>
      </c>
      <c r="P1286" t="str">
        <f t="shared" si="82"/>
        <v>High Balance</v>
      </c>
      <c r="Q1286" t="str">
        <f t="shared" si="83"/>
        <v>Retained</v>
      </c>
    </row>
    <row r="1287" spans="1:17" x14ac:dyDescent="0.2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>
        <f t="shared" si="80"/>
        <v>Senior</v>
      </c>
      <c r="O1287" t="str">
        <f t="shared" si="81"/>
        <v>Average</v>
      </c>
      <c r="P1287" t="str">
        <f t="shared" si="82"/>
        <v>High Balance</v>
      </c>
      <c r="Q1287" t="str">
        <f t="shared" si="83"/>
        <v>Retained</v>
      </c>
    </row>
    <row r="1288" spans="1:17" x14ac:dyDescent="0.2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>
        <f t="shared" si="80"/>
        <v>Adult</v>
      </c>
      <c r="O1288" t="str">
        <f t="shared" si="81"/>
        <v>Average</v>
      </c>
      <c r="P1288" t="str">
        <f t="shared" si="82"/>
        <v>High Balance</v>
      </c>
      <c r="Q1288" t="str">
        <f t="shared" si="83"/>
        <v>Retained</v>
      </c>
    </row>
    <row r="1289" spans="1:17" x14ac:dyDescent="0.2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>
        <f t="shared" si="80"/>
        <v>Adult</v>
      </c>
      <c r="O1289" t="str">
        <f t="shared" si="81"/>
        <v>Average</v>
      </c>
      <c r="P1289" t="str">
        <f t="shared" si="82"/>
        <v>High Balance</v>
      </c>
      <c r="Q1289" t="str">
        <f t="shared" si="83"/>
        <v>Retained</v>
      </c>
    </row>
    <row r="1290" spans="1:17" x14ac:dyDescent="0.2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>
        <f t="shared" si="80"/>
        <v>Adult</v>
      </c>
      <c r="O1290" t="str">
        <f t="shared" si="81"/>
        <v>Average</v>
      </c>
      <c r="P1290" t="str">
        <f t="shared" si="82"/>
        <v>High Balance</v>
      </c>
      <c r="Q1290" t="str">
        <f t="shared" si="83"/>
        <v>Retained</v>
      </c>
    </row>
    <row r="1291" spans="1:17" x14ac:dyDescent="0.2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>
        <f t="shared" si="80"/>
        <v>Adult</v>
      </c>
      <c r="O1291" t="str">
        <f t="shared" si="81"/>
        <v>Average</v>
      </c>
      <c r="P1291" t="str">
        <f t="shared" si="82"/>
        <v>High Balance</v>
      </c>
      <c r="Q1291" t="str">
        <f t="shared" si="83"/>
        <v>Churned</v>
      </c>
    </row>
    <row r="1292" spans="1:17" x14ac:dyDescent="0.2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tr">
        <f t="shared" si="80"/>
        <v>Adult</v>
      </c>
      <c r="O1292" t="str">
        <f t="shared" si="81"/>
        <v>Average</v>
      </c>
      <c r="P1292" t="str">
        <f t="shared" si="82"/>
        <v>High Balance</v>
      </c>
      <c r="Q1292" t="str">
        <f t="shared" si="83"/>
        <v>Retained</v>
      </c>
    </row>
    <row r="1293" spans="1:17" x14ac:dyDescent="0.2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>
        <f t="shared" si="80"/>
        <v>Adult</v>
      </c>
      <c r="O1293" t="str">
        <f t="shared" si="81"/>
        <v>Good</v>
      </c>
      <c r="P1293" t="str">
        <f t="shared" si="82"/>
        <v>High Balance</v>
      </c>
      <c r="Q1293" t="str">
        <f t="shared" si="83"/>
        <v>Retained</v>
      </c>
    </row>
    <row r="1294" spans="1:17" x14ac:dyDescent="0.2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>
        <f t="shared" si="80"/>
        <v>Adult</v>
      </c>
      <c r="O1294" t="str">
        <f t="shared" si="81"/>
        <v>Good</v>
      </c>
      <c r="P1294" t="str">
        <f t="shared" si="82"/>
        <v>Zero Balance</v>
      </c>
      <c r="Q1294" t="str">
        <f t="shared" si="83"/>
        <v>Retained</v>
      </c>
    </row>
    <row r="1295" spans="1:17" x14ac:dyDescent="0.2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>
        <f t="shared" si="80"/>
        <v>Adult</v>
      </c>
      <c r="O1295" t="str">
        <f t="shared" si="81"/>
        <v>Average</v>
      </c>
      <c r="P1295" t="str">
        <f t="shared" si="82"/>
        <v>Medium Balance</v>
      </c>
      <c r="Q1295" t="str">
        <f t="shared" si="83"/>
        <v>Retained</v>
      </c>
    </row>
    <row r="1296" spans="1:17" x14ac:dyDescent="0.2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tr">
        <f t="shared" si="80"/>
        <v>Adult</v>
      </c>
      <c r="O1296" t="str">
        <f t="shared" si="81"/>
        <v>Good</v>
      </c>
      <c r="P1296" t="str">
        <f t="shared" si="82"/>
        <v>High Balance</v>
      </c>
      <c r="Q1296" t="str">
        <f t="shared" si="83"/>
        <v>Retained</v>
      </c>
    </row>
    <row r="1297" spans="1:17" x14ac:dyDescent="0.2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>
        <f t="shared" si="80"/>
        <v>Adult</v>
      </c>
      <c r="O1297" t="str">
        <f t="shared" si="81"/>
        <v>Average</v>
      </c>
      <c r="P1297" t="str">
        <f t="shared" si="82"/>
        <v>High Balance</v>
      </c>
      <c r="Q1297" t="str">
        <f t="shared" si="83"/>
        <v>Retained</v>
      </c>
    </row>
    <row r="1298" spans="1:17" x14ac:dyDescent="0.2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>
        <f t="shared" si="80"/>
        <v>Senior</v>
      </c>
      <c r="O1298" t="str">
        <f t="shared" si="81"/>
        <v>Average</v>
      </c>
      <c r="P1298" t="str">
        <f t="shared" si="82"/>
        <v>Medium Balance</v>
      </c>
      <c r="Q1298" t="str">
        <f t="shared" si="83"/>
        <v>Retained</v>
      </c>
    </row>
    <row r="1299" spans="1:17" x14ac:dyDescent="0.2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>
        <f t="shared" si="80"/>
        <v>Adult</v>
      </c>
      <c r="O1299" t="str">
        <f t="shared" si="81"/>
        <v>Poor</v>
      </c>
      <c r="P1299" t="str">
        <f t="shared" si="82"/>
        <v>Zero Balance</v>
      </c>
      <c r="Q1299" t="str">
        <f t="shared" si="83"/>
        <v>Retained</v>
      </c>
    </row>
    <row r="1300" spans="1:17" x14ac:dyDescent="0.2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tr">
        <f t="shared" si="80"/>
        <v>Adult</v>
      </c>
      <c r="O1300" t="str">
        <f t="shared" si="81"/>
        <v>Average</v>
      </c>
      <c r="P1300" t="str">
        <f t="shared" si="82"/>
        <v>Medium Balance</v>
      </c>
      <c r="Q1300" t="str">
        <f t="shared" si="83"/>
        <v>Retained</v>
      </c>
    </row>
    <row r="1301" spans="1:17" x14ac:dyDescent="0.2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tr">
        <f t="shared" si="80"/>
        <v>Adult</v>
      </c>
      <c r="O1301" t="str">
        <f t="shared" si="81"/>
        <v>Average</v>
      </c>
      <c r="P1301" t="str">
        <f t="shared" si="82"/>
        <v>High Balance</v>
      </c>
      <c r="Q1301" t="str">
        <f t="shared" si="83"/>
        <v>Retained</v>
      </c>
    </row>
    <row r="1302" spans="1:17" x14ac:dyDescent="0.2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tr">
        <f t="shared" si="80"/>
        <v>Adult</v>
      </c>
      <c r="O1302" t="str">
        <f t="shared" si="81"/>
        <v>Average</v>
      </c>
      <c r="P1302" t="str">
        <f t="shared" si="82"/>
        <v>High Balance</v>
      </c>
      <c r="Q1302" t="str">
        <f t="shared" si="83"/>
        <v>Retained</v>
      </c>
    </row>
    <row r="1303" spans="1:17" x14ac:dyDescent="0.2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tr">
        <f t="shared" si="80"/>
        <v>Adult</v>
      </c>
      <c r="O1303" t="str">
        <f t="shared" si="81"/>
        <v>Average</v>
      </c>
      <c r="P1303" t="str">
        <f t="shared" si="82"/>
        <v>Medium Balance</v>
      </c>
      <c r="Q1303" t="str">
        <f t="shared" si="83"/>
        <v>Retained</v>
      </c>
    </row>
    <row r="1304" spans="1:17" x14ac:dyDescent="0.2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>
        <f t="shared" si="80"/>
        <v>Adult</v>
      </c>
      <c r="O1304" t="str">
        <f t="shared" si="81"/>
        <v>Poor</v>
      </c>
      <c r="P1304" t="str">
        <f t="shared" si="82"/>
        <v>Zero Balance</v>
      </c>
      <c r="Q1304" t="str">
        <f t="shared" si="83"/>
        <v>Retained</v>
      </c>
    </row>
    <row r="1305" spans="1:17" x14ac:dyDescent="0.2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>
        <f t="shared" si="80"/>
        <v>Adult</v>
      </c>
      <c r="O1305" t="str">
        <f t="shared" si="81"/>
        <v>Average</v>
      </c>
      <c r="P1305" t="str">
        <f t="shared" si="82"/>
        <v>High Balance</v>
      </c>
      <c r="Q1305" t="str">
        <f t="shared" si="83"/>
        <v>Churned</v>
      </c>
    </row>
    <row r="1306" spans="1:17" x14ac:dyDescent="0.2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>
        <f t="shared" si="80"/>
        <v>Adult</v>
      </c>
      <c r="O1306" t="str">
        <f t="shared" si="81"/>
        <v>Good</v>
      </c>
      <c r="P1306" t="str">
        <f t="shared" si="82"/>
        <v>High Balance</v>
      </c>
      <c r="Q1306" t="str">
        <f t="shared" si="83"/>
        <v>Retained</v>
      </c>
    </row>
    <row r="1307" spans="1:17" x14ac:dyDescent="0.2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>
        <f t="shared" si="80"/>
        <v>Senior</v>
      </c>
      <c r="O1307" t="str">
        <f t="shared" si="81"/>
        <v>Good</v>
      </c>
      <c r="P1307" t="str">
        <f t="shared" si="82"/>
        <v>Medium Balance</v>
      </c>
      <c r="Q1307" t="str">
        <f t="shared" si="83"/>
        <v>Churned</v>
      </c>
    </row>
    <row r="1308" spans="1:17" x14ac:dyDescent="0.2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>
        <f t="shared" si="80"/>
        <v>Adult</v>
      </c>
      <c r="O1308" t="str">
        <f t="shared" si="81"/>
        <v>Good</v>
      </c>
      <c r="P1308" t="str">
        <f t="shared" si="82"/>
        <v>Medium Balance</v>
      </c>
      <c r="Q1308" t="str">
        <f t="shared" si="83"/>
        <v>Churned</v>
      </c>
    </row>
    <row r="1309" spans="1:17" x14ac:dyDescent="0.2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>
        <f t="shared" si="80"/>
        <v>Adult</v>
      </c>
      <c r="O1309" t="str">
        <f t="shared" si="81"/>
        <v>Average</v>
      </c>
      <c r="P1309" t="str">
        <f t="shared" si="82"/>
        <v>Zero Balance</v>
      </c>
      <c r="Q1309" t="str">
        <f t="shared" si="83"/>
        <v>Retained</v>
      </c>
    </row>
    <row r="1310" spans="1:17" x14ac:dyDescent="0.2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>
        <f t="shared" si="80"/>
        <v>Adult</v>
      </c>
      <c r="O1310" t="str">
        <f t="shared" si="81"/>
        <v>Good</v>
      </c>
      <c r="P1310" t="str">
        <f t="shared" si="82"/>
        <v>High Balance</v>
      </c>
      <c r="Q1310" t="str">
        <f t="shared" si="83"/>
        <v>Retained</v>
      </c>
    </row>
    <row r="1311" spans="1:17" x14ac:dyDescent="0.2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>
        <f t="shared" si="80"/>
        <v>Adult</v>
      </c>
      <c r="O1311" t="str">
        <f t="shared" si="81"/>
        <v>Average</v>
      </c>
      <c r="P1311" t="str">
        <f t="shared" si="82"/>
        <v>High Balance</v>
      </c>
      <c r="Q1311" t="str">
        <f t="shared" si="83"/>
        <v>Retained</v>
      </c>
    </row>
    <row r="1312" spans="1:17" x14ac:dyDescent="0.2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>
        <f t="shared" si="80"/>
        <v>Young</v>
      </c>
      <c r="O1312" t="str">
        <f t="shared" si="81"/>
        <v>Good</v>
      </c>
      <c r="P1312" t="str">
        <f t="shared" si="82"/>
        <v>Medium Balance</v>
      </c>
      <c r="Q1312" t="str">
        <f t="shared" si="83"/>
        <v>Retained</v>
      </c>
    </row>
    <row r="1313" spans="1:17" x14ac:dyDescent="0.2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tr">
        <f t="shared" si="80"/>
        <v>Adult</v>
      </c>
      <c r="O1313" t="str">
        <f t="shared" si="81"/>
        <v>Good</v>
      </c>
      <c r="P1313" t="str">
        <f t="shared" si="82"/>
        <v>High Balance</v>
      </c>
      <c r="Q1313" t="str">
        <f t="shared" si="83"/>
        <v>Retained</v>
      </c>
    </row>
    <row r="1314" spans="1:17" x14ac:dyDescent="0.2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>
        <f t="shared" si="80"/>
        <v>Adult</v>
      </c>
      <c r="O1314" t="str">
        <f t="shared" si="81"/>
        <v>Average</v>
      </c>
      <c r="P1314" t="str">
        <f t="shared" si="82"/>
        <v>Medium Balance</v>
      </c>
      <c r="Q1314" t="str">
        <f t="shared" si="83"/>
        <v>Churned</v>
      </c>
    </row>
    <row r="1315" spans="1:17" x14ac:dyDescent="0.2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>
        <f t="shared" si="80"/>
        <v>Adult</v>
      </c>
      <c r="O1315" t="str">
        <f t="shared" si="81"/>
        <v>Good</v>
      </c>
      <c r="P1315" t="str">
        <f t="shared" si="82"/>
        <v>Zero Balance</v>
      </c>
      <c r="Q1315" t="str">
        <f t="shared" si="83"/>
        <v>Retained</v>
      </c>
    </row>
    <row r="1316" spans="1:17" x14ac:dyDescent="0.2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tr">
        <f t="shared" si="80"/>
        <v>Senior</v>
      </c>
      <c r="O1316" t="str">
        <f t="shared" si="81"/>
        <v>Average</v>
      </c>
      <c r="P1316" t="str">
        <f t="shared" si="82"/>
        <v>Zero Balance</v>
      </c>
      <c r="Q1316" t="str">
        <f t="shared" si="83"/>
        <v>Churned</v>
      </c>
    </row>
    <row r="1317" spans="1:17" x14ac:dyDescent="0.2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>
        <f t="shared" si="80"/>
        <v>Young</v>
      </c>
      <c r="O1317" t="str">
        <f t="shared" si="81"/>
        <v>Average</v>
      </c>
      <c r="P1317" t="str">
        <f t="shared" si="82"/>
        <v>High Balance</v>
      </c>
      <c r="Q1317" t="str">
        <f t="shared" si="83"/>
        <v>Retained</v>
      </c>
    </row>
    <row r="1318" spans="1:17" x14ac:dyDescent="0.2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>
        <f t="shared" si="80"/>
        <v>Adult</v>
      </c>
      <c r="O1318" t="str">
        <f t="shared" si="81"/>
        <v>Good</v>
      </c>
      <c r="P1318" t="str">
        <f t="shared" si="82"/>
        <v>Zero Balance</v>
      </c>
      <c r="Q1318" t="str">
        <f t="shared" si="83"/>
        <v>Retained</v>
      </c>
    </row>
    <row r="1319" spans="1:17" x14ac:dyDescent="0.2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>
        <f t="shared" si="80"/>
        <v>Adult</v>
      </c>
      <c r="O1319" t="str">
        <f t="shared" si="81"/>
        <v>Good</v>
      </c>
      <c r="P1319" t="str">
        <f t="shared" si="82"/>
        <v>Zero Balance</v>
      </c>
      <c r="Q1319" t="str">
        <f t="shared" si="83"/>
        <v>Churned</v>
      </c>
    </row>
    <row r="1320" spans="1:17" x14ac:dyDescent="0.2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>
        <f t="shared" si="80"/>
        <v>Adult</v>
      </c>
      <c r="O1320" t="str">
        <f t="shared" si="81"/>
        <v>Average</v>
      </c>
      <c r="P1320" t="str">
        <f t="shared" si="82"/>
        <v>Zero Balance</v>
      </c>
      <c r="Q1320" t="str">
        <f t="shared" si="83"/>
        <v>Churned</v>
      </c>
    </row>
    <row r="1321" spans="1:17" x14ac:dyDescent="0.2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>
        <f t="shared" si="80"/>
        <v>Adult</v>
      </c>
      <c r="O1321" t="str">
        <f t="shared" si="81"/>
        <v>Good</v>
      </c>
      <c r="P1321" t="str">
        <f t="shared" si="82"/>
        <v>High Balance</v>
      </c>
      <c r="Q1321" t="str">
        <f t="shared" si="83"/>
        <v>Retained</v>
      </c>
    </row>
    <row r="1322" spans="1:17" x14ac:dyDescent="0.2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>
        <f t="shared" si="80"/>
        <v>Adult</v>
      </c>
      <c r="O1322" t="str">
        <f t="shared" si="81"/>
        <v>Average</v>
      </c>
      <c r="P1322" t="str">
        <f t="shared" si="82"/>
        <v>Zero Balance</v>
      </c>
      <c r="Q1322" t="str">
        <f t="shared" si="83"/>
        <v>Retained</v>
      </c>
    </row>
    <row r="1323" spans="1:17" x14ac:dyDescent="0.2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>
        <f t="shared" si="80"/>
        <v>Adult</v>
      </c>
      <c r="O1323" t="str">
        <f t="shared" si="81"/>
        <v>Good</v>
      </c>
      <c r="P1323" t="str">
        <f t="shared" si="82"/>
        <v>Zero Balance</v>
      </c>
      <c r="Q1323" t="str">
        <f t="shared" si="83"/>
        <v>Retained</v>
      </c>
    </row>
    <row r="1324" spans="1:17" x14ac:dyDescent="0.2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tr">
        <f t="shared" si="80"/>
        <v>Adult</v>
      </c>
      <c r="O1324" t="str">
        <f t="shared" si="81"/>
        <v>Good</v>
      </c>
      <c r="P1324" t="str">
        <f t="shared" si="82"/>
        <v>Medium Balance</v>
      </c>
      <c r="Q1324" t="str">
        <f t="shared" si="83"/>
        <v>Retained</v>
      </c>
    </row>
    <row r="1325" spans="1:17" x14ac:dyDescent="0.2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>
        <f t="shared" si="80"/>
        <v>Senior</v>
      </c>
      <c r="O1325" t="str">
        <f t="shared" si="81"/>
        <v>Average</v>
      </c>
      <c r="P1325" t="str">
        <f t="shared" si="82"/>
        <v>High Balance</v>
      </c>
      <c r="Q1325" t="str">
        <f t="shared" si="83"/>
        <v>Churned</v>
      </c>
    </row>
    <row r="1326" spans="1:17" x14ac:dyDescent="0.2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>
        <f t="shared" si="80"/>
        <v>Young</v>
      </c>
      <c r="O1326" t="str">
        <f t="shared" si="81"/>
        <v>Average</v>
      </c>
      <c r="P1326" t="str">
        <f t="shared" si="82"/>
        <v>High Balance</v>
      </c>
      <c r="Q1326" t="str">
        <f t="shared" si="83"/>
        <v>Retained</v>
      </c>
    </row>
    <row r="1327" spans="1:17" x14ac:dyDescent="0.2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>
        <f t="shared" si="80"/>
        <v>Adult</v>
      </c>
      <c r="O1327" t="str">
        <f t="shared" si="81"/>
        <v>Average</v>
      </c>
      <c r="P1327" t="str">
        <f t="shared" si="82"/>
        <v>High Balance</v>
      </c>
      <c r="Q1327" t="str">
        <f t="shared" si="83"/>
        <v>Retained</v>
      </c>
    </row>
    <row r="1328" spans="1:17" x14ac:dyDescent="0.2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>
        <f t="shared" si="80"/>
        <v>Adult</v>
      </c>
      <c r="O1328" t="str">
        <f t="shared" si="81"/>
        <v>Good</v>
      </c>
      <c r="P1328" t="str">
        <f t="shared" si="82"/>
        <v>High Balance</v>
      </c>
      <c r="Q1328" t="str">
        <f t="shared" si="83"/>
        <v>Retained</v>
      </c>
    </row>
    <row r="1329" spans="1:17" x14ac:dyDescent="0.2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>
        <f t="shared" si="80"/>
        <v>Young</v>
      </c>
      <c r="O1329" t="str">
        <f t="shared" si="81"/>
        <v>Good</v>
      </c>
      <c r="P1329" t="str">
        <f t="shared" si="82"/>
        <v>High Balance</v>
      </c>
      <c r="Q1329" t="str">
        <f t="shared" si="83"/>
        <v>Retained</v>
      </c>
    </row>
    <row r="1330" spans="1:17" x14ac:dyDescent="0.2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>
        <f t="shared" si="80"/>
        <v>Senior</v>
      </c>
      <c r="O1330" t="str">
        <f t="shared" si="81"/>
        <v>Average</v>
      </c>
      <c r="P1330" t="str">
        <f t="shared" si="82"/>
        <v>High Balance</v>
      </c>
      <c r="Q1330" t="str">
        <f t="shared" si="83"/>
        <v>Churned</v>
      </c>
    </row>
    <row r="1331" spans="1:17" x14ac:dyDescent="0.2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tr">
        <f t="shared" si="80"/>
        <v>Adult</v>
      </c>
      <c r="O1331" t="str">
        <f t="shared" si="81"/>
        <v>Good</v>
      </c>
      <c r="P1331" t="str">
        <f t="shared" si="82"/>
        <v>Zero Balance</v>
      </c>
      <c r="Q1331" t="str">
        <f t="shared" si="83"/>
        <v>Churned</v>
      </c>
    </row>
    <row r="1332" spans="1:17" x14ac:dyDescent="0.2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>
        <f t="shared" si="80"/>
        <v>Adult</v>
      </c>
      <c r="O1332" t="str">
        <f t="shared" si="81"/>
        <v>Average</v>
      </c>
      <c r="P1332" t="str">
        <f t="shared" si="82"/>
        <v>Zero Balance</v>
      </c>
      <c r="Q1332" t="str">
        <f t="shared" si="83"/>
        <v>Retained</v>
      </c>
    </row>
    <row r="1333" spans="1:17" x14ac:dyDescent="0.2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>
        <f t="shared" si="80"/>
        <v>Adult</v>
      </c>
      <c r="O1333" t="str">
        <f t="shared" si="81"/>
        <v>Good</v>
      </c>
      <c r="P1333" t="str">
        <f t="shared" si="82"/>
        <v>High Balance</v>
      </c>
      <c r="Q1333" t="str">
        <f t="shared" si="83"/>
        <v>Retained</v>
      </c>
    </row>
    <row r="1334" spans="1:17" x14ac:dyDescent="0.2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>
        <f t="shared" si="80"/>
        <v>Adult</v>
      </c>
      <c r="O1334" t="str">
        <f t="shared" si="81"/>
        <v>Good</v>
      </c>
      <c r="P1334" t="str">
        <f t="shared" si="82"/>
        <v>High Balance</v>
      </c>
      <c r="Q1334" t="str">
        <f t="shared" si="83"/>
        <v>Retained</v>
      </c>
    </row>
    <row r="1335" spans="1:17" x14ac:dyDescent="0.2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>
        <f t="shared" si="80"/>
        <v>Adult</v>
      </c>
      <c r="O1335" t="str">
        <f t="shared" si="81"/>
        <v>Average</v>
      </c>
      <c r="P1335" t="str">
        <f t="shared" si="82"/>
        <v>Medium Balance</v>
      </c>
      <c r="Q1335" t="str">
        <f t="shared" si="83"/>
        <v>Retained</v>
      </c>
    </row>
    <row r="1336" spans="1:17" x14ac:dyDescent="0.2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>
        <f t="shared" si="80"/>
        <v>Young</v>
      </c>
      <c r="O1336" t="str">
        <f t="shared" si="81"/>
        <v>Poor</v>
      </c>
      <c r="P1336" t="str">
        <f t="shared" si="82"/>
        <v>Medium Balance</v>
      </c>
      <c r="Q1336" t="str">
        <f t="shared" si="83"/>
        <v>Retained</v>
      </c>
    </row>
    <row r="1337" spans="1:17" x14ac:dyDescent="0.2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>
        <f t="shared" si="80"/>
        <v>Adult</v>
      </c>
      <c r="O1337" t="str">
        <f t="shared" si="81"/>
        <v>Average</v>
      </c>
      <c r="P1337" t="str">
        <f t="shared" si="82"/>
        <v>Zero Balance</v>
      </c>
      <c r="Q1337" t="str">
        <f t="shared" si="83"/>
        <v>Churned</v>
      </c>
    </row>
    <row r="1338" spans="1:17" x14ac:dyDescent="0.2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>
        <f t="shared" si="80"/>
        <v>Adult</v>
      </c>
      <c r="O1338" t="str">
        <f t="shared" si="81"/>
        <v>Average</v>
      </c>
      <c r="P1338" t="str">
        <f t="shared" si="82"/>
        <v>High Balance</v>
      </c>
      <c r="Q1338" t="str">
        <f t="shared" si="83"/>
        <v>Retained</v>
      </c>
    </row>
    <row r="1339" spans="1:17" x14ac:dyDescent="0.2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>
        <f t="shared" si="80"/>
        <v>Adult</v>
      </c>
      <c r="O1339" t="str">
        <f t="shared" si="81"/>
        <v>Good</v>
      </c>
      <c r="P1339" t="str">
        <f t="shared" si="82"/>
        <v>High Balance</v>
      </c>
      <c r="Q1339" t="str">
        <f t="shared" si="83"/>
        <v>Retained</v>
      </c>
    </row>
    <row r="1340" spans="1:17" x14ac:dyDescent="0.2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tr">
        <f t="shared" si="80"/>
        <v>Senior</v>
      </c>
      <c r="O1340" t="str">
        <f t="shared" si="81"/>
        <v>Average</v>
      </c>
      <c r="P1340" t="str">
        <f t="shared" si="82"/>
        <v>High Balance</v>
      </c>
      <c r="Q1340" t="str">
        <f t="shared" si="83"/>
        <v>Retained</v>
      </c>
    </row>
    <row r="1341" spans="1:17" x14ac:dyDescent="0.2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>
        <f t="shared" si="80"/>
        <v>Adult</v>
      </c>
      <c r="O1341" t="str">
        <f t="shared" si="81"/>
        <v>Average</v>
      </c>
      <c r="P1341" t="str">
        <f t="shared" si="82"/>
        <v>High Balance</v>
      </c>
      <c r="Q1341" t="str">
        <f t="shared" si="83"/>
        <v>Retained</v>
      </c>
    </row>
    <row r="1342" spans="1:17" x14ac:dyDescent="0.2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>
        <f t="shared" si="80"/>
        <v>Adult</v>
      </c>
      <c r="O1342" t="str">
        <f t="shared" si="81"/>
        <v>Good</v>
      </c>
      <c r="P1342" t="str">
        <f t="shared" si="82"/>
        <v>Medium Balance</v>
      </c>
      <c r="Q1342" t="str">
        <f t="shared" si="83"/>
        <v>Churned</v>
      </c>
    </row>
    <row r="1343" spans="1:17" x14ac:dyDescent="0.2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>
        <f t="shared" si="80"/>
        <v>Adult</v>
      </c>
      <c r="O1343" t="str">
        <f t="shared" si="81"/>
        <v>Good</v>
      </c>
      <c r="P1343" t="str">
        <f t="shared" si="82"/>
        <v>High Balance</v>
      </c>
      <c r="Q1343" t="str">
        <f t="shared" si="83"/>
        <v>Churned</v>
      </c>
    </row>
    <row r="1344" spans="1:17" x14ac:dyDescent="0.2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>
        <f t="shared" si="80"/>
        <v>Senior</v>
      </c>
      <c r="O1344" t="str">
        <f t="shared" si="81"/>
        <v>Average</v>
      </c>
      <c r="P1344" t="str">
        <f t="shared" si="82"/>
        <v>Zero Balance</v>
      </c>
      <c r="Q1344" t="str">
        <f t="shared" si="83"/>
        <v>Retained</v>
      </c>
    </row>
    <row r="1345" spans="1:17" x14ac:dyDescent="0.2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>
        <f t="shared" si="80"/>
        <v>Adult</v>
      </c>
      <c r="O1345" t="str">
        <f t="shared" si="81"/>
        <v>Average</v>
      </c>
      <c r="P1345" t="str">
        <f t="shared" si="82"/>
        <v>Medium Balance</v>
      </c>
      <c r="Q1345" t="str">
        <f t="shared" si="83"/>
        <v>Retained</v>
      </c>
    </row>
    <row r="1346" spans="1:17" x14ac:dyDescent="0.2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>
        <f t="shared" si="80"/>
        <v>Adult</v>
      </c>
      <c r="O1346" t="str">
        <f t="shared" si="81"/>
        <v>Poor</v>
      </c>
      <c r="P1346" t="str">
        <f t="shared" si="82"/>
        <v>High Balance</v>
      </c>
      <c r="Q1346" t="str">
        <f t="shared" si="83"/>
        <v>Churned</v>
      </c>
    </row>
    <row r="1347" spans="1:17" x14ac:dyDescent="0.2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tr">
        <f t="shared" ref="N1347:N1410" si="84">IF(F1347&lt;30,"Young",IF(F1347&lt;50,"Adult","Senior"))</f>
        <v>Young</v>
      </c>
      <c r="O1347" t="str">
        <f t="shared" ref="O1347:O1410" si="85">IF(C1347&lt;500,"Poor",IF(C1347&lt;700,"Average","Good"))</f>
        <v>Average</v>
      </c>
      <c r="P1347" t="str">
        <f t="shared" ref="P1347:P1410" si="86" xml:space="preserve"> IF(H1347=0,"Zero Balance",IF(H1347&lt;50000,"Low Balance",IF(H1347&lt;100000,"Medium Balance","High Balance")))</f>
        <v>Zero Balance</v>
      </c>
      <c r="Q1347" t="str">
        <f t="shared" ref="Q1347:Q1410" si="87">IF(M1347 = 1,"Churned","Retained")</f>
        <v>Retained</v>
      </c>
    </row>
    <row r="1348" spans="1:17" x14ac:dyDescent="0.2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tr">
        <f t="shared" si="84"/>
        <v>Adult</v>
      </c>
      <c r="O1348" t="str">
        <f t="shared" si="85"/>
        <v>Average</v>
      </c>
      <c r="P1348" t="str">
        <f t="shared" si="86"/>
        <v>Medium Balance</v>
      </c>
      <c r="Q1348" t="str">
        <f t="shared" si="87"/>
        <v>Retained</v>
      </c>
    </row>
    <row r="1349" spans="1:17" x14ac:dyDescent="0.2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>
        <f t="shared" si="84"/>
        <v>Adult</v>
      </c>
      <c r="O1349" t="str">
        <f t="shared" si="85"/>
        <v>Average</v>
      </c>
      <c r="P1349" t="str">
        <f t="shared" si="86"/>
        <v>Zero Balance</v>
      </c>
      <c r="Q1349" t="str">
        <f t="shared" si="87"/>
        <v>Retained</v>
      </c>
    </row>
    <row r="1350" spans="1:17" x14ac:dyDescent="0.2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>
        <f t="shared" si="84"/>
        <v>Adult</v>
      </c>
      <c r="O1350" t="str">
        <f t="shared" si="85"/>
        <v>Average</v>
      </c>
      <c r="P1350" t="str">
        <f t="shared" si="86"/>
        <v>Medium Balance</v>
      </c>
      <c r="Q1350" t="str">
        <f t="shared" si="87"/>
        <v>Retained</v>
      </c>
    </row>
    <row r="1351" spans="1:17" x14ac:dyDescent="0.2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tr">
        <f t="shared" si="84"/>
        <v>Adult</v>
      </c>
      <c r="O1351" t="str">
        <f t="shared" si="85"/>
        <v>Average</v>
      </c>
      <c r="P1351" t="str">
        <f t="shared" si="86"/>
        <v>Zero Balance</v>
      </c>
      <c r="Q1351" t="str">
        <f t="shared" si="87"/>
        <v>Retained</v>
      </c>
    </row>
    <row r="1352" spans="1:17" x14ac:dyDescent="0.2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>
        <f t="shared" si="84"/>
        <v>Adult</v>
      </c>
      <c r="O1352" t="str">
        <f t="shared" si="85"/>
        <v>Good</v>
      </c>
      <c r="P1352" t="str">
        <f t="shared" si="86"/>
        <v>High Balance</v>
      </c>
      <c r="Q1352" t="str">
        <f t="shared" si="87"/>
        <v>Retained</v>
      </c>
    </row>
    <row r="1353" spans="1:17" x14ac:dyDescent="0.2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>
        <f t="shared" si="84"/>
        <v>Senior</v>
      </c>
      <c r="O1353" t="str">
        <f t="shared" si="85"/>
        <v>Average</v>
      </c>
      <c r="P1353" t="str">
        <f t="shared" si="86"/>
        <v>High Balance</v>
      </c>
      <c r="Q1353" t="str">
        <f t="shared" si="87"/>
        <v>Churned</v>
      </c>
    </row>
    <row r="1354" spans="1:17" x14ac:dyDescent="0.2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>
        <f t="shared" si="84"/>
        <v>Adult</v>
      </c>
      <c r="O1354" t="str">
        <f t="shared" si="85"/>
        <v>Average</v>
      </c>
      <c r="P1354" t="str">
        <f t="shared" si="86"/>
        <v>High Balance</v>
      </c>
      <c r="Q1354" t="str">
        <f t="shared" si="87"/>
        <v>Churned</v>
      </c>
    </row>
    <row r="1355" spans="1:17" x14ac:dyDescent="0.2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>
        <f t="shared" si="84"/>
        <v>Young</v>
      </c>
      <c r="O1355" t="str">
        <f t="shared" si="85"/>
        <v>Average</v>
      </c>
      <c r="P1355" t="str">
        <f t="shared" si="86"/>
        <v>Zero Balance</v>
      </c>
      <c r="Q1355" t="str">
        <f t="shared" si="87"/>
        <v>Retained</v>
      </c>
    </row>
    <row r="1356" spans="1:17" x14ac:dyDescent="0.2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tr">
        <f t="shared" si="84"/>
        <v>Senior</v>
      </c>
      <c r="O1356" t="str">
        <f t="shared" si="85"/>
        <v>Average</v>
      </c>
      <c r="P1356" t="str">
        <f t="shared" si="86"/>
        <v>Zero Balance</v>
      </c>
      <c r="Q1356" t="str">
        <f t="shared" si="87"/>
        <v>Churned</v>
      </c>
    </row>
    <row r="1357" spans="1:17" x14ac:dyDescent="0.2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>
        <f t="shared" si="84"/>
        <v>Adult</v>
      </c>
      <c r="O1357" t="str">
        <f t="shared" si="85"/>
        <v>Good</v>
      </c>
      <c r="P1357" t="str">
        <f t="shared" si="86"/>
        <v>Zero Balance</v>
      </c>
      <c r="Q1357" t="str">
        <f t="shared" si="87"/>
        <v>Retained</v>
      </c>
    </row>
    <row r="1358" spans="1:17" x14ac:dyDescent="0.2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>
        <f t="shared" si="84"/>
        <v>Adult</v>
      </c>
      <c r="O1358" t="str">
        <f t="shared" si="85"/>
        <v>Good</v>
      </c>
      <c r="P1358" t="str">
        <f t="shared" si="86"/>
        <v>High Balance</v>
      </c>
      <c r="Q1358" t="str">
        <f t="shared" si="87"/>
        <v>Retained</v>
      </c>
    </row>
    <row r="1359" spans="1:17" x14ac:dyDescent="0.2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>
        <f t="shared" si="84"/>
        <v>Adult</v>
      </c>
      <c r="O1359" t="str">
        <f t="shared" si="85"/>
        <v>Average</v>
      </c>
      <c r="P1359" t="str">
        <f t="shared" si="86"/>
        <v>Zero Balance</v>
      </c>
      <c r="Q1359" t="str">
        <f t="shared" si="87"/>
        <v>Retained</v>
      </c>
    </row>
    <row r="1360" spans="1:17" x14ac:dyDescent="0.2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>
        <f t="shared" si="84"/>
        <v>Adult</v>
      </c>
      <c r="O1360" t="str">
        <f t="shared" si="85"/>
        <v>Average</v>
      </c>
      <c r="P1360" t="str">
        <f t="shared" si="86"/>
        <v>High Balance</v>
      </c>
      <c r="Q1360" t="str">
        <f t="shared" si="87"/>
        <v>Retained</v>
      </c>
    </row>
    <row r="1361" spans="1:17" x14ac:dyDescent="0.2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>
        <f t="shared" si="84"/>
        <v>Adult</v>
      </c>
      <c r="O1361" t="str">
        <f t="shared" si="85"/>
        <v>Poor</v>
      </c>
      <c r="P1361" t="str">
        <f t="shared" si="86"/>
        <v>High Balance</v>
      </c>
      <c r="Q1361" t="str">
        <f t="shared" si="87"/>
        <v>Retained</v>
      </c>
    </row>
    <row r="1362" spans="1:17" x14ac:dyDescent="0.2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>
        <f t="shared" si="84"/>
        <v>Young</v>
      </c>
      <c r="O1362" t="str">
        <f t="shared" si="85"/>
        <v>Average</v>
      </c>
      <c r="P1362" t="str">
        <f t="shared" si="86"/>
        <v>Medium Balance</v>
      </c>
      <c r="Q1362" t="str">
        <f t="shared" si="87"/>
        <v>Retained</v>
      </c>
    </row>
    <row r="1363" spans="1:17" x14ac:dyDescent="0.2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tr">
        <f t="shared" si="84"/>
        <v>Adult</v>
      </c>
      <c r="O1363" t="str">
        <f t="shared" si="85"/>
        <v>Average</v>
      </c>
      <c r="P1363" t="str">
        <f t="shared" si="86"/>
        <v>Zero Balance</v>
      </c>
      <c r="Q1363" t="str">
        <f t="shared" si="87"/>
        <v>Retained</v>
      </c>
    </row>
    <row r="1364" spans="1:17" x14ac:dyDescent="0.2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>
        <f t="shared" si="84"/>
        <v>Adult</v>
      </c>
      <c r="O1364" t="str">
        <f t="shared" si="85"/>
        <v>Average</v>
      </c>
      <c r="P1364" t="str">
        <f t="shared" si="86"/>
        <v>High Balance</v>
      </c>
      <c r="Q1364" t="str">
        <f t="shared" si="87"/>
        <v>Retained</v>
      </c>
    </row>
    <row r="1365" spans="1:17" x14ac:dyDescent="0.2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>
        <f t="shared" si="84"/>
        <v>Adult</v>
      </c>
      <c r="O1365" t="str">
        <f t="shared" si="85"/>
        <v>Good</v>
      </c>
      <c r="P1365" t="str">
        <f t="shared" si="86"/>
        <v>Zero Balance</v>
      </c>
      <c r="Q1365" t="str">
        <f t="shared" si="87"/>
        <v>Retained</v>
      </c>
    </row>
    <row r="1366" spans="1:17" x14ac:dyDescent="0.2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>
        <f t="shared" si="84"/>
        <v>Adult</v>
      </c>
      <c r="O1366" t="str">
        <f t="shared" si="85"/>
        <v>Good</v>
      </c>
      <c r="P1366" t="str">
        <f t="shared" si="86"/>
        <v>High Balance</v>
      </c>
      <c r="Q1366" t="str">
        <f t="shared" si="87"/>
        <v>Retained</v>
      </c>
    </row>
    <row r="1367" spans="1:17" x14ac:dyDescent="0.2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>
        <f t="shared" si="84"/>
        <v>Adult</v>
      </c>
      <c r="O1367" t="str">
        <f t="shared" si="85"/>
        <v>Average</v>
      </c>
      <c r="P1367" t="str">
        <f t="shared" si="86"/>
        <v>High Balance</v>
      </c>
      <c r="Q1367" t="str">
        <f t="shared" si="87"/>
        <v>Churned</v>
      </c>
    </row>
    <row r="1368" spans="1:17" x14ac:dyDescent="0.2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>
        <f t="shared" si="84"/>
        <v>Adult</v>
      </c>
      <c r="O1368" t="str">
        <f t="shared" si="85"/>
        <v>Average</v>
      </c>
      <c r="P1368" t="str">
        <f t="shared" si="86"/>
        <v>Zero Balance</v>
      </c>
      <c r="Q1368" t="str">
        <f t="shared" si="87"/>
        <v>Retained</v>
      </c>
    </row>
    <row r="1369" spans="1:17" x14ac:dyDescent="0.2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>
        <f t="shared" si="84"/>
        <v>Adult</v>
      </c>
      <c r="O1369" t="str">
        <f t="shared" si="85"/>
        <v>Average</v>
      </c>
      <c r="P1369" t="str">
        <f t="shared" si="86"/>
        <v>High Balance</v>
      </c>
      <c r="Q1369" t="str">
        <f t="shared" si="87"/>
        <v>Churned</v>
      </c>
    </row>
    <row r="1370" spans="1:17" x14ac:dyDescent="0.2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tr">
        <f t="shared" si="84"/>
        <v>Adult</v>
      </c>
      <c r="O1370" t="str">
        <f t="shared" si="85"/>
        <v>Average</v>
      </c>
      <c r="P1370" t="str">
        <f t="shared" si="86"/>
        <v>Zero Balance</v>
      </c>
      <c r="Q1370" t="str">
        <f t="shared" si="87"/>
        <v>Retained</v>
      </c>
    </row>
    <row r="1371" spans="1:17" x14ac:dyDescent="0.2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tr">
        <f t="shared" si="84"/>
        <v>Senior</v>
      </c>
      <c r="O1371" t="str">
        <f t="shared" si="85"/>
        <v>Average</v>
      </c>
      <c r="P1371" t="str">
        <f t="shared" si="86"/>
        <v>High Balance</v>
      </c>
      <c r="Q1371" t="str">
        <f t="shared" si="87"/>
        <v>Churned</v>
      </c>
    </row>
    <row r="1372" spans="1:17" x14ac:dyDescent="0.2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>
        <f t="shared" si="84"/>
        <v>Young</v>
      </c>
      <c r="O1372" t="str">
        <f t="shared" si="85"/>
        <v>Good</v>
      </c>
      <c r="P1372" t="str">
        <f t="shared" si="86"/>
        <v>Zero Balance</v>
      </c>
      <c r="Q1372" t="str">
        <f t="shared" si="87"/>
        <v>Retained</v>
      </c>
    </row>
    <row r="1373" spans="1:17" x14ac:dyDescent="0.2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>
        <f t="shared" si="84"/>
        <v>Adult</v>
      </c>
      <c r="O1373" t="str">
        <f t="shared" si="85"/>
        <v>Average</v>
      </c>
      <c r="P1373" t="str">
        <f t="shared" si="86"/>
        <v>Medium Balance</v>
      </c>
      <c r="Q1373" t="str">
        <f t="shared" si="87"/>
        <v>Retained</v>
      </c>
    </row>
    <row r="1374" spans="1:17" x14ac:dyDescent="0.2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>
        <f t="shared" si="84"/>
        <v>Adult</v>
      </c>
      <c r="O1374" t="str">
        <f t="shared" si="85"/>
        <v>Poor</v>
      </c>
      <c r="P1374" t="str">
        <f t="shared" si="86"/>
        <v>Zero Balance</v>
      </c>
      <c r="Q1374" t="str">
        <f t="shared" si="87"/>
        <v>Retained</v>
      </c>
    </row>
    <row r="1375" spans="1:17" x14ac:dyDescent="0.2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>
        <f t="shared" si="84"/>
        <v>Adult</v>
      </c>
      <c r="O1375" t="str">
        <f t="shared" si="85"/>
        <v>Average</v>
      </c>
      <c r="P1375" t="str">
        <f t="shared" si="86"/>
        <v>High Balance</v>
      </c>
      <c r="Q1375" t="str">
        <f t="shared" si="87"/>
        <v>Churned</v>
      </c>
    </row>
    <row r="1376" spans="1:17" x14ac:dyDescent="0.2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>
        <f t="shared" si="84"/>
        <v>Adult</v>
      </c>
      <c r="O1376" t="str">
        <f t="shared" si="85"/>
        <v>Average</v>
      </c>
      <c r="P1376" t="str">
        <f t="shared" si="86"/>
        <v>High Balance</v>
      </c>
      <c r="Q1376" t="str">
        <f t="shared" si="87"/>
        <v>Retained</v>
      </c>
    </row>
    <row r="1377" spans="1:17" x14ac:dyDescent="0.2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>
        <f t="shared" si="84"/>
        <v>Young</v>
      </c>
      <c r="O1377" t="str">
        <f t="shared" si="85"/>
        <v>Poor</v>
      </c>
      <c r="P1377" t="str">
        <f t="shared" si="86"/>
        <v>High Balance</v>
      </c>
      <c r="Q1377" t="str">
        <f t="shared" si="87"/>
        <v>Retained</v>
      </c>
    </row>
    <row r="1378" spans="1:17" x14ac:dyDescent="0.2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>
        <f t="shared" si="84"/>
        <v>Adult</v>
      </c>
      <c r="O1378" t="str">
        <f t="shared" si="85"/>
        <v>Poor</v>
      </c>
      <c r="P1378" t="str">
        <f t="shared" si="86"/>
        <v>Medium Balance</v>
      </c>
      <c r="Q1378" t="str">
        <f t="shared" si="87"/>
        <v>Churned</v>
      </c>
    </row>
    <row r="1379" spans="1:17" x14ac:dyDescent="0.2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>
        <f t="shared" si="84"/>
        <v>Adult</v>
      </c>
      <c r="O1379" t="str">
        <f t="shared" si="85"/>
        <v>Good</v>
      </c>
      <c r="P1379" t="str">
        <f t="shared" si="86"/>
        <v>Medium Balance</v>
      </c>
      <c r="Q1379" t="str">
        <f t="shared" si="87"/>
        <v>Retained</v>
      </c>
    </row>
    <row r="1380" spans="1:17" x14ac:dyDescent="0.2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>
        <f t="shared" si="84"/>
        <v>Adult</v>
      </c>
      <c r="O1380" t="str">
        <f t="shared" si="85"/>
        <v>Good</v>
      </c>
      <c r="P1380" t="str">
        <f t="shared" si="86"/>
        <v>Low Balance</v>
      </c>
      <c r="Q1380" t="str">
        <f t="shared" si="87"/>
        <v>Retained</v>
      </c>
    </row>
    <row r="1381" spans="1:17" x14ac:dyDescent="0.2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>
        <f t="shared" si="84"/>
        <v>Adult</v>
      </c>
      <c r="O1381" t="str">
        <f t="shared" si="85"/>
        <v>Average</v>
      </c>
      <c r="P1381" t="str">
        <f t="shared" si="86"/>
        <v>Medium Balance</v>
      </c>
      <c r="Q1381" t="str">
        <f t="shared" si="87"/>
        <v>Retained</v>
      </c>
    </row>
    <row r="1382" spans="1:17" x14ac:dyDescent="0.2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>
        <f t="shared" si="84"/>
        <v>Young</v>
      </c>
      <c r="O1382" t="str">
        <f t="shared" si="85"/>
        <v>Average</v>
      </c>
      <c r="P1382" t="str">
        <f t="shared" si="86"/>
        <v>High Balance</v>
      </c>
      <c r="Q1382" t="str">
        <f t="shared" si="87"/>
        <v>Retained</v>
      </c>
    </row>
    <row r="1383" spans="1:17" x14ac:dyDescent="0.2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>
        <f t="shared" si="84"/>
        <v>Adult</v>
      </c>
      <c r="O1383" t="str">
        <f t="shared" si="85"/>
        <v>Good</v>
      </c>
      <c r="P1383" t="str">
        <f t="shared" si="86"/>
        <v>Zero Balance</v>
      </c>
      <c r="Q1383" t="str">
        <f t="shared" si="87"/>
        <v>Churned</v>
      </c>
    </row>
    <row r="1384" spans="1:17" x14ac:dyDescent="0.2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tr">
        <f t="shared" si="84"/>
        <v>Adult</v>
      </c>
      <c r="O1384" t="str">
        <f t="shared" si="85"/>
        <v>Average</v>
      </c>
      <c r="P1384" t="str">
        <f t="shared" si="86"/>
        <v>Zero Balance</v>
      </c>
      <c r="Q1384" t="str">
        <f t="shared" si="87"/>
        <v>Retained</v>
      </c>
    </row>
    <row r="1385" spans="1:17" x14ac:dyDescent="0.2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>
        <f t="shared" si="84"/>
        <v>Young</v>
      </c>
      <c r="O1385" t="str">
        <f t="shared" si="85"/>
        <v>Average</v>
      </c>
      <c r="P1385" t="str">
        <f t="shared" si="86"/>
        <v>High Balance</v>
      </c>
      <c r="Q1385" t="str">
        <f t="shared" si="87"/>
        <v>Retained</v>
      </c>
    </row>
    <row r="1386" spans="1:17" x14ac:dyDescent="0.2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>
        <f t="shared" si="84"/>
        <v>Adult</v>
      </c>
      <c r="O1386" t="str">
        <f t="shared" si="85"/>
        <v>Average</v>
      </c>
      <c r="P1386" t="str">
        <f t="shared" si="86"/>
        <v>Medium Balance</v>
      </c>
      <c r="Q1386" t="str">
        <f t="shared" si="87"/>
        <v>Churned</v>
      </c>
    </row>
    <row r="1387" spans="1:17" x14ac:dyDescent="0.2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>
        <f t="shared" si="84"/>
        <v>Adult</v>
      </c>
      <c r="O1387" t="str">
        <f t="shared" si="85"/>
        <v>Good</v>
      </c>
      <c r="P1387" t="str">
        <f t="shared" si="86"/>
        <v>High Balance</v>
      </c>
      <c r="Q1387" t="str">
        <f t="shared" si="87"/>
        <v>Retained</v>
      </c>
    </row>
    <row r="1388" spans="1:17" x14ac:dyDescent="0.2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>
        <f t="shared" si="84"/>
        <v>Adult</v>
      </c>
      <c r="O1388" t="str">
        <f t="shared" si="85"/>
        <v>Good</v>
      </c>
      <c r="P1388" t="str">
        <f t="shared" si="86"/>
        <v>Zero Balance</v>
      </c>
      <c r="Q1388" t="str">
        <f t="shared" si="87"/>
        <v>Retained</v>
      </c>
    </row>
    <row r="1389" spans="1:17" x14ac:dyDescent="0.2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>
        <f t="shared" si="84"/>
        <v>Senior</v>
      </c>
      <c r="O1389" t="str">
        <f t="shared" si="85"/>
        <v>Good</v>
      </c>
      <c r="P1389" t="str">
        <f t="shared" si="86"/>
        <v>Medium Balance</v>
      </c>
      <c r="Q1389" t="str">
        <f t="shared" si="87"/>
        <v>Retained</v>
      </c>
    </row>
    <row r="1390" spans="1:17" x14ac:dyDescent="0.2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>
        <f t="shared" si="84"/>
        <v>Adult</v>
      </c>
      <c r="O1390" t="str">
        <f t="shared" si="85"/>
        <v>Average</v>
      </c>
      <c r="P1390" t="str">
        <f t="shared" si="86"/>
        <v>High Balance</v>
      </c>
      <c r="Q1390" t="str">
        <f t="shared" si="87"/>
        <v>Churned</v>
      </c>
    </row>
    <row r="1391" spans="1:17" x14ac:dyDescent="0.2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>
        <f t="shared" si="84"/>
        <v>Senior</v>
      </c>
      <c r="O1391" t="str">
        <f t="shared" si="85"/>
        <v>Average</v>
      </c>
      <c r="P1391" t="str">
        <f t="shared" si="86"/>
        <v>High Balance</v>
      </c>
      <c r="Q1391" t="str">
        <f t="shared" si="87"/>
        <v>Churned</v>
      </c>
    </row>
    <row r="1392" spans="1:17" x14ac:dyDescent="0.2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>
        <f t="shared" si="84"/>
        <v>Young</v>
      </c>
      <c r="O1392" t="str">
        <f t="shared" si="85"/>
        <v>Average</v>
      </c>
      <c r="P1392" t="str">
        <f t="shared" si="86"/>
        <v>Zero Balance</v>
      </c>
      <c r="Q1392" t="str">
        <f t="shared" si="87"/>
        <v>Retained</v>
      </c>
    </row>
    <row r="1393" spans="1:17" x14ac:dyDescent="0.2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>
        <f t="shared" si="84"/>
        <v>Adult</v>
      </c>
      <c r="O1393" t="str">
        <f t="shared" si="85"/>
        <v>Good</v>
      </c>
      <c r="P1393" t="str">
        <f t="shared" si="86"/>
        <v>High Balance</v>
      </c>
      <c r="Q1393" t="str">
        <f t="shared" si="87"/>
        <v>Churned</v>
      </c>
    </row>
    <row r="1394" spans="1:17" x14ac:dyDescent="0.2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>
        <f t="shared" si="84"/>
        <v>Adult</v>
      </c>
      <c r="O1394" t="str">
        <f t="shared" si="85"/>
        <v>Good</v>
      </c>
      <c r="P1394" t="str">
        <f t="shared" si="86"/>
        <v>Medium Balance</v>
      </c>
      <c r="Q1394" t="str">
        <f t="shared" si="87"/>
        <v>Retained</v>
      </c>
    </row>
    <row r="1395" spans="1:17" x14ac:dyDescent="0.2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>
        <f t="shared" si="84"/>
        <v>Adult</v>
      </c>
      <c r="O1395" t="str">
        <f t="shared" si="85"/>
        <v>Good</v>
      </c>
      <c r="P1395" t="str">
        <f t="shared" si="86"/>
        <v>High Balance</v>
      </c>
      <c r="Q1395" t="str">
        <f t="shared" si="87"/>
        <v>Retained</v>
      </c>
    </row>
    <row r="1396" spans="1:17" x14ac:dyDescent="0.2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>
        <f t="shared" si="84"/>
        <v>Young</v>
      </c>
      <c r="O1396" t="str">
        <f t="shared" si="85"/>
        <v>Average</v>
      </c>
      <c r="P1396" t="str">
        <f t="shared" si="86"/>
        <v>High Balance</v>
      </c>
      <c r="Q1396" t="str">
        <f t="shared" si="87"/>
        <v>Retained</v>
      </c>
    </row>
    <row r="1397" spans="1:17" x14ac:dyDescent="0.2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>
        <f t="shared" si="84"/>
        <v>Adult</v>
      </c>
      <c r="O1397" t="str">
        <f t="shared" si="85"/>
        <v>Good</v>
      </c>
      <c r="P1397" t="str">
        <f t="shared" si="86"/>
        <v>Zero Balance</v>
      </c>
      <c r="Q1397" t="str">
        <f t="shared" si="87"/>
        <v>Retained</v>
      </c>
    </row>
    <row r="1398" spans="1:17" x14ac:dyDescent="0.2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>
        <f t="shared" si="84"/>
        <v>Adult</v>
      </c>
      <c r="O1398" t="str">
        <f t="shared" si="85"/>
        <v>Average</v>
      </c>
      <c r="P1398" t="str">
        <f t="shared" si="86"/>
        <v>Zero Balance</v>
      </c>
      <c r="Q1398" t="str">
        <f t="shared" si="87"/>
        <v>Churned</v>
      </c>
    </row>
    <row r="1399" spans="1:17" x14ac:dyDescent="0.2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>
        <f t="shared" si="84"/>
        <v>Adult</v>
      </c>
      <c r="O1399" t="str">
        <f t="shared" si="85"/>
        <v>Poor</v>
      </c>
      <c r="P1399" t="str">
        <f t="shared" si="86"/>
        <v>High Balance</v>
      </c>
      <c r="Q1399" t="str">
        <f t="shared" si="87"/>
        <v>Churned</v>
      </c>
    </row>
    <row r="1400" spans="1:17" x14ac:dyDescent="0.2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>
        <f t="shared" si="84"/>
        <v>Adult</v>
      </c>
      <c r="O1400" t="str">
        <f t="shared" si="85"/>
        <v>Average</v>
      </c>
      <c r="P1400" t="str">
        <f t="shared" si="86"/>
        <v>Zero Balance</v>
      </c>
      <c r="Q1400" t="str">
        <f t="shared" si="87"/>
        <v>Churned</v>
      </c>
    </row>
    <row r="1401" spans="1:17" x14ac:dyDescent="0.2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>
        <f t="shared" si="84"/>
        <v>Young</v>
      </c>
      <c r="O1401" t="str">
        <f t="shared" si="85"/>
        <v>Average</v>
      </c>
      <c r="P1401" t="str">
        <f t="shared" si="86"/>
        <v>Zero Balance</v>
      </c>
      <c r="Q1401" t="str">
        <f t="shared" si="87"/>
        <v>Retained</v>
      </c>
    </row>
    <row r="1402" spans="1:17" x14ac:dyDescent="0.2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>
        <f t="shared" si="84"/>
        <v>Young</v>
      </c>
      <c r="O1402" t="str">
        <f t="shared" si="85"/>
        <v>Average</v>
      </c>
      <c r="P1402" t="str">
        <f t="shared" si="86"/>
        <v>High Balance</v>
      </c>
      <c r="Q1402" t="str">
        <f t="shared" si="87"/>
        <v>Retained</v>
      </c>
    </row>
    <row r="1403" spans="1:17" x14ac:dyDescent="0.2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tr">
        <f t="shared" si="84"/>
        <v>Adult</v>
      </c>
      <c r="O1403" t="str">
        <f t="shared" si="85"/>
        <v>Average</v>
      </c>
      <c r="P1403" t="str">
        <f t="shared" si="86"/>
        <v>Zero Balance</v>
      </c>
      <c r="Q1403" t="str">
        <f t="shared" si="87"/>
        <v>Retained</v>
      </c>
    </row>
    <row r="1404" spans="1:17" x14ac:dyDescent="0.2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>
        <f t="shared" si="84"/>
        <v>Young</v>
      </c>
      <c r="O1404" t="str">
        <f t="shared" si="85"/>
        <v>Good</v>
      </c>
      <c r="P1404" t="str">
        <f t="shared" si="86"/>
        <v>High Balance</v>
      </c>
      <c r="Q1404" t="str">
        <f t="shared" si="87"/>
        <v>Retained</v>
      </c>
    </row>
    <row r="1405" spans="1:17" x14ac:dyDescent="0.2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>
        <f t="shared" si="84"/>
        <v>Young</v>
      </c>
      <c r="O1405" t="str">
        <f t="shared" si="85"/>
        <v>Good</v>
      </c>
      <c r="P1405" t="str">
        <f t="shared" si="86"/>
        <v>Zero Balance</v>
      </c>
      <c r="Q1405" t="str">
        <f t="shared" si="87"/>
        <v>Retained</v>
      </c>
    </row>
    <row r="1406" spans="1:17" x14ac:dyDescent="0.2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tr">
        <f t="shared" si="84"/>
        <v>Adult</v>
      </c>
      <c r="O1406" t="str">
        <f t="shared" si="85"/>
        <v>Average</v>
      </c>
      <c r="P1406" t="str">
        <f t="shared" si="86"/>
        <v>Medium Balance</v>
      </c>
      <c r="Q1406" t="str">
        <f t="shared" si="87"/>
        <v>Churned</v>
      </c>
    </row>
    <row r="1407" spans="1:17" x14ac:dyDescent="0.2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>
        <f t="shared" si="84"/>
        <v>Adult</v>
      </c>
      <c r="O1407" t="str">
        <f t="shared" si="85"/>
        <v>Poor</v>
      </c>
      <c r="P1407" t="str">
        <f t="shared" si="86"/>
        <v>High Balance</v>
      </c>
      <c r="Q1407" t="str">
        <f t="shared" si="87"/>
        <v>Churned</v>
      </c>
    </row>
    <row r="1408" spans="1:17" x14ac:dyDescent="0.2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>
        <f t="shared" si="84"/>
        <v>Young</v>
      </c>
      <c r="O1408" t="str">
        <f t="shared" si="85"/>
        <v>Average</v>
      </c>
      <c r="P1408" t="str">
        <f t="shared" si="86"/>
        <v>High Balance</v>
      </c>
      <c r="Q1408" t="str">
        <f t="shared" si="87"/>
        <v>Retained</v>
      </c>
    </row>
    <row r="1409" spans="1:17" x14ac:dyDescent="0.2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>
        <f t="shared" si="84"/>
        <v>Senior</v>
      </c>
      <c r="O1409" t="str">
        <f t="shared" si="85"/>
        <v>Good</v>
      </c>
      <c r="P1409" t="str">
        <f t="shared" si="86"/>
        <v>High Balance</v>
      </c>
      <c r="Q1409" t="str">
        <f t="shared" si="87"/>
        <v>Retained</v>
      </c>
    </row>
    <row r="1410" spans="1:17" x14ac:dyDescent="0.2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>
        <f t="shared" si="84"/>
        <v>Adult</v>
      </c>
      <c r="O1410" t="str">
        <f t="shared" si="85"/>
        <v>Good</v>
      </c>
      <c r="P1410" t="str">
        <f t="shared" si="86"/>
        <v>Zero Balance</v>
      </c>
      <c r="Q1410" t="str">
        <f t="shared" si="87"/>
        <v>Retained</v>
      </c>
    </row>
    <row r="1411" spans="1:17" x14ac:dyDescent="0.2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>
        <f t="shared" ref="N1411:N1474" si="88">IF(F1411&lt;30,"Young",IF(F1411&lt;50,"Adult","Senior"))</f>
        <v>Adult</v>
      </c>
      <c r="O1411" t="str">
        <f t="shared" ref="O1411:O1474" si="89">IF(C1411&lt;500,"Poor",IF(C1411&lt;700,"Average","Good"))</f>
        <v>Poor</v>
      </c>
      <c r="P1411" t="str">
        <f t="shared" ref="P1411:P1474" si="90" xml:space="preserve"> IF(H1411=0,"Zero Balance",IF(H1411&lt;50000,"Low Balance",IF(H1411&lt;100000,"Medium Balance","High Balance")))</f>
        <v>Medium Balance</v>
      </c>
      <c r="Q1411" t="str">
        <f t="shared" ref="Q1411:Q1474" si="91">IF(M1411 = 1,"Churned","Retained")</f>
        <v>Retained</v>
      </c>
    </row>
    <row r="1412" spans="1:17" x14ac:dyDescent="0.2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>
        <f t="shared" si="88"/>
        <v>Senior</v>
      </c>
      <c r="O1412" t="str">
        <f t="shared" si="89"/>
        <v>Average</v>
      </c>
      <c r="P1412" t="str">
        <f t="shared" si="90"/>
        <v>Zero Balance</v>
      </c>
      <c r="Q1412" t="str">
        <f t="shared" si="91"/>
        <v>Churned</v>
      </c>
    </row>
    <row r="1413" spans="1:17" x14ac:dyDescent="0.2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>
        <f t="shared" si="88"/>
        <v>Adult</v>
      </c>
      <c r="O1413" t="str">
        <f t="shared" si="89"/>
        <v>Average</v>
      </c>
      <c r="P1413" t="str">
        <f t="shared" si="90"/>
        <v>Medium Balance</v>
      </c>
      <c r="Q1413" t="str">
        <f t="shared" si="91"/>
        <v>Retained</v>
      </c>
    </row>
    <row r="1414" spans="1:17" x14ac:dyDescent="0.2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>
        <f t="shared" si="88"/>
        <v>Young</v>
      </c>
      <c r="O1414" t="str">
        <f t="shared" si="89"/>
        <v>Average</v>
      </c>
      <c r="P1414" t="str">
        <f t="shared" si="90"/>
        <v>Medium Balance</v>
      </c>
      <c r="Q1414" t="str">
        <f t="shared" si="91"/>
        <v>Retained</v>
      </c>
    </row>
    <row r="1415" spans="1:17" x14ac:dyDescent="0.2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tr">
        <f t="shared" si="88"/>
        <v>Adult</v>
      </c>
      <c r="O1415" t="str">
        <f t="shared" si="89"/>
        <v>Average</v>
      </c>
      <c r="P1415" t="str">
        <f t="shared" si="90"/>
        <v>High Balance</v>
      </c>
      <c r="Q1415" t="str">
        <f t="shared" si="91"/>
        <v>Retained</v>
      </c>
    </row>
    <row r="1416" spans="1:17" x14ac:dyDescent="0.2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>
        <f t="shared" si="88"/>
        <v>Adult</v>
      </c>
      <c r="O1416" t="str">
        <f t="shared" si="89"/>
        <v>Poor</v>
      </c>
      <c r="P1416" t="str">
        <f t="shared" si="90"/>
        <v>High Balance</v>
      </c>
      <c r="Q1416" t="str">
        <f t="shared" si="91"/>
        <v>Retained</v>
      </c>
    </row>
    <row r="1417" spans="1:17" x14ac:dyDescent="0.2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>
        <f t="shared" si="88"/>
        <v>Young</v>
      </c>
      <c r="O1417" t="str">
        <f t="shared" si="89"/>
        <v>Good</v>
      </c>
      <c r="P1417" t="str">
        <f t="shared" si="90"/>
        <v>High Balance</v>
      </c>
      <c r="Q1417" t="str">
        <f t="shared" si="91"/>
        <v>Retained</v>
      </c>
    </row>
    <row r="1418" spans="1:17" x14ac:dyDescent="0.2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>
        <f t="shared" si="88"/>
        <v>Adult</v>
      </c>
      <c r="O1418" t="str">
        <f t="shared" si="89"/>
        <v>Average</v>
      </c>
      <c r="P1418" t="str">
        <f t="shared" si="90"/>
        <v>Zero Balance</v>
      </c>
      <c r="Q1418" t="str">
        <f t="shared" si="91"/>
        <v>Retained</v>
      </c>
    </row>
    <row r="1419" spans="1:17" x14ac:dyDescent="0.2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>
        <f t="shared" si="88"/>
        <v>Young</v>
      </c>
      <c r="O1419" t="str">
        <f t="shared" si="89"/>
        <v>Average</v>
      </c>
      <c r="P1419" t="str">
        <f t="shared" si="90"/>
        <v>High Balance</v>
      </c>
      <c r="Q1419" t="str">
        <f t="shared" si="91"/>
        <v>Retained</v>
      </c>
    </row>
    <row r="1420" spans="1:17" x14ac:dyDescent="0.2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tr">
        <f t="shared" si="88"/>
        <v>Adult</v>
      </c>
      <c r="O1420" t="str">
        <f t="shared" si="89"/>
        <v>Average</v>
      </c>
      <c r="P1420" t="str">
        <f t="shared" si="90"/>
        <v>High Balance</v>
      </c>
      <c r="Q1420" t="str">
        <f t="shared" si="91"/>
        <v>Retained</v>
      </c>
    </row>
    <row r="1421" spans="1:17" x14ac:dyDescent="0.2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>
        <f t="shared" si="88"/>
        <v>Adult</v>
      </c>
      <c r="O1421" t="str">
        <f t="shared" si="89"/>
        <v>Average</v>
      </c>
      <c r="P1421" t="str">
        <f t="shared" si="90"/>
        <v>High Balance</v>
      </c>
      <c r="Q1421" t="str">
        <f t="shared" si="91"/>
        <v>Retained</v>
      </c>
    </row>
    <row r="1422" spans="1:17" x14ac:dyDescent="0.2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>
        <f t="shared" si="88"/>
        <v>Adult</v>
      </c>
      <c r="O1422" t="str">
        <f t="shared" si="89"/>
        <v>Good</v>
      </c>
      <c r="P1422" t="str">
        <f t="shared" si="90"/>
        <v>Medium Balance</v>
      </c>
      <c r="Q1422" t="str">
        <f t="shared" si="91"/>
        <v>Retained</v>
      </c>
    </row>
    <row r="1423" spans="1:17" x14ac:dyDescent="0.2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>
        <f t="shared" si="88"/>
        <v>Adult</v>
      </c>
      <c r="O1423" t="str">
        <f t="shared" si="89"/>
        <v>Average</v>
      </c>
      <c r="P1423" t="str">
        <f t="shared" si="90"/>
        <v>High Balance</v>
      </c>
      <c r="Q1423" t="str">
        <f t="shared" si="91"/>
        <v>Retained</v>
      </c>
    </row>
    <row r="1424" spans="1:17" x14ac:dyDescent="0.2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>
        <f t="shared" si="88"/>
        <v>Adult</v>
      </c>
      <c r="O1424" t="str">
        <f t="shared" si="89"/>
        <v>Average</v>
      </c>
      <c r="P1424" t="str">
        <f t="shared" si="90"/>
        <v>High Balance</v>
      </c>
      <c r="Q1424" t="str">
        <f t="shared" si="91"/>
        <v>Retained</v>
      </c>
    </row>
    <row r="1425" spans="1:17" x14ac:dyDescent="0.2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>
        <f t="shared" si="88"/>
        <v>Adult</v>
      </c>
      <c r="O1425" t="str">
        <f t="shared" si="89"/>
        <v>Average</v>
      </c>
      <c r="P1425" t="str">
        <f t="shared" si="90"/>
        <v>High Balance</v>
      </c>
      <c r="Q1425" t="str">
        <f t="shared" si="91"/>
        <v>Retained</v>
      </c>
    </row>
    <row r="1426" spans="1:17" x14ac:dyDescent="0.2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tr">
        <f t="shared" si="88"/>
        <v>Adult</v>
      </c>
      <c r="O1426" t="str">
        <f t="shared" si="89"/>
        <v>Average</v>
      </c>
      <c r="P1426" t="str">
        <f t="shared" si="90"/>
        <v>Medium Balance</v>
      </c>
      <c r="Q1426" t="str">
        <f t="shared" si="91"/>
        <v>Churned</v>
      </c>
    </row>
    <row r="1427" spans="1:17" x14ac:dyDescent="0.2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>
        <f t="shared" si="88"/>
        <v>Adult</v>
      </c>
      <c r="O1427" t="str">
        <f t="shared" si="89"/>
        <v>Good</v>
      </c>
      <c r="P1427" t="str">
        <f t="shared" si="90"/>
        <v>High Balance</v>
      </c>
      <c r="Q1427" t="str">
        <f t="shared" si="91"/>
        <v>Retained</v>
      </c>
    </row>
    <row r="1428" spans="1:17" x14ac:dyDescent="0.2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>
        <f t="shared" si="88"/>
        <v>Adult</v>
      </c>
      <c r="O1428" t="str">
        <f t="shared" si="89"/>
        <v>Average</v>
      </c>
      <c r="P1428" t="str">
        <f t="shared" si="90"/>
        <v>High Balance</v>
      </c>
      <c r="Q1428" t="str">
        <f t="shared" si="91"/>
        <v>Retained</v>
      </c>
    </row>
    <row r="1429" spans="1:17" x14ac:dyDescent="0.2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>
        <f t="shared" si="88"/>
        <v>Senior</v>
      </c>
      <c r="O1429" t="str">
        <f t="shared" si="89"/>
        <v>Good</v>
      </c>
      <c r="P1429" t="str">
        <f t="shared" si="90"/>
        <v>High Balance</v>
      </c>
      <c r="Q1429" t="str">
        <f t="shared" si="91"/>
        <v>Churned</v>
      </c>
    </row>
    <row r="1430" spans="1:17" x14ac:dyDescent="0.2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>
        <f t="shared" si="88"/>
        <v>Senior</v>
      </c>
      <c r="O1430" t="str">
        <f t="shared" si="89"/>
        <v>Average</v>
      </c>
      <c r="P1430" t="str">
        <f t="shared" si="90"/>
        <v>Zero Balance</v>
      </c>
      <c r="Q1430" t="str">
        <f t="shared" si="91"/>
        <v>Retained</v>
      </c>
    </row>
    <row r="1431" spans="1:17" x14ac:dyDescent="0.2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>
        <f t="shared" si="88"/>
        <v>Young</v>
      </c>
      <c r="O1431" t="str">
        <f t="shared" si="89"/>
        <v>Average</v>
      </c>
      <c r="P1431" t="str">
        <f t="shared" si="90"/>
        <v>Medium Balance</v>
      </c>
      <c r="Q1431" t="str">
        <f t="shared" si="91"/>
        <v>Retained</v>
      </c>
    </row>
    <row r="1432" spans="1:17" x14ac:dyDescent="0.2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>
        <f t="shared" si="88"/>
        <v>Young</v>
      </c>
      <c r="O1432" t="str">
        <f t="shared" si="89"/>
        <v>Good</v>
      </c>
      <c r="P1432" t="str">
        <f t="shared" si="90"/>
        <v>Medium Balance</v>
      </c>
      <c r="Q1432" t="str">
        <f t="shared" si="91"/>
        <v>Retained</v>
      </c>
    </row>
    <row r="1433" spans="1:17" x14ac:dyDescent="0.2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>
        <f t="shared" si="88"/>
        <v>Adult</v>
      </c>
      <c r="O1433" t="str">
        <f t="shared" si="89"/>
        <v>Average</v>
      </c>
      <c r="P1433" t="str">
        <f t="shared" si="90"/>
        <v>Zero Balance</v>
      </c>
      <c r="Q1433" t="str">
        <f t="shared" si="91"/>
        <v>Retained</v>
      </c>
    </row>
    <row r="1434" spans="1:17" x14ac:dyDescent="0.2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>
        <f t="shared" si="88"/>
        <v>Adult</v>
      </c>
      <c r="O1434" t="str">
        <f t="shared" si="89"/>
        <v>Average</v>
      </c>
      <c r="P1434" t="str">
        <f t="shared" si="90"/>
        <v>Zero Balance</v>
      </c>
      <c r="Q1434" t="str">
        <f t="shared" si="91"/>
        <v>Retained</v>
      </c>
    </row>
    <row r="1435" spans="1:17" x14ac:dyDescent="0.2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>
        <f t="shared" si="88"/>
        <v>Senior</v>
      </c>
      <c r="O1435" t="str">
        <f t="shared" si="89"/>
        <v>Good</v>
      </c>
      <c r="P1435" t="str">
        <f t="shared" si="90"/>
        <v>High Balance</v>
      </c>
      <c r="Q1435" t="str">
        <f t="shared" si="91"/>
        <v>Retained</v>
      </c>
    </row>
    <row r="1436" spans="1:17" x14ac:dyDescent="0.2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>
        <f t="shared" si="88"/>
        <v>Adult</v>
      </c>
      <c r="O1436" t="str">
        <f t="shared" si="89"/>
        <v>Average</v>
      </c>
      <c r="P1436" t="str">
        <f t="shared" si="90"/>
        <v>High Balance</v>
      </c>
      <c r="Q1436" t="str">
        <f t="shared" si="91"/>
        <v>Retained</v>
      </c>
    </row>
    <row r="1437" spans="1:17" x14ac:dyDescent="0.2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>
        <f t="shared" si="88"/>
        <v>Adult</v>
      </c>
      <c r="O1437" t="str">
        <f t="shared" si="89"/>
        <v>Average</v>
      </c>
      <c r="P1437" t="str">
        <f t="shared" si="90"/>
        <v>Zero Balance</v>
      </c>
      <c r="Q1437" t="str">
        <f t="shared" si="91"/>
        <v>Retained</v>
      </c>
    </row>
    <row r="1438" spans="1:17" x14ac:dyDescent="0.2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>
        <f t="shared" si="88"/>
        <v>Young</v>
      </c>
      <c r="O1438" t="str">
        <f t="shared" si="89"/>
        <v>Average</v>
      </c>
      <c r="P1438" t="str">
        <f t="shared" si="90"/>
        <v>High Balance</v>
      </c>
      <c r="Q1438" t="str">
        <f t="shared" si="91"/>
        <v>Retained</v>
      </c>
    </row>
    <row r="1439" spans="1:17" x14ac:dyDescent="0.2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>
        <f t="shared" si="88"/>
        <v>Adult</v>
      </c>
      <c r="O1439" t="str">
        <f t="shared" si="89"/>
        <v>Average</v>
      </c>
      <c r="P1439" t="str">
        <f t="shared" si="90"/>
        <v>Zero Balance</v>
      </c>
      <c r="Q1439" t="str">
        <f t="shared" si="91"/>
        <v>Retained</v>
      </c>
    </row>
    <row r="1440" spans="1:17" x14ac:dyDescent="0.2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>
        <f t="shared" si="88"/>
        <v>Senior</v>
      </c>
      <c r="O1440" t="str">
        <f t="shared" si="89"/>
        <v>Average</v>
      </c>
      <c r="P1440" t="str">
        <f t="shared" si="90"/>
        <v>High Balance</v>
      </c>
      <c r="Q1440" t="str">
        <f t="shared" si="91"/>
        <v>Churned</v>
      </c>
    </row>
    <row r="1441" spans="1:17" x14ac:dyDescent="0.2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>
        <f t="shared" si="88"/>
        <v>Senior</v>
      </c>
      <c r="O1441" t="str">
        <f t="shared" si="89"/>
        <v>Good</v>
      </c>
      <c r="P1441" t="str">
        <f t="shared" si="90"/>
        <v>Zero Balance</v>
      </c>
      <c r="Q1441" t="str">
        <f t="shared" si="91"/>
        <v>Retained</v>
      </c>
    </row>
    <row r="1442" spans="1:17" x14ac:dyDescent="0.2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>
        <f t="shared" si="88"/>
        <v>Adult</v>
      </c>
      <c r="O1442" t="str">
        <f t="shared" si="89"/>
        <v>Average</v>
      </c>
      <c r="P1442" t="str">
        <f t="shared" si="90"/>
        <v>High Balance</v>
      </c>
      <c r="Q1442" t="str">
        <f t="shared" si="91"/>
        <v>Churned</v>
      </c>
    </row>
    <row r="1443" spans="1:17" x14ac:dyDescent="0.2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>
        <f t="shared" si="88"/>
        <v>Adult</v>
      </c>
      <c r="O1443" t="str">
        <f t="shared" si="89"/>
        <v>Average</v>
      </c>
      <c r="P1443" t="str">
        <f t="shared" si="90"/>
        <v>Zero Balance</v>
      </c>
      <c r="Q1443" t="str">
        <f t="shared" si="91"/>
        <v>Retained</v>
      </c>
    </row>
    <row r="1444" spans="1:17" x14ac:dyDescent="0.2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>
        <f t="shared" si="88"/>
        <v>Adult</v>
      </c>
      <c r="O1444" t="str">
        <f t="shared" si="89"/>
        <v>Average</v>
      </c>
      <c r="P1444" t="str">
        <f t="shared" si="90"/>
        <v>Zero Balance</v>
      </c>
      <c r="Q1444" t="str">
        <f t="shared" si="91"/>
        <v>Retained</v>
      </c>
    </row>
    <row r="1445" spans="1:17" x14ac:dyDescent="0.2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>
        <f t="shared" si="88"/>
        <v>Adult</v>
      </c>
      <c r="O1445" t="str">
        <f t="shared" si="89"/>
        <v>Average</v>
      </c>
      <c r="P1445" t="str">
        <f t="shared" si="90"/>
        <v>Zero Balance</v>
      </c>
      <c r="Q1445" t="str">
        <f t="shared" si="91"/>
        <v>Churned</v>
      </c>
    </row>
    <row r="1446" spans="1:17" x14ac:dyDescent="0.2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>
        <f t="shared" si="88"/>
        <v>Adult</v>
      </c>
      <c r="O1446" t="str">
        <f t="shared" si="89"/>
        <v>Average</v>
      </c>
      <c r="P1446" t="str">
        <f t="shared" si="90"/>
        <v>Zero Balance</v>
      </c>
      <c r="Q1446" t="str">
        <f t="shared" si="91"/>
        <v>Retained</v>
      </c>
    </row>
    <row r="1447" spans="1:17" x14ac:dyDescent="0.2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>
        <f t="shared" si="88"/>
        <v>Young</v>
      </c>
      <c r="O1447" t="str">
        <f t="shared" si="89"/>
        <v>Good</v>
      </c>
      <c r="P1447" t="str">
        <f t="shared" si="90"/>
        <v>High Balance</v>
      </c>
      <c r="Q1447" t="str">
        <f t="shared" si="91"/>
        <v>Retained</v>
      </c>
    </row>
    <row r="1448" spans="1:17" x14ac:dyDescent="0.2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>
        <f t="shared" si="88"/>
        <v>Adult</v>
      </c>
      <c r="O1448" t="str">
        <f t="shared" si="89"/>
        <v>Average</v>
      </c>
      <c r="P1448" t="str">
        <f t="shared" si="90"/>
        <v>High Balance</v>
      </c>
      <c r="Q1448" t="str">
        <f t="shared" si="91"/>
        <v>Retained</v>
      </c>
    </row>
    <row r="1449" spans="1:17" x14ac:dyDescent="0.2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>
        <f t="shared" si="88"/>
        <v>Senior</v>
      </c>
      <c r="O1449" t="str">
        <f t="shared" si="89"/>
        <v>Average</v>
      </c>
      <c r="P1449" t="str">
        <f t="shared" si="90"/>
        <v>High Balance</v>
      </c>
      <c r="Q1449" t="str">
        <f t="shared" si="91"/>
        <v>Churned</v>
      </c>
    </row>
    <row r="1450" spans="1:17" x14ac:dyDescent="0.2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>
        <f t="shared" si="88"/>
        <v>Adult</v>
      </c>
      <c r="O1450" t="str">
        <f t="shared" si="89"/>
        <v>Average</v>
      </c>
      <c r="P1450" t="str">
        <f t="shared" si="90"/>
        <v>High Balance</v>
      </c>
      <c r="Q1450" t="str">
        <f t="shared" si="91"/>
        <v>Churned</v>
      </c>
    </row>
    <row r="1451" spans="1:17" x14ac:dyDescent="0.2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tr">
        <f t="shared" si="88"/>
        <v>Young</v>
      </c>
      <c r="O1451" t="str">
        <f t="shared" si="89"/>
        <v>Average</v>
      </c>
      <c r="P1451" t="str">
        <f t="shared" si="90"/>
        <v>High Balance</v>
      </c>
      <c r="Q1451" t="str">
        <f t="shared" si="91"/>
        <v>Retained</v>
      </c>
    </row>
    <row r="1452" spans="1:17" x14ac:dyDescent="0.2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>
        <f t="shared" si="88"/>
        <v>Adult</v>
      </c>
      <c r="O1452" t="str">
        <f t="shared" si="89"/>
        <v>Average</v>
      </c>
      <c r="P1452" t="str">
        <f t="shared" si="90"/>
        <v>High Balance</v>
      </c>
      <c r="Q1452" t="str">
        <f t="shared" si="91"/>
        <v>Churned</v>
      </c>
    </row>
    <row r="1453" spans="1:17" x14ac:dyDescent="0.2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>
        <f t="shared" si="88"/>
        <v>Adult</v>
      </c>
      <c r="O1453" t="str">
        <f t="shared" si="89"/>
        <v>Average</v>
      </c>
      <c r="P1453" t="str">
        <f t="shared" si="90"/>
        <v>Zero Balance</v>
      </c>
      <c r="Q1453" t="str">
        <f t="shared" si="91"/>
        <v>Retained</v>
      </c>
    </row>
    <row r="1454" spans="1:17" x14ac:dyDescent="0.2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>
        <f t="shared" si="88"/>
        <v>Adult</v>
      </c>
      <c r="O1454" t="str">
        <f t="shared" si="89"/>
        <v>Average</v>
      </c>
      <c r="P1454" t="str">
        <f t="shared" si="90"/>
        <v>Medium Balance</v>
      </c>
      <c r="Q1454" t="str">
        <f t="shared" si="91"/>
        <v>Churned</v>
      </c>
    </row>
    <row r="1455" spans="1:17" x14ac:dyDescent="0.2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>
        <f t="shared" si="88"/>
        <v>Senior</v>
      </c>
      <c r="O1455" t="str">
        <f t="shared" si="89"/>
        <v>Average</v>
      </c>
      <c r="P1455" t="str">
        <f t="shared" si="90"/>
        <v>Zero Balance</v>
      </c>
      <c r="Q1455" t="str">
        <f t="shared" si="91"/>
        <v>Retained</v>
      </c>
    </row>
    <row r="1456" spans="1:17" x14ac:dyDescent="0.2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>
        <f t="shared" si="88"/>
        <v>Adult</v>
      </c>
      <c r="O1456" t="str">
        <f t="shared" si="89"/>
        <v>Average</v>
      </c>
      <c r="P1456" t="str">
        <f t="shared" si="90"/>
        <v>Medium Balance</v>
      </c>
      <c r="Q1456" t="str">
        <f t="shared" si="91"/>
        <v>Churned</v>
      </c>
    </row>
    <row r="1457" spans="1:17" x14ac:dyDescent="0.2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>
        <f t="shared" si="88"/>
        <v>Adult</v>
      </c>
      <c r="O1457" t="str">
        <f t="shared" si="89"/>
        <v>Average</v>
      </c>
      <c r="P1457" t="str">
        <f t="shared" si="90"/>
        <v>High Balance</v>
      </c>
      <c r="Q1457" t="str">
        <f t="shared" si="91"/>
        <v>Retained</v>
      </c>
    </row>
    <row r="1458" spans="1:17" x14ac:dyDescent="0.2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>
        <f t="shared" si="88"/>
        <v>Young</v>
      </c>
      <c r="O1458" t="str">
        <f t="shared" si="89"/>
        <v>Average</v>
      </c>
      <c r="P1458" t="str">
        <f t="shared" si="90"/>
        <v>Zero Balance</v>
      </c>
      <c r="Q1458" t="str">
        <f t="shared" si="91"/>
        <v>Retained</v>
      </c>
    </row>
    <row r="1459" spans="1:17" x14ac:dyDescent="0.2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>
        <f t="shared" si="88"/>
        <v>Senior</v>
      </c>
      <c r="O1459" t="str">
        <f t="shared" si="89"/>
        <v>Good</v>
      </c>
      <c r="P1459" t="str">
        <f t="shared" si="90"/>
        <v>Zero Balance</v>
      </c>
      <c r="Q1459" t="str">
        <f t="shared" si="91"/>
        <v>Retained</v>
      </c>
    </row>
    <row r="1460" spans="1:17" x14ac:dyDescent="0.2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>
        <f t="shared" si="88"/>
        <v>Young</v>
      </c>
      <c r="O1460" t="str">
        <f t="shared" si="89"/>
        <v>Poor</v>
      </c>
      <c r="P1460" t="str">
        <f t="shared" si="90"/>
        <v>Medium Balance</v>
      </c>
      <c r="Q1460" t="str">
        <f t="shared" si="91"/>
        <v>Retained</v>
      </c>
    </row>
    <row r="1461" spans="1:17" x14ac:dyDescent="0.2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>
        <f t="shared" si="88"/>
        <v>Senior</v>
      </c>
      <c r="O1461" t="str">
        <f t="shared" si="89"/>
        <v>Good</v>
      </c>
      <c r="P1461" t="str">
        <f t="shared" si="90"/>
        <v>High Balance</v>
      </c>
      <c r="Q1461" t="str">
        <f t="shared" si="91"/>
        <v>Churned</v>
      </c>
    </row>
    <row r="1462" spans="1:17" x14ac:dyDescent="0.2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>
        <f t="shared" si="88"/>
        <v>Young</v>
      </c>
      <c r="O1462" t="str">
        <f t="shared" si="89"/>
        <v>Average</v>
      </c>
      <c r="P1462" t="str">
        <f t="shared" si="90"/>
        <v>Medium Balance</v>
      </c>
      <c r="Q1462" t="str">
        <f t="shared" si="91"/>
        <v>Retained</v>
      </c>
    </row>
    <row r="1463" spans="1:17" x14ac:dyDescent="0.2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>
        <f t="shared" si="88"/>
        <v>Adult</v>
      </c>
      <c r="O1463" t="str">
        <f t="shared" si="89"/>
        <v>Average</v>
      </c>
      <c r="P1463" t="str">
        <f t="shared" si="90"/>
        <v>Zero Balance</v>
      </c>
      <c r="Q1463" t="str">
        <f t="shared" si="91"/>
        <v>Retained</v>
      </c>
    </row>
    <row r="1464" spans="1:17" x14ac:dyDescent="0.2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>
        <f t="shared" si="88"/>
        <v>Adult</v>
      </c>
      <c r="O1464" t="str">
        <f t="shared" si="89"/>
        <v>Average</v>
      </c>
      <c r="P1464" t="str">
        <f t="shared" si="90"/>
        <v>High Balance</v>
      </c>
      <c r="Q1464" t="str">
        <f t="shared" si="91"/>
        <v>Churned</v>
      </c>
    </row>
    <row r="1465" spans="1:17" x14ac:dyDescent="0.2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>
        <f t="shared" si="88"/>
        <v>Adult</v>
      </c>
      <c r="O1465" t="str">
        <f t="shared" si="89"/>
        <v>Average</v>
      </c>
      <c r="P1465" t="str">
        <f t="shared" si="90"/>
        <v>High Balance</v>
      </c>
      <c r="Q1465" t="str">
        <f t="shared" si="91"/>
        <v>Retained</v>
      </c>
    </row>
    <row r="1466" spans="1:17" x14ac:dyDescent="0.2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>
        <f t="shared" si="88"/>
        <v>Adult</v>
      </c>
      <c r="O1466" t="str">
        <f t="shared" si="89"/>
        <v>Average</v>
      </c>
      <c r="P1466" t="str">
        <f t="shared" si="90"/>
        <v>Zero Balance</v>
      </c>
      <c r="Q1466" t="str">
        <f t="shared" si="91"/>
        <v>Retained</v>
      </c>
    </row>
    <row r="1467" spans="1:17" x14ac:dyDescent="0.2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>
        <f t="shared" si="88"/>
        <v>Adult</v>
      </c>
      <c r="O1467" t="str">
        <f t="shared" si="89"/>
        <v>Good</v>
      </c>
      <c r="P1467" t="str">
        <f t="shared" si="90"/>
        <v>Medium Balance</v>
      </c>
      <c r="Q1467" t="str">
        <f t="shared" si="91"/>
        <v>Retained</v>
      </c>
    </row>
    <row r="1468" spans="1:17" x14ac:dyDescent="0.2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>
        <f t="shared" si="88"/>
        <v>Young</v>
      </c>
      <c r="O1468" t="str">
        <f t="shared" si="89"/>
        <v>Average</v>
      </c>
      <c r="P1468" t="str">
        <f t="shared" si="90"/>
        <v>High Balance</v>
      </c>
      <c r="Q1468" t="str">
        <f t="shared" si="91"/>
        <v>Retained</v>
      </c>
    </row>
    <row r="1469" spans="1:17" x14ac:dyDescent="0.2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>
        <f t="shared" si="88"/>
        <v>Adult</v>
      </c>
      <c r="O1469" t="str">
        <f t="shared" si="89"/>
        <v>Average</v>
      </c>
      <c r="P1469" t="str">
        <f t="shared" si="90"/>
        <v>High Balance</v>
      </c>
      <c r="Q1469" t="str">
        <f t="shared" si="91"/>
        <v>Retained</v>
      </c>
    </row>
    <row r="1470" spans="1:17" x14ac:dyDescent="0.2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>
        <f t="shared" si="88"/>
        <v>Senior</v>
      </c>
      <c r="O1470" t="str">
        <f t="shared" si="89"/>
        <v>Average</v>
      </c>
      <c r="P1470" t="str">
        <f t="shared" si="90"/>
        <v>Zero Balance</v>
      </c>
      <c r="Q1470" t="str">
        <f t="shared" si="91"/>
        <v>Churned</v>
      </c>
    </row>
    <row r="1471" spans="1:17" x14ac:dyDescent="0.2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tr">
        <f t="shared" si="88"/>
        <v>Adult</v>
      </c>
      <c r="O1471" t="str">
        <f t="shared" si="89"/>
        <v>Good</v>
      </c>
      <c r="P1471" t="str">
        <f t="shared" si="90"/>
        <v>High Balance</v>
      </c>
      <c r="Q1471" t="str">
        <f t="shared" si="91"/>
        <v>Churned</v>
      </c>
    </row>
    <row r="1472" spans="1:17" x14ac:dyDescent="0.2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tr">
        <f t="shared" si="88"/>
        <v>Adult</v>
      </c>
      <c r="O1472" t="str">
        <f t="shared" si="89"/>
        <v>Average</v>
      </c>
      <c r="P1472" t="str">
        <f t="shared" si="90"/>
        <v>Medium Balance</v>
      </c>
      <c r="Q1472" t="str">
        <f t="shared" si="91"/>
        <v>Retained</v>
      </c>
    </row>
    <row r="1473" spans="1:17" x14ac:dyDescent="0.2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>
        <f t="shared" si="88"/>
        <v>Adult</v>
      </c>
      <c r="O1473" t="str">
        <f t="shared" si="89"/>
        <v>Good</v>
      </c>
      <c r="P1473" t="str">
        <f t="shared" si="90"/>
        <v>High Balance</v>
      </c>
      <c r="Q1473" t="str">
        <f t="shared" si="91"/>
        <v>Retained</v>
      </c>
    </row>
    <row r="1474" spans="1:17" x14ac:dyDescent="0.2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tr">
        <f t="shared" si="88"/>
        <v>Young</v>
      </c>
      <c r="O1474" t="str">
        <f t="shared" si="89"/>
        <v>Good</v>
      </c>
      <c r="P1474" t="str">
        <f t="shared" si="90"/>
        <v>Medium Balance</v>
      </c>
      <c r="Q1474" t="str">
        <f t="shared" si="91"/>
        <v>Retained</v>
      </c>
    </row>
    <row r="1475" spans="1:17" x14ac:dyDescent="0.2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tr">
        <f t="shared" ref="N1475:N1538" si="92">IF(F1475&lt;30,"Young",IF(F1475&lt;50,"Adult","Senior"))</f>
        <v>Adult</v>
      </c>
      <c r="O1475" t="str">
        <f t="shared" ref="O1475:O1538" si="93">IF(C1475&lt;500,"Poor",IF(C1475&lt;700,"Average","Good"))</f>
        <v>Average</v>
      </c>
      <c r="P1475" t="str">
        <f t="shared" ref="P1475:P1538" si="94" xml:space="preserve"> IF(H1475=0,"Zero Balance",IF(H1475&lt;50000,"Low Balance",IF(H1475&lt;100000,"Medium Balance","High Balance")))</f>
        <v>Zero Balance</v>
      </c>
      <c r="Q1475" t="str">
        <f t="shared" ref="Q1475:Q1538" si="95">IF(M1475 = 1,"Churned","Retained")</f>
        <v>Retained</v>
      </c>
    </row>
    <row r="1476" spans="1:17" x14ac:dyDescent="0.2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>
        <f t="shared" si="92"/>
        <v>Adult</v>
      </c>
      <c r="O1476" t="str">
        <f t="shared" si="93"/>
        <v>Good</v>
      </c>
      <c r="P1476" t="str">
        <f t="shared" si="94"/>
        <v>High Balance</v>
      </c>
      <c r="Q1476" t="str">
        <f t="shared" si="95"/>
        <v>Retained</v>
      </c>
    </row>
    <row r="1477" spans="1:17" x14ac:dyDescent="0.2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tr">
        <f t="shared" si="92"/>
        <v>Young</v>
      </c>
      <c r="O1477" t="str">
        <f t="shared" si="93"/>
        <v>Average</v>
      </c>
      <c r="P1477" t="str">
        <f t="shared" si="94"/>
        <v>Zero Balance</v>
      </c>
      <c r="Q1477" t="str">
        <f t="shared" si="95"/>
        <v>Retained</v>
      </c>
    </row>
    <row r="1478" spans="1:17" x14ac:dyDescent="0.2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>
        <f t="shared" si="92"/>
        <v>Young</v>
      </c>
      <c r="O1478" t="str">
        <f t="shared" si="93"/>
        <v>Good</v>
      </c>
      <c r="P1478" t="str">
        <f t="shared" si="94"/>
        <v>High Balance</v>
      </c>
      <c r="Q1478" t="str">
        <f t="shared" si="95"/>
        <v>Retained</v>
      </c>
    </row>
    <row r="1479" spans="1:17" x14ac:dyDescent="0.2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>
        <f t="shared" si="92"/>
        <v>Adult</v>
      </c>
      <c r="O1479" t="str">
        <f t="shared" si="93"/>
        <v>Good</v>
      </c>
      <c r="P1479" t="str">
        <f t="shared" si="94"/>
        <v>Zero Balance</v>
      </c>
      <c r="Q1479" t="str">
        <f t="shared" si="95"/>
        <v>Retained</v>
      </c>
    </row>
    <row r="1480" spans="1:17" x14ac:dyDescent="0.2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>
        <f t="shared" si="92"/>
        <v>Adult</v>
      </c>
      <c r="O1480" t="str">
        <f t="shared" si="93"/>
        <v>Average</v>
      </c>
      <c r="P1480" t="str">
        <f t="shared" si="94"/>
        <v>Medium Balance</v>
      </c>
      <c r="Q1480" t="str">
        <f t="shared" si="95"/>
        <v>Churned</v>
      </c>
    </row>
    <row r="1481" spans="1:17" x14ac:dyDescent="0.2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tr">
        <f t="shared" si="92"/>
        <v>Adult</v>
      </c>
      <c r="O1481" t="str">
        <f t="shared" si="93"/>
        <v>Average</v>
      </c>
      <c r="P1481" t="str">
        <f t="shared" si="94"/>
        <v>High Balance</v>
      </c>
      <c r="Q1481" t="str">
        <f t="shared" si="95"/>
        <v>Retained</v>
      </c>
    </row>
    <row r="1482" spans="1:17" x14ac:dyDescent="0.2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>
        <f t="shared" si="92"/>
        <v>Adult</v>
      </c>
      <c r="O1482" t="str">
        <f t="shared" si="93"/>
        <v>Average</v>
      </c>
      <c r="P1482" t="str">
        <f t="shared" si="94"/>
        <v>Medium Balance</v>
      </c>
      <c r="Q1482" t="str">
        <f t="shared" si="95"/>
        <v>Retained</v>
      </c>
    </row>
    <row r="1483" spans="1:17" x14ac:dyDescent="0.2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>
        <f t="shared" si="92"/>
        <v>Adult</v>
      </c>
      <c r="O1483" t="str">
        <f t="shared" si="93"/>
        <v>Average</v>
      </c>
      <c r="P1483" t="str">
        <f t="shared" si="94"/>
        <v>Zero Balance</v>
      </c>
      <c r="Q1483" t="str">
        <f t="shared" si="95"/>
        <v>Retained</v>
      </c>
    </row>
    <row r="1484" spans="1:17" x14ac:dyDescent="0.2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>
        <f t="shared" si="92"/>
        <v>Young</v>
      </c>
      <c r="O1484" t="str">
        <f t="shared" si="93"/>
        <v>Average</v>
      </c>
      <c r="P1484" t="str">
        <f t="shared" si="94"/>
        <v>Medium Balance</v>
      </c>
      <c r="Q1484" t="str">
        <f t="shared" si="95"/>
        <v>Retained</v>
      </c>
    </row>
    <row r="1485" spans="1:17" x14ac:dyDescent="0.2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>
        <f t="shared" si="92"/>
        <v>Adult</v>
      </c>
      <c r="O1485" t="str">
        <f t="shared" si="93"/>
        <v>Good</v>
      </c>
      <c r="P1485" t="str">
        <f t="shared" si="94"/>
        <v>High Balance</v>
      </c>
      <c r="Q1485" t="str">
        <f t="shared" si="95"/>
        <v>Retained</v>
      </c>
    </row>
    <row r="1486" spans="1:17" x14ac:dyDescent="0.2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>
        <f t="shared" si="92"/>
        <v>Young</v>
      </c>
      <c r="O1486" t="str">
        <f t="shared" si="93"/>
        <v>Good</v>
      </c>
      <c r="P1486" t="str">
        <f t="shared" si="94"/>
        <v>Zero Balance</v>
      </c>
      <c r="Q1486" t="str">
        <f t="shared" si="95"/>
        <v>Retained</v>
      </c>
    </row>
    <row r="1487" spans="1:17" x14ac:dyDescent="0.2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>
        <f t="shared" si="92"/>
        <v>Adult</v>
      </c>
      <c r="O1487" t="str">
        <f t="shared" si="93"/>
        <v>Poor</v>
      </c>
      <c r="P1487" t="str">
        <f t="shared" si="94"/>
        <v>Zero Balance</v>
      </c>
      <c r="Q1487" t="str">
        <f t="shared" si="95"/>
        <v>Churned</v>
      </c>
    </row>
    <row r="1488" spans="1:17" x14ac:dyDescent="0.2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tr">
        <f t="shared" si="92"/>
        <v>Adult</v>
      </c>
      <c r="O1488" t="str">
        <f t="shared" si="93"/>
        <v>Average</v>
      </c>
      <c r="P1488" t="str">
        <f t="shared" si="94"/>
        <v>Zero Balance</v>
      </c>
      <c r="Q1488" t="str">
        <f t="shared" si="95"/>
        <v>Retained</v>
      </c>
    </row>
    <row r="1489" spans="1:17" x14ac:dyDescent="0.2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>
        <f t="shared" si="92"/>
        <v>Senior</v>
      </c>
      <c r="O1489" t="str">
        <f t="shared" si="93"/>
        <v>Good</v>
      </c>
      <c r="P1489" t="str">
        <f t="shared" si="94"/>
        <v>Medium Balance</v>
      </c>
      <c r="Q1489" t="str">
        <f t="shared" si="95"/>
        <v>Churned</v>
      </c>
    </row>
    <row r="1490" spans="1:17" x14ac:dyDescent="0.2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>
        <f t="shared" si="92"/>
        <v>Adult</v>
      </c>
      <c r="O1490" t="str">
        <f t="shared" si="93"/>
        <v>Average</v>
      </c>
      <c r="P1490" t="str">
        <f t="shared" si="94"/>
        <v>High Balance</v>
      </c>
      <c r="Q1490" t="str">
        <f t="shared" si="95"/>
        <v>Churned</v>
      </c>
    </row>
    <row r="1491" spans="1:17" x14ac:dyDescent="0.2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>
        <f t="shared" si="92"/>
        <v>Adult</v>
      </c>
      <c r="O1491" t="str">
        <f t="shared" si="93"/>
        <v>Average</v>
      </c>
      <c r="P1491" t="str">
        <f t="shared" si="94"/>
        <v>High Balance</v>
      </c>
      <c r="Q1491" t="str">
        <f t="shared" si="95"/>
        <v>Retained</v>
      </c>
    </row>
    <row r="1492" spans="1:17" x14ac:dyDescent="0.2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>
        <f t="shared" si="92"/>
        <v>Adult</v>
      </c>
      <c r="O1492" t="str">
        <f t="shared" si="93"/>
        <v>Good</v>
      </c>
      <c r="P1492" t="str">
        <f t="shared" si="94"/>
        <v>Zero Balance</v>
      </c>
      <c r="Q1492" t="str">
        <f t="shared" si="95"/>
        <v>Retained</v>
      </c>
    </row>
    <row r="1493" spans="1:17" x14ac:dyDescent="0.2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>
        <f t="shared" si="92"/>
        <v>Adult</v>
      </c>
      <c r="O1493" t="str">
        <f t="shared" si="93"/>
        <v>Average</v>
      </c>
      <c r="P1493" t="str">
        <f t="shared" si="94"/>
        <v>High Balance</v>
      </c>
      <c r="Q1493" t="str">
        <f t="shared" si="95"/>
        <v>Churned</v>
      </c>
    </row>
    <row r="1494" spans="1:17" x14ac:dyDescent="0.2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>
        <f t="shared" si="92"/>
        <v>Senior</v>
      </c>
      <c r="O1494" t="str">
        <f t="shared" si="93"/>
        <v>Good</v>
      </c>
      <c r="P1494" t="str">
        <f t="shared" si="94"/>
        <v>Zero Balance</v>
      </c>
      <c r="Q1494" t="str">
        <f t="shared" si="95"/>
        <v>Churned</v>
      </c>
    </row>
    <row r="1495" spans="1:17" x14ac:dyDescent="0.2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tr">
        <f t="shared" si="92"/>
        <v>Adult</v>
      </c>
      <c r="O1495" t="str">
        <f t="shared" si="93"/>
        <v>Average</v>
      </c>
      <c r="P1495" t="str">
        <f t="shared" si="94"/>
        <v>Zero Balance</v>
      </c>
      <c r="Q1495" t="str">
        <f t="shared" si="95"/>
        <v>Retained</v>
      </c>
    </row>
    <row r="1496" spans="1:17" x14ac:dyDescent="0.2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>
        <f t="shared" si="92"/>
        <v>Senior</v>
      </c>
      <c r="O1496" t="str">
        <f t="shared" si="93"/>
        <v>Poor</v>
      </c>
      <c r="P1496" t="str">
        <f t="shared" si="94"/>
        <v>Zero Balance</v>
      </c>
      <c r="Q1496" t="str">
        <f t="shared" si="95"/>
        <v>Retained</v>
      </c>
    </row>
    <row r="1497" spans="1:17" x14ac:dyDescent="0.2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>
        <f t="shared" si="92"/>
        <v>Senior</v>
      </c>
      <c r="O1497" t="str">
        <f t="shared" si="93"/>
        <v>Average</v>
      </c>
      <c r="P1497" t="str">
        <f t="shared" si="94"/>
        <v>High Balance</v>
      </c>
      <c r="Q1497" t="str">
        <f t="shared" si="95"/>
        <v>Retained</v>
      </c>
    </row>
    <row r="1498" spans="1:17" x14ac:dyDescent="0.2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tr">
        <f t="shared" si="92"/>
        <v>Adult</v>
      </c>
      <c r="O1498" t="str">
        <f t="shared" si="93"/>
        <v>Average</v>
      </c>
      <c r="P1498" t="str">
        <f t="shared" si="94"/>
        <v>Zero Balance</v>
      </c>
      <c r="Q1498" t="str">
        <f t="shared" si="95"/>
        <v>Retained</v>
      </c>
    </row>
    <row r="1499" spans="1:17" x14ac:dyDescent="0.2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>
        <f t="shared" si="92"/>
        <v>Adult</v>
      </c>
      <c r="O1499" t="str">
        <f t="shared" si="93"/>
        <v>Average</v>
      </c>
      <c r="P1499" t="str">
        <f t="shared" si="94"/>
        <v>High Balance</v>
      </c>
      <c r="Q1499" t="str">
        <f t="shared" si="95"/>
        <v>Retained</v>
      </c>
    </row>
    <row r="1500" spans="1:17" x14ac:dyDescent="0.2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>
        <f t="shared" si="92"/>
        <v>Young</v>
      </c>
      <c r="O1500" t="str">
        <f t="shared" si="93"/>
        <v>Average</v>
      </c>
      <c r="P1500" t="str">
        <f t="shared" si="94"/>
        <v>High Balance</v>
      </c>
      <c r="Q1500" t="str">
        <f t="shared" si="95"/>
        <v>Retained</v>
      </c>
    </row>
    <row r="1501" spans="1:17" x14ac:dyDescent="0.2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>
        <f t="shared" si="92"/>
        <v>Young</v>
      </c>
      <c r="O1501" t="str">
        <f t="shared" si="93"/>
        <v>Poor</v>
      </c>
      <c r="P1501" t="str">
        <f t="shared" si="94"/>
        <v>Zero Balance</v>
      </c>
      <c r="Q1501" t="str">
        <f t="shared" si="95"/>
        <v>Retained</v>
      </c>
    </row>
    <row r="1502" spans="1:17" x14ac:dyDescent="0.2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>
        <f t="shared" si="92"/>
        <v>Senior</v>
      </c>
      <c r="O1502" t="str">
        <f t="shared" si="93"/>
        <v>Average</v>
      </c>
      <c r="P1502" t="str">
        <f t="shared" si="94"/>
        <v>Medium Balance</v>
      </c>
      <c r="Q1502" t="str">
        <f t="shared" si="95"/>
        <v>Churned</v>
      </c>
    </row>
    <row r="1503" spans="1:17" x14ac:dyDescent="0.2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>
        <f t="shared" si="92"/>
        <v>Adult</v>
      </c>
      <c r="O1503" t="str">
        <f t="shared" si="93"/>
        <v>Average</v>
      </c>
      <c r="P1503" t="str">
        <f t="shared" si="94"/>
        <v>High Balance</v>
      </c>
      <c r="Q1503" t="str">
        <f t="shared" si="95"/>
        <v>Retained</v>
      </c>
    </row>
    <row r="1504" spans="1:17" x14ac:dyDescent="0.2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>
        <f t="shared" si="92"/>
        <v>Adult</v>
      </c>
      <c r="O1504" t="str">
        <f t="shared" si="93"/>
        <v>Good</v>
      </c>
      <c r="P1504" t="str">
        <f t="shared" si="94"/>
        <v>Medium Balance</v>
      </c>
      <c r="Q1504" t="str">
        <f t="shared" si="95"/>
        <v>Retained</v>
      </c>
    </row>
    <row r="1505" spans="1:17" x14ac:dyDescent="0.2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>
        <f t="shared" si="92"/>
        <v>Adult</v>
      </c>
      <c r="O1505" t="str">
        <f t="shared" si="93"/>
        <v>Good</v>
      </c>
      <c r="P1505" t="str">
        <f t="shared" si="94"/>
        <v>High Balance</v>
      </c>
      <c r="Q1505" t="str">
        <f t="shared" si="95"/>
        <v>Churned</v>
      </c>
    </row>
    <row r="1506" spans="1:17" x14ac:dyDescent="0.2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tr">
        <f t="shared" si="92"/>
        <v>Adult</v>
      </c>
      <c r="O1506" t="str">
        <f t="shared" si="93"/>
        <v>Good</v>
      </c>
      <c r="P1506" t="str">
        <f t="shared" si="94"/>
        <v>Zero Balance</v>
      </c>
      <c r="Q1506" t="str">
        <f t="shared" si="95"/>
        <v>Retained</v>
      </c>
    </row>
    <row r="1507" spans="1:17" x14ac:dyDescent="0.2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tr">
        <f t="shared" si="92"/>
        <v>Adult</v>
      </c>
      <c r="O1507" t="str">
        <f t="shared" si="93"/>
        <v>Average</v>
      </c>
      <c r="P1507" t="str">
        <f t="shared" si="94"/>
        <v>High Balance</v>
      </c>
      <c r="Q1507" t="str">
        <f t="shared" si="95"/>
        <v>Churned</v>
      </c>
    </row>
    <row r="1508" spans="1:17" x14ac:dyDescent="0.2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>
        <f t="shared" si="92"/>
        <v>Young</v>
      </c>
      <c r="O1508" t="str">
        <f t="shared" si="93"/>
        <v>Good</v>
      </c>
      <c r="P1508" t="str">
        <f t="shared" si="94"/>
        <v>Zero Balance</v>
      </c>
      <c r="Q1508" t="str">
        <f t="shared" si="95"/>
        <v>Retained</v>
      </c>
    </row>
    <row r="1509" spans="1:17" x14ac:dyDescent="0.2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>
        <f t="shared" si="92"/>
        <v>Adult</v>
      </c>
      <c r="O1509" t="str">
        <f t="shared" si="93"/>
        <v>Average</v>
      </c>
      <c r="P1509" t="str">
        <f t="shared" si="94"/>
        <v>High Balance</v>
      </c>
      <c r="Q1509" t="str">
        <f t="shared" si="95"/>
        <v>Retained</v>
      </c>
    </row>
    <row r="1510" spans="1:17" x14ac:dyDescent="0.2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>
        <f t="shared" si="92"/>
        <v>Adult</v>
      </c>
      <c r="O1510" t="str">
        <f t="shared" si="93"/>
        <v>Average</v>
      </c>
      <c r="P1510" t="str">
        <f t="shared" si="94"/>
        <v>Zero Balance</v>
      </c>
      <c r="Q1510" t="str">
        <f t="shared" si="95"/>
        <v>Retained</v>
      </c>
    </row>
    <row r="1511" spans="1:17" x14ac:dyDescent="0.2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>
        <f t="shared" si="92"/>
        <v>Adult</v>
      </c>
      <c r="O1511" t="str">
        <f t="shared" si="93"/>
        <v>Average</v>
      </c>
      <c r="P1511" t="str">
        <f t="shared" si="94"/>
        <v>High Balance</v>
      </c>
      <c r="Q1511" t="str">
        <f t="shared" si="95"/>
        <v>Retained</v>
      </c>
    </row>
    <row r="1512" spans="1:17" x14ac:dyDescent="0.2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>
        <f t="shared" si="92"/>
        <v>Adult</v>
      </c>
      <c r="O1512" t="str">
        <f t="shared" si="93"/>
        <v>Average</v>
      </c>
      <c r="P1512" t="str">
        <f t="shared" si="94"/>
        <v>High Balance</v>
      </c>
      <c r="Q1512" t="str">
        <f t="shared" si="95"/>
        <v>Retained</v>
      </c>
    </row>
    <row r="1513" spans="1:17" x14ac:dyDescent="0.2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>
        <f t="shared" si="92"/>
        <v>Adult</v>
      </c>
      <c r="O1513" t="str">
        <f t="shared" si="93"/>
        <v>Average</v>
      </c>
      <c r="P1513" t="str">
        <f t="shared" si="94"/>
        <v>Zero Balance</v>
      </c>
      <c r="Q1513" t="str">
        <f t="shared" si="95"/>
        <v>Retained</v>
      </c>
    </row>
    <row r="1514" spans="1:17" x14ac:dyDescent="0.2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>
        <f t="shared" si="92"/>
        <v>Adult</v>
      </c>
      <c r="O1514" t="str">
        <f t="shared" si="93"/>
        <v>Average</v>
      </c>
      <c r="P1514" t="str">
        <f t="shared" si="94"/>
        <v>Zero Balance</v>
      </c>
      <c r="Q1514" t="str">
        <f t="shared" si="95"/>
        <v>Retained</v>
      </c>
    </row>
    <row r="1515" spans="1:17" x14ac:dyDescent="0.2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>
        <f t="shared" si="92"/>
        <v>Adult</v>
      </c>
      <c r="O1515" t="str">
        <f t="shared" si="93"/>
        <v>Poor</v>
      </c>
      <c r="P1515" t="str">
        <f t="shared" si="94"/>
        <v>Zero Balance</v>
      </c>
      <c r="Q1515" t="str">
        <f t="shared" si="95"/>
        <v>Retained</v>
      </c>
    </row>
    <row r="1516" spans="1:17" x14ac:dyDescent="0.2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tr">
        <f t="shared" si="92"/>
        <v>Adult</v>
      </c>
      <c r="O1516" t="str">
        <f t="shared" si="93"/>
        <v>Average</v>
      </c>
      <c r="P1516" t="str">
        <f t="shared" si="94"/>
        <v>Medium Balance</v>
      </c>
      <c r="Q1516" t="str">
        <f t="shared" si="95"/>
        <v>Retained</v>
      </c>
    </row>
    <row r="1517" spans="1:17" x14ac:dyDescent="0.2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>
        <f t="shared" si="92"/>
        <v>Adult</v>
      </c>
      <c r="O1517" t="str">
        <f t="shared" si="93"/>
        <v>Good</v>
      </c>
      <c r="P1517" t="str">
        <f t="shared" si="94"/>
        <v>High Balance</v>
      </c>
      <c r="Q1517" t="str">
        <f t="shared" si="95"/>
        <v>Retained</v>
      </c>
    </row>
    <row r="1518" spans="1:17" x14ac:dyDescent="0.2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>
        <f t="shared" si="92"/>
        <v>Adult</v>
      </c>
      <c r="O1518" t="str">
        <f t="shared" si="93"/>
        <v>Average</v>
      </c>
      <c r="P1518" t="str">
        <f t="shared" si="94"/>
        <v>Medium Balance</v>
      </c>
      <c r="Q1518" t="str">
        <f t="shared" si="95"/>
        <v>Retained</v>
      </c>
    </row>
    <row r="1519" spans="1:17" x14ac:dyDescent="0.2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tr">
        <f t="shared" si="92"/>
        <v>Senior</v>
      </c>
      <c r="O1519" t="str">
        <f t="shared" si="93"/>
        <v>Good</v>
      </c>
      <c r="P1519" t="str">
        <f t="shared" si="94"/>
        <v>Medium Balance</v>
      </c>
      <c r="Q1519" t="str">
        <f t="shared" si="95"/>
        <v>Retained</v>
      </c>
    </row>
    <row r="1520" spans="1:17" x14ac:dyDescent="0.2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>
        <f t="shared" si="92"/>
        <v>Adult</v>
      </c>
      <c r="O1520" t="str">
        <f t="shared" si="93"/>
        <v>Good</v>
      </c>
      <c r="P1520" t="str">
        <f t="shared" si="94"/>
        <v>Zero Balance</v>
      </c>
      <c r="Q1520" t="str">
        <f t="shared" si="95"/>
        <v>Retained</v>
      </c>
    </row>
    <row r="1521" spans="1:17" x14ac:dyDescent="0.2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>
        <f t="shared" si="92"/>
        <v>Senior</v>
      </c>
      <c r="O1521" t="str">
        <f t="shared" si="93"/>
        <v>Average</v>
      </c>
      <c r="P1521" t="str">
        <f t="shared" si="94"/>
        <v>High Balance</v>
      </c>
      <c r="Q1521" t="str">
        <f t="shared" si="95"/>
        <v>Churned</v>
      </c>
    </row>
    <row r="1522" spans="1:17" x14ac:dyDescent="0.2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>
        <f t="shared" si="92"/>
        <v>Senior</v>
      </c>
      <c r="O1522" t="str">
        <f t="shared" si="93"/>
        <v>Good</v>
      </c>
      <c r="P1522" t="str">
        <f t="shared" si="94"/>
        <v>High Balance</v>
      </c>
      <c r="Q1522" t="str">
        <f t="shared" si="95"/>
        <v>Churned</v>
      </c>
    </row>
    <row r="1523" spans="1:17" x14ac:dyDescent="0.2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>
        <f t="shared" si="92"/>
        <v>Young</v>
      </c>
      <c r="O1523" t="str">
        <f t="shared" si="93"/>
        <v>Average</v>
      </c>
      <c r="P1523" t="str">
        <f t="shared" si="94"/>
        <v>Zero Balance</v>
      </c>
      <c r="Q1523" t="str">
        <f t="shared" si="95"/>
        <v>Retained</v>
      </c>
    </row>
    <row r="1524" spans="1:17" x14ac:dyDescent="0.2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tr">
        <f t="shared" si="92"/>
        <v>Adult</v>
      </c>
      <c r="O1524" t="str">
        <f t="shared" si="93"/>
        <v>Good</v>
      </c>
      <c r="P1524" t="str">
        <f t="shared" si="94"/>
        <v>High Balance</v>
      </c>
      <c r="Q1524" t="str">
        <f t="shared" si="95"/>
        <v>Retained</v>
      </c>
    </row>
    <row r="1525" spans="1:17" x14ac:dyDescent="0.2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>
        <f t="shared" si="92"/>
        <v>Adult</v>
      </c>
      <c r="O1525" t="str">
        <f t="shared" si="93"/>
        <v>Average</v>
      </c>
      <c r="P1525" t="str">
        <f t="shared" si="94"/>
        <v>Zero Balance</v>
      </c>
      <c r="Q1525" t="str">
        <f t="shared" si="95"/>
        <v>Retained</v>
      </c>
    </row>
    <row r="1526" spans="1:17" x14ac:dyDescent="0.2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>
        <f t="shared" si="92"/>
        <v>Senior</v>
      </c>
      <c r="O1526" t="str">
        <f t="shared" si="93"/>
        <v>Good</v>
      </c>
      <c r="P1526" t="str">
        <f t="shared" si="94"/>
        <v>Zero Balance</v>
      </c>
      <c r="Q1526" t="str">
        <f t="shared" si="95"/>
        <v>Retained</v>
      </c>
    </row>
    <row r="1527" spans="1:17" x14ac:dyDescent="0.2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tr">
        <f t="shared" si="92"/>
        <v>Adult</v>
      </c>
      <c r="O1527" t="str">
        <f t="shared" si="93"/>
        <v>Average</v>
      </c>
      <c r="P1527" t="str">
        <f t="shared" si="94"/>
        <v>High Balance</v>
      </c>
      <c r="Q1527" t="str">
        <f t="shared" si="95"/>
        <v>Retained</v>
      </c>
    </row>
    <row r="1528" spans="1:17" x14ac:dyDescent="0.2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>
        <f t="shared" si="92"/>
        <v>Adult</v>
      </c>
      <c r="O1528" t="str">
        <f t="shared" si="93"/>
        <v>Good</v>
      </c>
      <c r="P1528" t="str">
        <f t="shared" si="94"/>
        <v>Zero Balance</v>
      </c>
      <c r="Q1528" t="str">
        <f t="shared" si="95"/>
        <v>Retained</v>
      </c>
    </row>
    <row r="1529" spans="1:17" x14ac:dyDescent="0.2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>
        <f t="shared" si="92"/>
        <v>Adult</v>
      </c>
      <c r="O1529" t="str">
        <f t="shared" si="93"/>
        <v>Average</v>
      </c>
      <c r="P1529" t="str">
        <f t="shared" si="94"/>
        <v>High Balance</v>
      </c>
      <c r="Q1529" t="str">
        <f t="shared" si="95"/>
        <v>Retained</v>
      </c>
    </row>
    <row r="1530" spans="1:17" x14ac:dyDescent="0.2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>
        <f t="shared" si="92"/>
        <v>Adult</v>
      </c>
      <c r="O1530" t="str">
        <f t="shared" si="93"/>
        <v>Poor</v>
      </c>
      <c r="P1530" t="str">
        <f t="shared" si="94"/>
        <v>High Balance</v>
      </c>
      <c r="Q1530" t="str">
        <f t="shared" si="95"/>
        <v>Retained</v>
      </c>
    </row>
    <row r="1531" spans="1:17" x14ac:dyDescent="0.2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>
        <f t="shared" si="92"/>
        <v>Young</v>
      </c>
      <c r="O1531" t="str">
        <f t="shared" si="93"/>
        <v>Average</v>
      </c>
      <c r="P1531" t="str">
        <f t="shared" si="94"/>
        <v>Zero Balance</v>
      </c>
      <c r="Q1531" t="str">
        <f t="shared" si="95"/>
        <v>Retained</v>
      </c>
    </row>
    <row r="1532" spans="1:17" x14ac:dyDescent="0.2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>
        <f t="shared" si="92"/>
        <v>Young</v>
      </c>
      <c r="O1532" t="str">
        <f t="shared" si="93"/>
        <v>Average</v>
      </c>
      <c r="P1532" t="str">
        <f t="shared" si="94"/>
        <v>High Balance</v>
      </c>
      <c r="Q1532" t="str">
        <f t="shared" si="95"/>
        <v>Retained</v>
      </c>
    </row>
    <row r="1533" spans="1:17" x14ac:dyDescent="0.2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>
        <f t="shared" si="92"/>
        <v>Young</v>
      </c>
      <c r="O1533" t="str">
        <f t="shared" si="93"/>
        <v>Average</v>
      </c>
      <c r="P1533" t="str">
        <f t="shared" si="94"/>
        <v>Zero Balance</v>
      </c>
      <c r="Q1533" t="str">
        <f t="shared" si="95"/>
        <v>Retained</v>
      </c>
    </row>
    <row r="1534" spans="1:17" x14ac:dyDescent="0.2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>
        <f t="shared" si="92"/>
        <v>Adult</v>
      </c>
      <c r="O1534" t="str">
        <f t="shared" si="93"/>
        <v>Average</v>
      </c>
      <c r="P1534" t="str">
        <f t="shared" si="94"/>
        <v>High Balance</v>
      </c>
      <c r="Q1534" t="str">
        <f t="shared" si="95"/>
        <v>Retained</v>
      </c>
    </row>
    <row r="1535" spans="1:17" x14ac:dyDescent="0.2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>
        <f t="shared" si="92"/>
        <v>Adult</v>
      </c>
      <c r="O1535" t="str">
        <f t="shared" si="93"/>
        <v>Good</v>
      </c>
      <c r="P1535" t="str">
        <f t="shared" si="94"/>
        <v>High Balance</v>
      </c>
      <c r="Q1535" t="str">
        <f t="shared" si="95"/>
        <v>Retained</v>
      </c>
    </row>
    <row r="1536" spans="1:17" x14ac:dyDescent="0.2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>
        <f t="shared" si="92"/>
        <v>Adult</v>
      </c>
      <c r="O1536" t="str">
        <f t="shared" si="93"/>
        <v>Average</v>
      </c>
      <c r="P1536" t="str">
        <f t="shared" si="94"/>
        <v>High Balance</v>
      </c>
      <c r="Q1536" t="str">
        <f t="shared" si="95"/>
        <v>Churned</v>
      </c>
    </row>
    <row r="1537" spans="1:17" x14ac:dyDescent="0.2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>
        <f t="shared" si="92"/>
        <v>Adult</v>
      </c>
      <c r="O1537" t="str">
        <f t="shared" si="93"/>
        <v>Good</v>
      </c>
      <c r="P1537" t="str">
        <f t="shared" si="94"/>
        <v>High Balance</v>
      </c>
      <c r="Q1537" t="str">
        <f t="shared" si="95"/>
        <v>Retained</v>
      </c>
    </row>
    <row r="1538" spans="1:17" x14ac:dyDescent="0.2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>
        <f t="shared" si="92"/>
        <v>Adult</v>
      </c>
      <c r="O1538" t="str">
        <f t="shared" si="93"/>
        <v>Good</v>
      </c>
      <c r="P1538" t="str">
        <f t="shared" si="94"/>
        <v>Zero Balance</v>
      </c>
      <c r="Q1538" t="str">
        <f t="shared" si="95"/>
        <v>Retained</v>
      </c>
    </row>
    <row r="1539" spans="1:17" x14ac:dyDescent="0.2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tr">
        <f t="shared" ref="N1539:N1602" si="96">IF(F1539&lt;30,"Young",IF(F1539&lt;50,"Adult","Senior"))</f>
        <v>Young</v>
      </c>
      <c r="O1539" t="str">
        <f t="shared" ref="O1539:O1602" si="97">IF(C1539&lt;500,"Poor",IF(C1539&lt;700,"Average","Good"))</f>
        <v>Good</v>
      </c>
      <c r="P1539" t="str">
        <f t="shared" ref="P1539:P1602" si="98" xml:space="preserve"> IF(H1539=0,"Zero Balance",IF(H1539&lt;50000,"Low Balance",IF(H1539&lt;100000,"Medium Balance","High Balance")))</f>
        <v>Zero Balance</v>
      </c>
      <c r="Q1539" t="str">
        <f t="shared" ref="Q1539:Q1602" si="99">IF(M1539 = 1,"Churned","Retained")</f>
        <v>Retained</v>
      </c>
    </row>
    <row r="1540" spans="1:17" x14ac:dyDescent="0.2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>
        <f t="shared" si="96"/>
        <v>Adult</v>
      </c>
      <c r="O1540" t="str">
        <f t="shared" si="97"/>
        <v>Average</v>
      </c>
      <c r="P1540" t="str">
        <f t="shared" si="98"/>
        <v>Medium Balance</v>
      </c>
      <c r="Q1540" t="str">
        <f t="shared" si="99"/>
        <v>Retained</v>
      </c>
    </row>
    <row r="1541" spans="1:17" x14ac:dyDescent="0.2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tr">
        <f t="shared" si="96"/>
        <v>Adult</v>
      </c>
      <c r="O1541" t="str">
        <f t="shared" si="97"/>
        <v>Average</v>
      </c>
      <c r="P1541" t="str">
        <f t="shared" si="98"/>
        <v>High Balance</v>
      </c>
      <c r="Q1541" t="str">
        <f t="shared" si="99"/>
        <v>Retained</v>
      </c>
    </row>
    <row r="1542" spans="1:17" x14ac:dyDescent="0.2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tr">
        <f t="shared" si="96"/>
        <v>Young</v>
      </c>
      <c r="O1542" t="str">
        <f t="shared" si="97"/>
        <v>Average</v>
      </c>
      <c r="P1542" t="str">
        <f t="shared" si="98"/>
        <v>High Balance</v>
      </c>
      <c r="Q1542" t="str">
        <f t="shared" si="99"/>
        <v>Retained</v>
      </c>
    </row>
    <row r="1543" spans="1:17" x14ac:dyDescent="0.2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tr">
        <f t="shared" si="96"/>
        <v>Adult</v>
      </c>
      <c r="O1543" t="str">
        <f t="shared" si="97"/>
        <v>Average</v>
      </c>
      <c r="P1543" t="str">
        <f t="shared" si="98"/>
        <v>High Balance</v>
      </c>
      <c r="Q1543" t="str">
        <f t="shared" si="99"/>
        <v>Retained</v>
      </c>
    </row>
    <row r="1544" spans="1:17" x14ac:dyDescent="0.2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>
        <f t="shared" si="96"/>
        <v>Adult</v>
      </c>
      <c r="O1544" t="str">
        <f t="shared" si="97"/>
        <v>Average</v>
      </c>
      <c r="P1544" t="str">
        <f t="shared" si="98"/>
        <v>High Balance</v>
      </c>
      <c r="Q1544" t="str">
        <f t="shared" si="99"/>
        <v>Retained</v>
      </c>
    </row>
    <row r="1545" spans="1:17" x14ac:dyDescent="0.2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>
        <f t="shared" si="96"/>
        <v>Senior</v>
      </c>
      <c r="O1545" t="str">
        <f t="shared" si="97"/>
        <v>Average</v>
      </c>
      <c r="P1545" t="str">
        <f t="shared" si="98"/>
        <v>High Balance</v>
      </c>
      <c r="Q1545" t="str">
        <f t="shared" si="99"/>
        <v>Retained</v>
      </c>
    </row>
    <row r="1546" spans="1:17" x14ac:dyDescent="0.2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>
        <f t="shared" si="96"/>
        <v>Adult</v>
      </c>
      <c r="O1546" t="str">
        <f t="shared" si="97"/>
        <v>Average</v>
      </c>
      <c r="P1546" t="str">
        <f t="shared" si="98"/>
        <v>Zero Balance</v>
      </c>
      <c r="Q1546" t="str">
        <f t="shared" si="99"/>
        <v>Retained</v>
      </c>
    </row>
    <row r="1547" spans="1:17" x14ac:dyDescent="0.2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>
        <f t="shared" si="96"/>
        <v>Adult</v>
      </c>
      <c r="O1547" t="str">
        <f t="shared" si="97"/>
        <v>Average</v>
      </c>
      <c r="P1547" t="str">
        <f t="shared" si="98"/>
        <v>High Balance</v>
      </c>
      <c r="Q1547" t="str">
        <f t="shared" si="99"/>
        <v>Retained</v>
      </c>
    </row>
    <row r="1548" spans="1:17" x14ac:dyDescent="0.2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tr">
        <f t="shared" si="96"/>
        <v>Adult</v>
      </c>
      <c r="O1548" t="str">
        <f t="shared" si="97"/>
        <v>Good</v>
      </c>
      <c r="P1548" t="str">
        <f t="shared" si="98"/>
        <v>Medium Balance</v>
      </c>
      <c r="Q1548" t="str">
        <f t="shared" si="99"/>
        <v>Retained</v>
      </c>
    </row>
    <row r="1549" spans="1:17" x14ac:dyDescent="0.2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>
        <f t="shared" si="96"/>
        <v>Adult</v>
      </c>
      <c r="O1549" t="str">
        <f t="shared" si="97"/>
        <v>Average</v>
      </c>
      <c r="P1549" t="str">
        <f t="shared" si="98"/>
        <v>Medium Balance</v>
      </c>
      <c r="Q1549" t="str">
        <f t="shared" si="99"/>
        <v>Retained</v>
      </c>
    </row>
    <row r="1550" spans="1:17" x14ac:dyDescent="0.2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>
        <f t="shared" si="96"/>
        <v>Young</v>
      </c>
      <c r="O1550" t="str">
        <f t="shared" si="97"/>
        <v>Average</v>
      </c>
      <c r="P1550" t="str">
        <f t="shared" si="98"/>
        <v>Zero Balance</v>
      </c>
      <c r="Q1550" t="str">
        <f t="shared" si="99"/>
        <v>Retained</v>
      </c>
    </row>
    <row r="1551" spans="1:17" x14ac:dyDescent="0.2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>
        <f t="shared" si="96"/>
        <v>Adult</v>
      </c>
      <c r="O1551" t="str">
        <f t="shared" si="97"/>
        <v>Average</v>
      </c>
      <c r="P1551" t="str">
        <f t="shared" si="98"/>
        <v>Medium Balance</v>
      </c>
      <c r="Q1551" t="str">
        <f t="shared" si="99"/>
        <v>Churned</v>
      </c>
    </row>
    <row r="1552" spans="1:17" x14ac:dyDescent="0.2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>
        <f t="shared" si="96"/>
        <v>Senior</v>
      </c>
      <c r="O1552" t="str">
        <f t="shared" si="97"/>
        <v>Average</v>
      </c>
      <c r="P1552" t="str">
        <f t="shared" si="98"/>
        <v>Zero Balance</v>
      </c>
      <c r="Q1552" t="str">
        <f t="shared" si="99"/>
        <v>Retained</v>
      </c>
    </row>
    <row r="1553" spans="1:17" x14ac:dyDescent="0.2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>
        <f t="shared" si="96"/>
        <v>Senior</v>
      </c>
      <c r="O1553" t="str">
        <f t="shared" si="97"/>
        <v>Good</v>
      </c>
      <c r="P1553" t="str">
        <f t="shared" si="98"/>
        <v>Zero Balance</v>
      </c>
      <c r="Q1553" t="str">
        <f t="shared" si="99"/>
        <v>Retained</v>
      </c>
    </row>
    <row r="1554" spans="1:17" x14ac:dyDescent="0.2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>
        <f t="shared" si="96"/>
        <v>Adult</v>
      </c>
      <c r="O1554" t="str">
        <f t="shared" si="97"/>
        <v>Good</v>
      </c>
      <c r="P1554" t="str">
        <f t="shared" si="98"/>
        <v>Zero Balance</v>
      </c>
      <c r="Q1554" t="str">
        <f t="shared" si="99"/>
        <v>Retained</v>
      </c>
    </row>
    <row r="1555" spans="1:17" x14ac:dyDescent="0.2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>
        <f t="shared" si="96"/>
        <v>Adult</v>
      </c>
      <c r="O1555" t="str">
        <f t="shared" si="97"/>
        <v>Average</v>
      </c>
      <c r="P1555" t="str">
        <f t="shared" si="98"/>
        <v>High Balance</v>
      </c>
      <c r="Q1555" t="str">
        <f t="shared" si="99"/>
        <v>Retained</v>
      </c>
    </row>
    <row r="1556" spans="1:17" x14ac:dyDescent="0.2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>
        <f t="shared" si="96"/>
        <v>Adult</v>
      </c>
      <c r="O1556" t="str">
        <f t="shared" si="97"/>
        <v>Average</v>
      </c>
      <c r="P1556" t="str">
        <f t="shared" si="98"/>
        <v>High Balance</v>
      </c>
      <c r="Q1556" t="str">
        <f t="shared" si="99"/>
        <v>Retained</v>
      </c>
    </row>
    <row r="1557" spans="1:17" x14ac:dyDescent="0.2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tr">
        <f t="shared" si="96"/>
        <v>Adult</v>
      </c>
      <c r="O1557" t="str">
        <f t="shared" si="97"/>
        <v>Average</v>
      </c>
      <c r="P1557" t="str">
        <f t="shared" si="98"/>
        <v>High Balance</v>
      </c>
      <c r="Q1557" t="str">
        <f t="shared" si="99"/>
        <v>Churned</v>
      </c>
    </row>
    <row r="1558" spans="1:17" x14ac:dyDescent="0.2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tr">
        <f t="shared" si="96"/>
        <v>Young</v>
      </c>
      <c r="O1558" t="str">
        <f t="shared" si="97"/>
        <v>Good</v>
      </c>
      <c r="P1558" t="str">
        <f t="shared" si="98"/>
        <v>Zero Balance</v>
      </c>
      <c r="Q1558" t="str">
        <f t="shared" si="99"/>
        <v>Retained</v>
      </c>
    </row>
    <row r="1559" spans="1:17" x14ac:dyDescent="0.2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>
        <f t="shared" si="96"/>
        <v>Adult</v>
      </c>
      <c r="O1559" t="str">
        <f t="shared" si="97"/>
        <v>Average</v>
      </c>
      <c r="P1559" t="str">
        <f t="shared" si="98"/>
        <v>Medium Balance</v>
      </c>
      <c r="Q1559" t="str">
        <f t="shared" si="99"/>
        <v>Churned</v>
      </c>
    </row>
    <row r="1560" spans="1:17" x14ac:dyDescent="0.2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>
        <f t="shared" si="96"/>
        <v>Adult</v>
      </c>
      <c r="O1560" t="str">
        <f t="shared" si="97"/>
        <v>Average</v>
      </c>
      <c r="P1560" t="str">
        <f t="shared" si="98"/>
        <v>High Balance</v>
      </c>
      <c r="Q1560" t="str">
        <f t="shared" si="99"/>
        <v>Retained</v>
      </c>
    </row>
    <row r="1561" spans="1:17" x14ac:dyDescent="0.2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>
        <f t="shared" si="96"/>
        <v>Adult</v>
      </c>
      <c r="O1561" t="str">
        <f t="shared" si="97"/>
        <v>Good</v>
      </c>
      <c r="P1561" t="str">
        <f t="shared" si="98"/>
        <v>Medium Balance</v>
      </c>
      <c r="Q1561" t="str">
        <f t="shared" si="99"/>
        <v>Retained</v>
      </c>
    </row>
    <row r="1562" spans="1:17" x14ac:dyDescent="0.2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>
        <f t="shared" si="96"/>
        <v>Adult</v>
      </c>
      <c r="O1562" t="str">
        <f t="shared" si="97"/>
        <v>Good</v>
      </c>
      <c r="P1562" t="str">
        <f t="shared" si="98"/>
        <v>High Balance</v>
      </c>
      <c r="Q1562" t="str">
        <f t="shared" si="99"/>
        <v>Retained</v>
      </c>
    </row>
    <row r="1563" spans="1:17" x14ac:dyDescent="0.2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>
        <f t="shared" si="96"/>
        <v>Adult</v>
      </c>
      <c r="O1563" t="str">
        <f t="shared" si="97"/>
        <v>Average</v>
      </c>
      <c r="P1563" t="str">
        <f t="shared" si="98"/>
        <v>High Balance</v>
      </c>
      <c r="Q1563" t="str">
        <f t="shared" si="99"/>
        <v>Retained</v>
      </c>
    </row>
    <row r="1564" spans="1:17" x14ac:dyDescent="0.2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>
        <f t="shared" si="96"/>
        <v>Adult</v>
      </c>
      <c r="O1564" t="str">
        <f t="shared" si="97"/>
        <v>Average</v>
      </c>
      <c r="P1564" t="str">
        <f t="shared" si="98"/>
        <v>High Balance</v>
      </c>
      <c r="Q1564" t="str">
        <f t="shared" si="99"/>
        <v>Churned</v>
      </c>
    </row>
    <row r="1565" spans="1:17" x14ac:dyDescent="0.2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>
        <f t="shared" si="96"/>
        <v>Adult</v>
      </c>
      <c r="O1565" t="str">
        <f t="shared" si="97"/>
        <v>Average</v>
      </c>
      <c r="P1565" t="str">
        <f t="shared" si="98"/>
        <v>High Balance</v>
      </c>
      <c r="Q1565" t="str">
        <f t="shared" si="99"/>
        <v>Retained</v>
      </c>
    </row>
    <row r="1566" spans="1:17" x14ac:dyDescent="0.2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>
        <f t="shared" si="96"/>
        <v>Adult</v>
      </c>
      <c r="O1566" t="str">
        <f t="shared" si="97"/>
        <v>Good</v>
      </c>
      <c r="P1566" t="str">
        <f t="shared" si="98"/>
        <v>High Balance</v>
      </c>
      <c r="Q1566" t="str">
        <f t="shared" si="99"/>
        <v>Retained</v>
      </c>
    </row>
    <row r="1567" spans="1:17" x14ac:dyDescent="0.2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>
        <f t="shared" si="96"/>
        <v>Adult</v>
      </c>
      <c r="O1567" t="str">
        <f t="shared" si="97"/>
        <v>Average</v>
      </c>
      <c r="P1567" t="str">
        <f t="shared" si="98"/>
        <v>Zero Balance</v>
      </c>
      <c r="Q1567" t="str">
        <f t="shared" si="99"/>
        <v>Retained</v>
      </c>
    </row>
    <row r="1568" spans="1:17" x14ac:dyDescent="0.2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>
        <f t="shared" si="96"/>
        <v>Adult</v>
      </c>
      <c r="O1568" t="str">
        <f t="shared" si="97"/>
        <v>Average</v>
      </c>
      <c r="P1568" t="str">
        <f t="shared" si="98"/>
        <v>High Balance</v>
      </c>
      <c r="Q1568" t="str">
        <f t="shared" si="99"/>
        <v>Retained</v>
      </c>
    </row>
    <row r="1569" spans="1:17" x14ac:dyDescent="0.2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>
        <f t="shared" si="96"/>
        <v>Senior</v>
      </c>
      <c r="O1569" t="str">
        <f t="shared" si="97"/>
        <v>Good</v>
      </c>
      <c r="P1569" t="str">
        <f t="shared" si="98"/>
        <v>High Balance</v>
      </c>
      <c r="Q1569" t="str">
        <f t="shared" si="99"/>
        <v>Churned</v>
      </c>
    </row>
    <row r="1570" spans="1:17" x14ac:dyDescent="0.2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>
        <f t="shared" si="96"/>
        <v>Adult</v>
      </c>
      <c r="O1570" t="str">
        <f t="shared" si="97"/>
        <v>Average</v>
      </c>
      <c r="P1570" t="str">
        <f t="shared" si="98"/>
        <v>High Balance</v>
      </c>
      <c r="Q1570" t="str">
        <f t="shared" si="99"/>
        <v>Retained</v>
      </c>
    </row>
    <row r="1571" spans="1:17" x14ac:dyDescent="0.2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>
        <f t="shared" si="96"/>
        <v>Adult</v>
      </c>
      <c r="O1571" t="str">
        <f t="shared" si="97"/>
        <v>Average</v>
      </c>
      <c r="P1571" t="str">
        <f t="shared" si="98"/>
        <v>High Balance</v>
      </c>
      <c r="Q1571" t="str">
        <f t="shared" si="99"/>
        <v>Churned</v>
      </c>
    </row>
    <row r="1572" spans="1:17" x14ac:dyDescent="0.2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>
        <f t="shared" si="96"/>
        <v>Adult</v>
      </c>
      <c r="O1572" t="str">
        <f t="shared" si="97"/>
        <v>Good</v>
      </c>
      <c r="P1572" t="str">
        <f t="shared" si="98"/>
        <v>High Balance</v>
      </c>
      <c r="Q1572" t="str">
        <f t="shared" si="99"/>
        <v>Churned</v>
      </c>
    </row>
    <row r="1573" spans="1:17" x14ac:dyDescent="0.2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>
        <f t="shared" si="96"/>
        <v>Young</v>
      </c>
      <c r="O1573" t="str">
        <f t="shared" si="97"/>
        <v>Average</v>
      </c>
      <c r="P1573" t="str">
        <f t="shared" si="98"/>
        <v>High Balance</v>
      </c>
      <c r="Q1573" t="str">
        <f t="shared" si="99"/>
        <v>Retained</v>
      </c>
    </row>
    <row r="1574" spans="1:17" x14ac:dyDescent="0.2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>
        <f t="shared" si="96"/>
        <v>Adult</v>
      </c>
      <c r="O1574" t="str">
        <f t="shared" si="97"/>
        <v>Good</v>
      </c>
      <c r="P1574" t="str">
        <f t="shared" si="98"/>
        <v>High Balance</v>
      </c>
      <c r="Q1574" t="str">
        <f t="shared" si="99"/>
        <v>Churned</v>
      </c>
    </row>
    <row r="1575" spans="1:17" x14ac:dyDescent="0.2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>
        <f t="shared" si="96"/>
        <v>Adult</v>
      </c>
      <c r="O1575" t="str">
        <f t="shared" si="97"/>
        <v>Average</v>
      </c>
      <c r="P1575" t="str">
        <f t="shared" si="98"/>
        <v>High Balance</v>
      </c>
      <c r="Q1575" t="str">
        <f t="shared" si="99"/>
        <v>Retained</v>
      </c>
    </row>
    <row r="1576" spans="1:17" x14ac:dyDescent="0.2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>
        <f t="shared" si="96"/>
        <v>Young</v>
      </c>
      <c r="O1576" t="str">
        <f t="shared" si="97"/>
        <v>Average</v>
      </c>
      <c r="P1576" t="str">
        <f t="shared" si="98"/>
        <v>High Balance</v>
      </c>
      <c r="Q1576" t="str">
        <f t="shared" si="99"/>
        <v>Retained</v>
      </c>
    </row>
    <row r="1577" spans="1:17" x14ac:dyDescent="0.2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>
        <f t="shared" si="96"/>
        <v>Young</v>
      </c>
      <c r="O1577" t="str">
        <f t="shared" si="97"/>
        <v>Average</v>
      </c>
      <c r="P1577" t="str">
        <f t="shared" si="98"/>
        <v>Zero Balance</v>
      </c>
      <c r="Q1577" t="str">
        <f t="shared" si="99"/>
        <v>Retained</v>
      </c>
    </row>
    <row r="1578" spans="1:17" x14ac:dyDescent="0.2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>
        <f t="shared" si="96"/>
        <v>Adult</v>
      </c>
      <c r="O1578" t="str">
        <f t="shared" si="97"/>
        <v>Average</v>
      </c>
      <c r="P1578" t="str">
        <f t="shared" si="98"/>
        <v>Medium Balance</v>
      </c>
      <c r="Q1578" t="str">
        <f t="shared" si="99"/>
        <v>Retained</v>
      </c>
    </row>
    <row r="1579" spans="1:17" x14ac:dyDescent="0.2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>
        <f t="shared" si="96"/>
        <v>Young</v>
      </c>
      <c r="O1579" t="str">
        <f t="shared" si="97"/>
        <v>Average</v>
      </c>
      <c r="P1579" t="str">
        <f t="shared" si="98"/>
        <v>Zero Balance</v>
      </c>
      <c r="Q1579" t="str">
        <f t="shared" si="99"/>
        <v>Retained</v>
      </c>
    </row>
    <row r="1580" spans="1:17" x14ac:dyDescent="0.2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>
        <f t="shared" si="96"/>
        <v>Young</v>
      </c>
      <c r="O1580" t="str">
        <f t="shared" si="97"/>
        <v>Good</v>
      </c>
      <c r="P1580" t="str">
        <f t="shared" si="98"/>
        <v>High Balance</v>
      </c>
      <c r="Q1580" t="str">
        <f t="shared" si="99"/>
        <v>Retained</v>
      </c>
    </row>
    <row r="1581" spans="1:17" x14ac:dyDescent="0.2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>
        <f t="shared" si="96"/>
        <v>Adult</v>
      </c>
      <c r="O1581" t="str">
        <f t="shared" si="97"/>
        <v>Average</v>
      </c>
      <c r="P1581" t="str">
        <f t="shared" si="98"/>
        <v>Low Balance</v>
      </c>
      <c r="Q1581" t="str">
        <f t="shared" si="99"/>
        <v>Retained</v>
      </c>
    </row>
    <row r="1582" spans="1:17" x14ac:dyDescent="0.2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>
        <f t="shared" si="96"/>
        <v>Adult</v>
      </c>
      <c r="O1582" t="str">
        <f t="shared" si="97"/>
        <v>Good</v>
      </c>
      <c r="P1582" t="str">
        <f t="shared" si="98"/>
        <v>High Balance</v>
      </c>
      <c r="Q1582" t="str">
        <f t="shared" si="99"/>
        <v>Retained</v>
      </c>
    </row>
    <row r="1583" spans="1:17" x14ac:dyDescent="0.2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>
        <f t="shared" si="96"/>
        <v>Adult</v>
      </c>
      <c r="O1583" t="str">
        <f t="shared" si="97"/>
        <v>Poor</v>
      </c>
      <c r="P1583" t="str">
        <f t="shared" si="98"/>
        <v>High Balance</v>
      </c>
      <c r="Q1583" t="str">
        <f t="shared" si="99"/>
        <v>Retained</v>
      </c>
    </row>
    <row r="1584" spans="1:17" x14ac:dyDescent="0.2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>
        <f t="shared" si="96"/>
        <v>Adult</v>
      </c>
      <c r="O1584" t="str">
        <f t="shared" si="97"/>
        <v>Average</v>
      </c>
      <c r="P1584" t="str">
        <f t="shared" si="98"/>
        <v>Medium Balance</v>
      </c>
      <c r="Q1584" t="str">
        <f t="shared" si="99"/>
        <v>Retained</v>
      </c>
    </row>
    <row r="1585" spans="1:17" x14ac:dyDescent="0.2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>
        <f t="shared" si="96"/>
        <v>Adult</v>
      </c>
      <c r="O1585" t="str">
        <f t="shared" si="97"/>
        <v>Good</v>
      </c>
      <c r="P1585" t="str">
        <f t="shared" si="98"/>
        <v>Zero Balance</v>
      </c>
      <c r="Q1585" t="str">
        <f t="shared" si="99"/>
        <v>Churned</v>
      </c>
    </row>
    <row r="1586" spans="1:17" x14ac:dyDescent="0.2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>
        <f t="shared" si="96"/>
        <v>Adult</v>
      </c>
      <c r="O1586" t="str">
        <f t="shared" si="97"/>
        <v>Average</v>
      </c>
      <c r="P1586" t="str">
        <f t="shared" si="98"/>
        <v>Zero Balance</v>
      </c>
      <c r="Q1586" t="str">
        <f t="shared" si="99"/>
        <v>Retained</v>
      </c>
    </row>
    <row r="1587" spans="1:17" x14ac:dyDescent="0.2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>
        <f t="shared" si="96"/>
        <v>Adult</v>
      </c>
      <c r="O1587" t="str">
        <f t="shared" si="97"/>
        <v>Average</v>
      </c>
      <c r="P1587" t="str">
        <f t="shared" si="98"/>
        <v>Medium Balance</v>
      </c>
      <c r="Q1587" t="str">
        <f t="shared" si="99"/>
        <v>Retained</v>
      </c>
    </row>
    <row r="1588" spans="1:17" x14ac:dyDescent="0.2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>
        <f t="shared" si="96"/>
        <v>Adult</v>
      </c>
      <c r="O1588" t="str">
        <f t="shared" si="97"/>
        <v>Good</v>
      </c>
      <c r="P1588" t="str">
        <f t="shared" si="98"/>
        <v>Zero Balance</v>
      </c>
      <c r="Q1588" t="str">
        <f t="shared" si="99"/>
        <v>Retained</v>
      </c>
    </row>
    <row r="1589" spans="1:17" x14ac:dyDescent="0.2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>
        <f t="shared" si="96"/>
        <v>Adult</v>
      </c>
      <c r="O1589" t="str">
        <f t="shared" si="97"/>
        <v>Average</v>
      </c>
      <c r="P1589" t="str">
        <f t="shared" si="98"/>
        <v>Zero Balance</v>
      </c>
      <c r="Q1589" t="str">
        <f t="shared" si="99"/>
        <v>Retained</v>
      </c>
    </row>
    <row r="1590" spans="1:17" x14ac:dyDescent="0.2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>
        <f t="shared" si="96"/>
        <v>Senior</v>
      </c>
      <c r="O1590" t="str">
        <f t="shared" si="97"/>
        <v>Good</v>
      </c>
      <c r="P1590" t="str">
        <f t="shared" si="98"/>
        <v>High Balance</v>
      </c>
      <c r="Q1590" t="str">
        <f t="shared" si="99"/>
        <v>Retained</v>
      </c>
    </row>
    <row r="1591" spans="1:17" x14ac:dyDescent="0.2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tr">
        <f t="shared" si="96"/>
        <v>Adult</v>
      </c>
      <c r="O1591" t="str">
        <f t="shared" si="97"/>
        <v>Average</v>
      </c>
      <c r="P1591" t="str">
        <f t="shared" si="98"/>
        <v>Medium Balance</v>
      </c>
      <c r="Q1591" t="str">
        <f t="shared" si="99"/>
        <v>Retained</v>
      </c>
    </row>
    <row r="1592" spans="1:17" x14ac:dyDescent="0.2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>
        <f t="shared" si="96"/>
        <v>Adult</v>
      </c>
      <c r="O1592" t="str">
        <f t="shared" si="97"/>
        <v>Average</v>
      </c>
      <c r="P1592" t="str">
        <f t="shared" si="98"/>
        <v>Medium Balance</v>
      </c>
      <c r="Q1592" t="str">
        <f t="shared" si="99"/>
        <v>Retained</v>
      </c>
    </row>
    <row r="1593" spans="1:17" x14ac:dyDescent="0.2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>
        <f t="shared" si="96"/>
        <v>Adult</v>
      </c>
      <c r="O1593" t="str">
        <f t="shared" si="97"/>
        <v>Average</v>
      </c>
      <c r="P1593" t="str">
        <f t="shared" si="98"/>
        <v>Zero Balance</v>
      </c>
      <c r="Q1593" t="str">
        <f t="shared" si="99"/>
        <v>Retained</v>
      </c>
    </row>
    <row r="1594" spans="1:17" x14ac:dyDescent="0.2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>
        <f t="shared" si="96"/>
        <v>Young</v>
      </c>
      <c r="O1594" t="str">
        <f t="shared" si="97"/>
        <v>Average</v>
      </c>
      <c r="P1594" t="str">
        <f t="shared" si="98"/>
        <v>Medium Balance</v>
      </c>
      <c r="Q1594" t="str">
        <f t="shared" si="99"/>
        <v>Retained</v>
      </c>
    </row>
    <row r="1595" spans="1:17" x14ac:dyDescent="0.2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>
        <f t="shared" si="96"/>
        <v>Adult</v>
      </c>
      <c r="O1595" t="str">
        <f t="shared" si="97"/>
        <v>Average</v>
      </c>
      <c r="P1595" t="str">
        <f t="shared" si="98"/>
        <v>High Balance</v>
      </c>
      <c r="Q1595" t="str">
        <f t="shared" si="99"/>
        <v>Retained</v>
      </c>
    </row>
    <row r="1596" spans="1:17" x14ac:dyDescent="0.2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>
        <f t="shared" si="96"/>
        <v>Young</v>
      </c>
      <c r="O1596" t="str">
        <f t="shared" si="97"/>
        <v>Good</v>
      </c>
      <c r="P1596" t="str">
        <f t="shared" si="98"/>
        <v>High Balance</v>
      </c>
      <c r="Q1596" t="str">
        <f t="shared" si="99"/>
        <v>Retained</v>
      </c>
    </row>
    <row r="1597" spans="1:17" x14ac:dyDescent="0.2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>
        <f t="shared" si="96"/>
        <v>Adult</v>
      </c>
      <c r="O1597" t="str">
        <f t="shared" si="97"/>
        <v>Average</v>
      </c>
      <c r="P1597" t="str">
        <f t="shared" si="98"/>
        <v>Zero Balance</v>
      </c>
      <c r="Q1597" t="str">
        <f t="shared" si="99"/>
        <v>Retained</v>
      </c>
    </row>
    <row r="1598" spans="1:17" x14ac:dyDescent="0.2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>
        <f t="shared" si="96"/>
        <v>Young</v>
      </c>
      <c r="O1598" t="str">
        <f t="shared" si="97"/>
        <v>Good</v>
      </c>
      <c r="P1598" t="str">
        <f t="shared" si="98"/>
        <v>High Balance</v>
      </c>
      <c r="Q1598" t="str">
        <f t="shared" si="99"/>
        <v>Retained</v>
      </c>
    </row>
    <row r="1599" spans="1:17" x14ac:dyDescent="0.2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tr">
        <f t="shared" si="96"/>
        <v>Adult</v>
      </c>
      <c r="O1599" t="str">
        <f t="shared" si="97"/>
        <v>Good</v>
      </c>
      <c r="P1599" t="str">
        <f t="shared" si="98"/>
        <v>Medium Balance</v>
      </c>
      <c r="Q1599" t="str">
        <f t="shared" si="99"/>
        <v>Retained</v>
      </c>
    </row>
    <row r="1600" spans="1:17" x14ac:dyDescent="0.2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>
        <f t="shared" si="96"/>
        <v>Adult</v>
      </c>
      <c r="O1600" t="str">
        <f t="shared" si="97"/>
        <v>Average</v>
      </c>
      <c r="P1600" t="str">
        <f t="shared" si="98"/>
        <v>High Balance</v>
      </c>
      <c r="Q1600" t="str">
        <f t="shared" si="99"/>
        <v>Churned</v>
      </c>
    </row>
    <row r="1601" spans="1:17" x14ac:dyDescent="0.2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>
        <f t="shared" si="96"/>
        <v>Adult</v>
      </c>
      <c r="O1601" t="str">
        <f t="shared" si="97"/>
        <v>Average</v>
      </c>
      <c r="P1601" t="str">
        <f t="shared" si="98"/>
        <v>High Balance</v>
      </c>
      <c r="Q1601" t="str">
        <f t="shared" si="99"/>
        <v>Retained</v>
      </c>
    </row>
    <row r="1602" spans="1:17" x14ac:dyDescent="0.2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>
        <f t="shared" si="96"/>
        <v>Young</v>
      </c>
      <c r="O1602" t="str">
        <f t="shared" si="97"/>
        <v>Average</v>
      </c>
      <c r="P1602" t="str">
        <f t="shared" si="98"/>
        <v>High Balance</v>
      </c>
      <c r="Q1602" t="str">
        <f t="shared" si="99"/>
        <v>Retained</v>
      </c>
    </row>
    <row r="1603" spans="1:17" x14ac:dyDescent="0.2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>
        <f t="shared" ref="N1603:N1666" si="100">IF(F1603&lt;30,"Young",IF(F1603&lt;50,"Adult","Senior"))</f>
        <v>Adult</v>
      </c>
      <c r="O1603" t="str">
        <f t="shared" ref="O1603:O1666" si="101">IF(C1603&lt;500,"Poor",IF(C1603&lt;700,"Average","Good"))</f>
        <v>Good</v>
      </c>
      <c r="P1603" t="str">
        <f t="shared" ref="P1603:P1666" si="102" xml:space="preserve"> IF(H1603=0,"Zero Balance",IF(H1603&lt;50000,"Low Balance",IF(H1603&lt;100000,"Medium Balance","High Balance")))</f>
        <v>High Balance</v>
      </c>
      <c r="Q1603" t="str">
        <f t="shared" ref="Q1603:Q1666" si="103">IF(M1603 = 1,"Churned","Retained")</f>
        <v>Retained</v>
      </c>
    </row>
    <row r="1604" spans="1:17" x14ac:dyDescent="0.2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>
        <f t="shared" si="100"/>
        <v>Adult</v>
      </c>
      <c r="O1604" t="str">
        <f t="shared" si="101"/>
        <v>Average</v>
      </c>
      <c r="P1604" t="str">
        <f t="shared" si="102"/>
        <v>High Balance</v>
      </c>
      <c r="Q1604" t="str">
        <f t="shared" si="103"/>
        <v>Churned</v>
      </c>
    </row>
    <row r="1605" spans="1:17" x14ac:dyDescent="0.2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>
        <f t="shared" si="100"/>
        <v>Adult</v>
      </c>
      <c r="O1605" t="str">
        <f t="shared" si="101"/>
        <v>Average</v>
      </c>
      <c r="P1605" t="str">
        <f t="shared" si="102"/>
        <v>High Balance</v>
      </c>
      <c r="Q1605" t="str">
        <f t="shared" si="103"/>
        <v>Retained</v>
      </c>
    </row>
    <row r="1606" spans="1:17" x14ac:dyDescent="0.2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>
        <f t="shared" si="100"/>
        <v>Adult</v>
      </c>
      <c r="O1606" t="str">
        <f t="shared" si="101"/>
        <v>Good</v>
      </c>
      <c r="P1606" t="str">
        <f t="shared" si="102"/>
        <v>High Balance</v>
      </c>
      <c r="Q1606" t="str">
        <f t="shared" si="103"/>
        <v>Retained</v>
      </c>
    </row>
    <row r="1607" spans="1:17" x14ac:dyDescent="0.2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tr">
        <f t="shared" si="100"/>
        <v>Adult</v>
      </c>
      <c r="O1607" t="str">
        <f t="shared" si="101"/>
        <v>Average</v>
      </c>
      <c r="P1607" t="str">
        <f t="shared" si="102"/>
        <v>Medium Balance</v>
      </c>
      <c r="Q1607" t="str">
        <f t="shared" si="103"/>
        <v>Retained</v>
      </c>
    </row>
    <row r="1608" spans="1:17" x14ac:dyDescent="0.2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>
        <f t="shared" si="100"/>
        <v>Adult</v>
      </c>
      <c r="O1608" t="str">
        <f t="shared" si="101"/>
        <v>Average</v>
      </c>
      <c r="P1608" t="str">
        <f t="shared" si="102"/>
        <v>Medium Balance</v>
      </c>
      <c r="Q1608" t="str">
        <f t="shared" si="103"/>
        <v>Retained</v>
      </c>
    </row>
    <row r="1609" spans="1:17" x14ac:dyDescent="0.2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>
        <f t="shared" si="100"/>
        <v>Senior</v>
      </c>
      <c r="O1609" t="str">
        <f t="shared" si="101"/>
        <v>Good</v>
      </c>
      <c r="P1609" t="str">
        <f t="shared" si="102"/>
        <v>Zero Balance</v>
      </c>
      <c r="Q1609" t="str">
        <f t="shared" si="103"/>
        <v>Retained</v>
      </c>
    </row>
    <row r="1610" spans="1:17" x14ac:dyDescent="0.2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>
        <f t="shared" si="100"/>
        <v>Adult</v>
      </c>
      <c r="O1610" t="str">
        <f t="shared" si="101"/>
        <v>Average</v>
      </c>
      <c r="P1610" t="str">
        <f t="shared" si="102"/>
        <v>High Balance</v>
      </c>
      <c r="Q1610" t="str">
        <f t="shared" si="103"/>
        <v>Retained</v>
      </c>
    </row>
    <row r="1611" spans="1:17" x14ac:dyDescent="0.2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tr">
        <f t="shared" si="100"/>
        <v>Adult</v>
      </c>
      <c r="O1611" t="str">
        <f t="shared" si="101"/>
        <v>Average</v>
      </c>
      <c r="P1611" t="str">
        <f t="shared" si="102"/>
        <v>High Balance</v>
      </c>
      <c r="Q1611" t="str">
        <f t="shared" si="103"/>
        <v>Retained</v>
      </c>
    </row>
    <row r="1612" spans="1:17" x14ac:dyDescent="0.2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tr">
        <f t="shared" si="100"/>
        <v>Young</v>
      </c>
      <c r="O1612" t="str">
        <f t="shared" si="101"/>
        <v>Average</v>
      </c>
      <c r="P1612" t="str">
        <f t="shared" si="102"/>
        <v>Zero Balance</v>
      </c>
      <c r="Q1612" t="str">
        <f t="shared" si="103"/>
        <v>Retained</v>
      </c>
    </row>
    <row r="1613" spans="1:17" x14ac:dyDescent="0.2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>
        <f t="shared" si="100"/>
        <v>Adult</v>
      </c>
      <c r="O1613" t="str">
        <f t="shared" si="101"/>
        <v>Good</v>
      </c>
      <c r="P1613" t="str">
        <f t="shared" si="102"/>
        <v>Medium Balance</v>
      </c>
      <c r="Q1613" t="str">
        <f t="shared" si="103"/>
        <v>Churned</v>
      </c>
    </row>
    <row r="1614" spans="1:17" x14ac:dyDescent="0.2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>
        <f t="shared" si="100"/>
        <v>Senior</v>
      </c>
      <c r="O1614" t="str">
        <f t="shared" si="101"/>
        <v>Average</v>
      </c>
      <c r="P1614" t="str">
        <f t="shared" si="102"/>
        <v>Zero Balance</v>
      </c>
      <c r="Q1614" t="str">
        <f t="shared" si="103"/>
        <v>Churned</v>
      </c>
    </row>
    <row r="1615" spans="1:17" x14ac:dyDescent="0.2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>
        <f t="shared" si="100"/>
        <v>Young</v>
      </c>
      <c r="O1615" t="str">
        <f t="shared" si="101"/>
        <v>Good</v>
      </c>
      <c r="P1615" t="str">
        <f t="shared" si="102"/>
        <v>Medium Balance</v>
      </c>
      <c r="Q1615" t="str">
        <f t="shared" si="103"/>
        <v>Retained</v>
      </c>
    </row>
    <row r="1616" spans="1:17" x14ac:dyDescent="0.2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>
        <f t="shared" si="100"/>
        <v>Senior</v>
      </c>
      <c r="O1616" t="str">
        <f t="shared" si="101"/>
        <v>Average</v>
      </c>
      <c r="P1616" t="str">
        <f t="shared" si="102"/>
        <v>Zero Balance</v>
      </c>
      <c r="Q1616" t="str">
        <f t="shared" si="103"/>
        <v>Retained</v>
      </c>
    </row>
    <row r="1617" spans="1:17" x14ac:dyDescent="0.2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tr">
        <f t="shared" si="100"/>
        <v>Young</v>
      </c>
      <c r="O1617" t="str">
        <f t="shared" si="101"/>
        <v>Average</v>
      </c>
      <c r="P1617" t="str">
        <f t="shared" si="102"/>
        <v>Medium Balance</v>
      </c>
      <c r="Q1617" t="str">
        <f t="shared" si="103"/>
        <v>Retained</v>
      </c>
    </row>
    <row r="1618" spans="1:17" x14ac:dyDescent="0.2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>
        <f t="shared" si="100"/>
        <v>Adult</v>
      </c>
      <c r="O1618" t="str">
        <f t="shared" si="101"/>
        <v>Average</v>
      </c>
      <c r="P1618" t="str">
        <f t="shared" si="102"/>
        <v>Zero Balance</v>
      </c>
      <c r="Q1618" t="str">
        <f t="shared" si="103"/>
        <v>Retained</v>
      </c>
    </row>
    <row r="1619" spans="1:17" x14ac:dyDescent="0.2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>
        <f t="shared" si="100"/>
        <v>Adult</v>
      </c>
      <c r="O1619" t="str">
        <f t="shared" si="101"/>
        <v>Average</v>
      </c>
      <c r="P1619" t="str">
        <f t="shared" si="102"/>
        <v>Zero Balance</v>
      </c>
      <c r="Q1619" t="str">
        <f t="shared" si="103"/>
        <v>Retained</v>
      </c>
    </row>
    <row r="1620" spans="1:17" x14ac:dyDescent="0.2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>
        <f t="shared" si="100"/>
        <v>Young</v>
      </c>
      <c r="O1620" t="str">
        <f t="shared" si="101"/>
        <v>Average</v>
      </c>
      <c r="P1620" t="str">
        <f t="shared" si="102"/>
        <v>High Balance</v>
      </c>
      <c r="Q1620" t="str">
        <f t="shared" si="103"/>
        <v>Retained</v>
      </c>
    </row>
    <row r="1621" spans="1:17" x14ac:dyDescent="0.2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>
        <f t="shared" si="100"/>
        <v>Young</v>
      </c>
      <c r="O1621" t="str">
        <f t="shared" si="101"/>
        <v>Average</v>
      </c>
      <c r="P1621" t="str">
        <f t="shared" si="102"/>
        <v>High Balance</v>
      </c>
      <c r="Q1621" t="str">
        <f t="shared" si="103"/>
        <v>Retained</v>
      </c>
    </row>
    <row r="1622" spans="1:17" x14ac:dyDescent="0.2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>
        <f t="shared" si="100"/>
        <v>Adult</v>
      </c>
      <c r="O1622" t="str">
        <f t="shared" si="101"/>
        <v>Good</v>
      </c>
      <c r="P1622" t="str">
        <f t="shared" si="102"/>
        <v>High Balance</v>
      </c>
      <c r="Q1622" t="str">
        <f t="shared" si="103"/>
        <v>Retained</v>
      </c>
    </row>
    <row r="1623" spans="1:17" x14ac:dyDescent="0.2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>
        <f t="shared" si="100"/>
        <v>Adult</v>
      </c>
      <c r="O1623" t="str">
        <f t="shared" si="101"/>
        <v>Average</v>
      </c>
      <c r="P1623" t="str">
        <f t="shared" si="102"/>
        <v>Medium Balance</v>
      </c>
      <c r="Q1623" t="str">
        <f t="shared" si="103"/>
        <v>Churned</v>
      </c>
    </row>
    <row r="1624" spans="1:17" x14ac:dyDescent="0.2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>
        <f t="shared" si="100"/>
        <v>Young</v>
      </c>
      <c r="O1624" t="str">
        <f t="shared" si="101"/>
        <v>Average</v>
      </c>
      <c r="P1624" t="str">
        <f t="shared" si="102"/>
        <v>High Balance</v>
      </c>
      <c r="Q1624" t="str">
        <f t="shared" si="103"/>
        <v>Retained</v>
      </c>
    </row>
    <row r="1625" spans="1:17" x14ac:dyDescent="0.2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>
        <f t="shared" si="100"/>
        <v>Adult</v>
      </c>
      <c r="O1625" t="str">
        <f t="shared" si="101"/>
        <v>Average</v>
      </c>
      <c r="P1625" t="str">
        <f t="shared" si="102"/>
        <v>Zero Balance</v>
      </c>
      <c r="Q1625" t="str">
        <f t="shared" si="103"/>
        <v>Retained</v>
      </c>
    </row>
    <row r="1626" spans="1:17" x14ac:dyDescent="0.2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>
        <f t="shared" si="100"/>
        <v>Young</v>
      </c>
      <c r="O1626" t="str">
        <f t="shared" si="101"/>
        <v>Average</v>
      </c>
      <c r="P1626" t="str">
        <f t="shared" si="102"/>
        <v>Zero Balance</v>
      </c>
      <c r="Q1626" t="str">
        <f t="shared" si="103"/>
        <v>Retained</v>
      </c>
    </row>
    <row r="1627" spans="1:17" x14ac:dyDescent="0.2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>
        <f t="shared" si="100"/>
        <v>Adult</v>
      </c>
      <c r="O1627" t="str">
        <f t="shared" si="101"/>
        <v>Average</v>
      </c>
      <c r="P1627" t="str">
        <f t="shared" si="102"/>
        <v>Zero Balance</v>
      </c>
      <c r="Q1627" t="str">
        <f t="shared" si="103"/>
        <v>Retained</v>
      </c>
    </row>
    <row r="1628" spans="1:17" x14ac:dyDescent="0.2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>
        <f t="shared" si="100"/>
        <v>Young</v>
      </c>
      <c r="O1628" t="str">
        <f t="shared" si="101"/>
        <v>Average</v>
      </c>
      <c r="P1628" t="str">
        <f t="shared" si="102"/>
        <v>Zero Balance</v>
      </c>
      <c r="Q1628" t="str">
        <f t="shared" si="103"/>
        <v>Churned</v>
      </c>
    </row>
    <row r="1629" spans="1:17" x14ac:dyDescent="0.2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>
        <f t="shared" si="100"/>
        <v>Adult</v>
      </c>
      <c r="O1629" t="str">
        <f t="shared" si="101"/>
        <v>Average</v>
      </c>
      <c r="P1629" t="str">
        <f t="shared" si="102"/>
        <v>Medium Balance</v>
      </c>
      <c r="Q1629" t="str">
        <f t="shared" si="103"/>
        <v>Retained</v>
      </c>
    </row>
    <row r="1630" spans="1:17" x14ac:dyDescent="0.2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tr">
        <f t="shared" si="100"/>
        <v>Adult</v>
      </c>
      <c r="O1630" t="str">
        <f t="shared" si="101"/>
        <v>Average</v>
      </c>
      <c r="P1630" t="str">
        <f t="shared" si="102"/>
        <v>Zero Balance</v>
      </c>
      <c r="Q1630" t="str">
        <f t="shared" si="103"/>
        <v>Retained</v>
      </c>
    </row>
    <row r="1631" spans="1:17" x14ac:dyDescent="0.2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tr">
        <f t="shared" si="100"/>
        <v>Adult</v>
      </c>
      <c r="O1631" t="str">
        <f t="shared" si="101"/>
        <v>Good</v>
      </c>
      <c r="P1631" t="str">
        <f t="shared" si="102"/>
        <v>High Balance</v>
      </c>
      <c r="Q1631" t="str">
        <f t="shared" si="103"/>
        <v>Churned</v>
      </c>
    </row>
    <row r="1632" spans="1:17" x14ac:dyDescent="0.2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>
        <f t="shared" si="100"/>
        <v>Senior</v>
      </c>
      <c r="O1632" t="str">
        <f t="shared" si="101"/>
        <v>Average</v>
      </c>
      <c r="P1632" t="str">
        <f t="shared" si="102"/>
        <v>High Balance</v>
      </c>
      <c r="Q1632" t="str">
        <f t="shared" si="103"/>
        <v>Churned</v>
      </c>
    </row>
    <row r="1633" spans="1:17" x14ac:dyDescent="0.2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>
        <f t="shared" si="100"/>
        <v>Senior</v>
      </c>
      <c r="O1633" t="str">
        <f t="shared" si="101"/>
        <v>Poor</v>
      </c>
      <c r="P1633" t="str">
        <f t="shared" si="102"/>
        <v>High Balance</v>
      </c>
      <c r="Q1633" t="str">
        <f t="shared" si="103"/>
        <v>Churned</v>
      </c>
    </row>
    <row r="1634" spans="1:17" x14ac:dyDescent="0.2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tr">
        <f t="shared" si="100"/>
        <v>Adult</v>
      </c>
      <c r="O1634" t="str">
        <f t="shared" si="101"/>
        <v>Average</v>
      </c>
      <c r="P1634" t="str">
        <f t="shared" si="102"/>
        <v>High Balance</v>
      </c>
      <c r="Q1634" t="str">
        <f t="shared" si="103"/>
        <v>Retained</v>
      </c>
    </row>
    <row r="1635" spans="1:17" x14ac:dyDescent="0.2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>
        <f t="shared" si="100"/>
        <v>Adult</v>
      </c>
      <c r="O1635" t="str">
        <f t="shared" si="101"/>
        <v>Average</v>
      </c>
      <c r="P1635" t="str">
        <f t="shared" si="102"/>
        <v>Zero Balance</v>
      </c>
      <c r="Q1635" t="str">
        <f t="shared" si="103"/>
        <v>Retained</v>
      </c>
    </row>
    <row r="1636" spans="1:17" x14ac:dyDescent="0.2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>
        <f t="shared" si="100"/>
        <v>Young</v>
      </c>
      <c r="O1636" t="str">
        <f t="shared" si="101"/>
        <v>Good</v>
      </c>
      <c r="P1636" t="str">
        <f t="shared" si="102"/>
        <v>Zero Balance</v>
      </c>
      <c r="Q1636" t="str">
        <f t="shared" si="103"/>
        <v>Retained</v>
      </c>
    </row>
    <row r="1637" spans="1:17" x14ac:dyDescent="0.2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>
        <f t="shared" si="100"/>
        <v>Adult</v>
      </c>
      <c r="O1637" t="str">
        <f t="shared" si="101"/>
        <v>Average</v>
      </c>
      <c r="P1637" t="str">
        <f t="shared" si="102"/>
        <v>High Balance</v>
      </c>
      <c r="Q1637" t="str">
        <f t="shared" si="103"/>
        <v>Retained</v>
      </c>
    </row>
    <row r="1638" spans="1:17" x14ac:dyDescent="0.2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>
        <f t="shared" si="100"/>
        <v>Adult</v>
      </c>
      <c r="O1638" t="str">
        <f t="shared" si="101"/>
        <v>Average</v>
      </c>
      <c r="P1638" t="str">
        <f t="shared" si="102"/>
        <v>Zero Balance</v>
      </c>
      <c r="Q1638" t="str">
        <f t="shared" si="103"/>
        <v>Retained</v>
      </c>
    </row>
    <row r="1639" spans="1:17" x14ac:dyDescent="0.2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>
        <f t="shared" si="100"/>
        <v>Adult</v>
      </c>
      <c r="O1639" t="str">
        <f t="shared" si="101"/>
        <v>Average</v>
      </c>
      <c r="P1639" t="str">
        <f t="shared" si="102"/>
        <v>Zero Balance</v>
      </c>
      <c r="Q1639" t="str">
        <f t="shared" si="103"/>
        <v>Retained</v>
      </c>
    </row>
    <row r="1640" spans="1:17" x14ac:dyDescent="0.2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>
        <f t="shared" si="100"/>
        <v>Adult</v>
      </c>
      <c r="O1640" t="str">
        <f t="shared" si="101"/>
        <v>Average</v>
      </c>
      <c r="P1640" t="str">
        <f t="shared" si="102"/>
        <v>Zero Balance</v>
      </c>
      <c r="Q1640" t="str">
        <f t="shared" si="103"/>
        <v>Retained</v>
      </c>
    </row>
    <row r="1641" spans="1:17" x14ac:dyDescent="0.2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>
        <f t="shared" si="100"/>
        <v>Adult</v>
      </c>
      <c r="O1641" t="str">
        <f t="shared" si="101"/>
        <v>Average</v>
      </c>
      <c r="P1641" t="str">
        <f t="shared" si="102"/>
        <v>High Balance</v>
      </c>
      <c r="Q1641" t="str">
        <f t="shared" si="103"/>
        <v>Retained</v>
      </c>
    </row>
    <row r="1642" spans="1:17" x14ac:dyDescent="0.2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>
        <f t="shared" si="100"/>
        <v>Adult</v>
      </c>
      <c r="O1642" t="str">
        <f t="shared" si="101"/>
        <v>Average</v>
      </c>
      <c r="P1642" t="str">
        <f t="shared" si="102"/>
        <v>High Balance</v>
      </c>
      <c r="Q1642" t="str">
        <f t="shared" si="103"/>
        <v>Retained</v>
      </c>
    </row>
    <row r="1643" spans="1:17" x14ac:dyDescent="0.2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>
        <f t="shared" si="100"/>
        <v>Senior</v>
      </c>
      <c r="O1643" t="str">
        <f t="shared" si="101"/>
        <v>Good</v>
      </c>
      <c r="P1643" t="str">
        <f t="shared" si="102"/>
        <v>High Balance</v>
      </c>
      <c r="Q1643" t="str">
        <f t="shared" si="103"/>
        <v>Retained</v>
      </c>
    </row>
    <row r="1644" spans="1:17" x14ac:dyDescent="0.2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>
        <f t="shared" si="100"/>
        <v>Senior</v>
      </c>
      <c r="O1644" t="str">
        <f t="shared" si="101"/>
        <v>Average</v>
      </c>
      <c r="P1644" t="str">
        <f t="shared" si="102"/>
        <v>Zero Balance</v>
      </c>
      <c r="Q1644" t="str">
        <f t="shared" si="103"/>
        <v>Retained</v>
      </c>
    </row>
    <row r="1645" spans="1:17" x14ac:dyDescent="0.2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>
        <f t="shared" si="100"/>
        <v>Adult</v>
      </c>
      <c r="O1645" t="str">
        <f t="shared" si="101"/>
        <v>Average</v>
      </c>
      <c r="P1645" t="str">
        <f t="shared" si="102"/>
        <v>High Balance</v>
      </c>
      <c r="Q1645" t="str">
        <f t="shared" si="103"/>
        <v>Retained</v>
      </c>
    </row>
    <row r="1646" spans="1:17" x14ac:dyDescent="0.2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>
        <f t="shared" si="100"/>
        <v>Adult</v>
      </c>
      <c r="O1646" t="str">
        <f t="shared" si="101"/>
        <v>Average</v>
      </c>
      <c r="P1646" t="str">
        <f t="shared" si="102"/>
        <v>Zero Balance</v>
      </c>
      <c r="Q1646" t="str">
        <f t="shared" si="103"/>
        <v>Retained</v>
      </c>
    </row>
    <row r="1647" spans="1:17" x14ac:dyDescent="0.2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>
        <f t="shared" si="100"/>
        <v>Adult</v>
      </c>
      <c r="O1647" t="str">
        <f t="shared" si="101"/>
        <v>Average</v>
      </c>
      <c r="P1647" t="str">
        <f t="shared" si="102"/>
        <v>Medium Balance</v>
      </c>
      <c r="Q1647" t="str">
        <f t="shared" si="103"/>
        <v>Retained</v>
      </c>
    </row>
    <row r="1648" spans="1:17" x14ac:dyDescent="0.2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>
        <f t="shared" si="100"/>
        <v>Senior</v>
      </c>
      <c r="O1648" t="str">
        <f t="shared" si="101"/>
        <v>Average</v>
      </c>
      <c r="P1648" t="str">
        <f t="shared" si="102"/>
        <v>High Balance</v>
      </c>
      <c r="Q1648" t="str">
        <f t="shared" si="103"/>
        <v>Churned</v>
      </c>
    </row>
    <row r="1649" spans="1:17" x14ac:dyDescent="0.2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>
        <f t="shared" si="100"/>
        <v>Adult</v>
      </c>
      <c r="O1649" t="str">
        <f t="shared" si="101"/>
        <v>Good</v>
      </c>
      <c r="P1649" t="str">
        <f t="shared" si="102"/>
        <v>Zero Balance</v>
      </c>
      <c r="Q1649" t="str">
        <f t="shared" si="103"/>
        <v>Retained</v>
      </c>
    </row>
    <row r="1650" spans="1:17" x14ac:dyDescent="0.2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>
        <f t="shared" si="100"/>
        <v>Adult</v>
      </c>
      <c r="O1650" t="str">
        <f t="shared" si="101"/>
        <v>Average</v>
      </c>
      <c r="P1650" t="str">
        <f t="shared" si="102"/>
        <v>High Balance</v>
      </c>
      <c r="Q1650" t="str">
        <f t="shared" si="103"/>
        <v>Retained</v>
      </c>
    </row>
    <row r="1651" spans="1:17" x14ac:dyDescent="0.2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>
        <f t="shared" si="100"/>
        <v>Adult</v>
      </c>
      <c r="O1651" t="str">
        <f t="shared" si="101"/>
        <v>Good</v>
      </c>
      <c r="P1651" t="str">
        <f t="shared" si="102"/>
        <v>Zero Balance</v>
      </c>
      <c r="Q1651" t="str">
        <f t="shared" si="103"/>
        <v>Retained</v>
      </c>
    </row>
    <row r="1652" spans="1:17" x14ac:dyDescent="0.2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tr">
        <f t="shared" si="100"/>
        <v>Adult</v>
      </c>
      <c r="O1652" t="str">
        <f t="shared" si="101"/>
        <v>Average</v>
      </c>
      <c r="P1652" t="str">
        <f t="shared" si="102"/>
        <v>Zero Balance</v>
      </c>
      <c r="Q1652" t="str">
        <f t="shared" si="103"/>
        <v>Retained</v>
      </c>
    </row>
    <row r="1653" spans="1:17" x14ac:dyDescent="0.2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>
        <f t="shared" si="100"/>
        <v>Adult</v>
      </c>
      <c r="O1653" t="str">
        <f t="shared" si="101"/>
        <v>Average</v>
      </c>
      <c r="P1653" t="str">
        <f t="shared" si="102"/>
        <v>High Balance</v>
      </c>
      <c r="Q1653" t="str">
        <f t="shared" si="103"/>
        <v>Churned</v>
      </c>
    </row>
    <row r="1654" spans="1:17" x14ac:dyDescent="0.2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>
        <f t="shared" si="100"/>
        <v>Senior</v>
      </c>
      <c r="O1654" t="str">
        <f t="shared" si="101"/>
        <v>Average</v>
      </c>
      <c r="P1654" t="str">
        <f t="shared" si="102"/>
        <v>High Balance</v>
      </c>
      <c r="Q1654" t="str">
        <f t="shared" si="103"/>
        <v>Retained</v>
      </c>
    </row>
    <row r="1655" spans="1:17" x14ac:dyDescent="0.2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>
        <f t="shared" si="100"/>
        <v>Senior</v>
      </c>
      <c r="O1655" t="str">
        <f t="shared" si="101"/>
        <v>Average</v>
      </c>
      <c r="P1655" t="str">
        <f t="shared" si="102"/>
        <v>High Balance</v>
      </c>
      <c r="Q1655" t="str">
        <f t="shared" si="103"/>
        <v>Churned</v>
      </c>
    </row>
    <row r="1656" spans="1:17" x14ac:dyDescent="0.2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>
        <f t="shared" si="100"/>
        <v>Adult</v>
      </c>
      <c r="O1656" t="str">
        <f t="shared" si="101"/>
        <v>Poor</v>
      </c>
      <c r="P1656" t="str">
        <f t="shared" si="102"/>
        <v>Zero Balance</v>
      </c>
      <c r="Q1656" t="str">
        <f t="shared" si="103"/>
        <v>Retained</v>
      </c>
    </row>
    <row r="1657" spans="1:17" x14ac:dyDescent="0.2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tr">
        <f t="shared" si="100"/>
        <v>Adult</v>
      </c>
      <c r="O1657" t="str">
        <f t="shared" si="101"/>
        <v>Average</v>
      </c>
      <c r="P1657" t="str">
        <f t="shared" si="102"/>
        <v>Medium Balance</v>
      </c>
      <c r="Q1657" t="str">
        <f t="shared" si="103"/>
        <v>Retained</v>
      </c>
    </row>
    <row r="1658" spans="1:17" x14ac:dyDescent="0.2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>
        <f t="shared" si="100"/>
        <v>Adult</v>
      </c>
      <c r="O1658" t="str">
        <f t="shared" si="101"/>
        <v>Average</v>
      </c>
      <c r="P1658" t="str">
        <f t="shared" si="102"/>
        <v>High Balance</v>
      </c>
      <c r="Q1658" t="str">
        <f t="shared" si="103"/>
        <v>Retained</v>
      </c>
    </row>
    <row r="1659" spans="1:17" x14ac:dyDescent="0.2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tr">
        <f t="shared" si="100"/>
        <v>Senior</v>
      </c>
      <c r="O1659" t="str">
        <f t="shared" si="101"/>
        <v>Good</v>
      </c>
      <c r="P1659" t="str">
        <f t="shared" si="102"/>
        <v>High Balance</v>
      </c>
      <c r="Q1659" t="str">
        <f t="shared" si="103"/>
        <v>Churned</v>
      </c>
    </row>
    <row r="1660" spans="1:17" x14ac:dyDescent="0.2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>
        <f t="shared" si="100"/>
        <v>Adult</v>
      </c>
      <c r="O1660" t="str">
        <f t="shared" si="101"/>
        <v>Good</v>
      </c>
      <c r="P1660" t="str">
        <f t="shared" si="102"/>
        <v>Medium Balance</v>
      </c>
      <c r="Q1660" t="str">
        <f t="shared" si="103"/>
        <v>Retained</v>
      </c>
    </row>
    <row r="1661" spans="1:17" x14ac:dyDescent="0.2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>
        <f t="shared" si="100"/>
        <v>Adult</v>
      </c>
      <c r="O1661" t="str">
        <f t="shared" si="101"/>
        <v>Average</v>
      </c>
      <c r="P1661" t="str">
        <f t="shared" si="102"/>
        <v>High Balance</v>
      </c>
      <c r="Q1661" t="str">
        <f t="shared" si="103"/>
        <v>Retained</v>
      </c>
    </row>
    <row r="1662" spans="1:17" x14ac:dyDescent="0.2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>
        <f t="shared" si="100"/>
        <v>Adult</v>
      </c>
      <c r="O1662" t="str">
        <f t="shared" si="101"/>
        <v>Average</v>
      </c>
      <c r="P1662" t="str">
        <f t="shared" si="102"/>
        <v>High Balance</v>
      </c>
      <c r="Q1662" t="str">
        <f t="shared" si="103"/>
        <v>Retained</v>
      </c>
    </row>
    <row r="1663" spans="1:17" x14ac:dyDescent="0.2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>
        <f t="shared" si="100"/>
        <v>Adult</v>
      </c>
      <c r="O1663" t="str">
        <f t="shared" si="101"/>
        <v>Average</v>
      </c>
      <c r="P1663" t="str">
        <f t="shared" si="102"/>
        <v>High Balance</v>
      </c>
      <c r="Q1663" t="str">
        <f t="shared" si="103"/>
        <v>Retained</v>
      </c>
    </row>
    <row r="1664" spans="1:17" x14ac:dyDescent="0.2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>
        <f t="shared" si="100"/>
        <v>Adult</v>
      </c>
      <c r="O1664" t="str">
        <f t="shared" si="101"/>
        <v>Average</v>
      </c>
      <c r="P1664" t="str">
        <f t="shared" si="102"/>
        <v>High Balance</v>
      </c>
      <c r="Q1664" t="str">
        <f t="shared" si="103"/>
        <v>Retained</v>
      </c>
    </row>
    <row r="1665" spans="1:17" x14ac:dyDescent="0.2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>
        <f t="shared" si="100"/>
        <v>Adult</v>
      </c>
      <c r="O1665" t="str">
        <f t="shared" si="101"/>
        <v>Good</v>
      </c>
      <c r="P1665" t="str">
        <f t="shared" si="102"/>
        <v>High Balance</v>
      </c>
      <c r="Q1665" t="str">
        <f t="shared" si="103"/>
        <v>Churned</v>
      </c>
    </row>
    <row r="1666" spans="1:17" x14ac:dyDescent="0.2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tr">
        <f t="shared" si="100"/>
        <v>Senior</v>
      </c>
      <c r="O1666" t="str">
        <f t="shared" si="101"/>
        <v>Good</v>
      </c>
      <c r="P1666" t="str">
        <f t="shared" si="102"/>
        <v>Zero Balance</v>
      </c>
      <c r="Q1666" t="str">
        <f t="shared" si="103"/>
        <v>Retained</v>
      </c>
    </row>
    <row r="1667" spans="1:17" x14ac:dyDescent="0.2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>
        <f t="shared" ref="N1667:N1730" si="104">IF(F1667&lt;30,"Young",IF(F1667&lt;50,"Adult","Senior"))</f>
        <v>Adult</v>
      </c>
      <c r="O1667" t="str">
        <f t="shared" ref="O1667:O1730" si="105">IF(C1667&lt;500,"Poor",IF(C1667&lt;700,"Average","Good"))</f>
        <v>Good</v>
      </c>
      <c r="P1667" t="str">
        <f t="shared" ref="P1667:P1730" si="106" xml:space="preserve"> IF(H1667=0,"Zero Balance",IF(H1667&lt;50000,"Low Balance",IF(H1667&lt;100000,"Medium Balance","High Balance")))</f>
        <v>High Balance</v>
      </c>
      <c r="Q1667" t="str">
        <f t="shared" ref="Q1667:Q1730" si="107">IF(M1667 = 1,"Churned","Retained")</f>
        <v>Retained</v>
      </c>
    </row>
    <row r="1668" spans="1:17" x14ac:dyDescent="0.2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>
        <f t="shared" si="104"/>
        <v>Adult</v>
      </c>
      <c r="O1668" t="str">
        <f t="shared" si="105"/>
        <v>Average</v>
      </c>
      <c r="P1668" t="str">
        <f t="shared" si="106"/>
        <v>Zero Balance</v>
      </c>
      <c r="Q1668" t="str">
        <f t="shared" si="107"/>
        <v>Churned</v>
      </c>
    </row>
    <row r="1669" spans="1:17" x14ac:dyDescent="0.2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>
        <f t="shared" si="104"/>
        <v>Adult</v>
      </c>
      <c r="O1669" t="str">
        <f t="shared" si="105"/>
        <v>Average</v>
      </c>
      <c r="P1669" t="str">
        <f t="shared" si="106"/>
        <v>Zero Balance</v>
      </c>
      <c r="Q1669" t="str">
        <f t="shared" si="107"/>
        <v>Retained</v>
      </c>
    </row>
    <row r="1670" spans="1:17" x14ac:dyDescent="0.2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>
        <f t="shared" si="104"/>
        <v>Young</v>
      </c>
      <c r="O1670" t="str">
        <f t="shared" si="105"/>
        <v>Average</v>
      </c>
      <c r="P1670" t="str">
        <f t="shared" si="106"/>
        <v>Zero Balance</v>
      </c>
      <c r="Q1670" t="str">
        <f t="shared" si="107"/>
        <v>Retained</v>
      </c>
    </row>
    <row r="1671" spans="1:17" x14ac:dyDescent="0.2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>
        <f t="shared" si="104"/>
        <v>Adult</v>
      </c>
      <c r="O1671" t="str">
        <f t="shared" si="105"/>
        <v>Average</v>
      </c>
      <c r="P1671" t="str">
        <f t="shared" si="106"/>
        <v>Zero Balance</v>
      </c>
      <c r="Q1671" t="str">
        <f t="shared" si="107"/>
        <v>Retained</v>
      </c>
    </row>
    <row r="1672" spans="1:17" x14ac:dyDescent="0.2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>
        <f t="shared" si="104"/>
        <v>Young</v>
      </c>
      <c r="O1672" t="str">
        <f t="shared" si="105"/>
        <v>Average</v>
      </c>
      <c r="P1672" t="str">
        <f t="shared" si="106"/>
        <v>High Balance</v>
      </c>
      <c r="Q1672" t="str">
        <f t="shared" si="107"/>
        <v>Churned</v>
      </c>
    </row>
    <row r="1673" spans="1:17" x14ac:dyDescent="0.2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tr">
        <f t="shared" si="104"/>
        <v>Adult</v>
      </c>
      <c r="O1673" t="str">
        <f t="shared" si="105"/>
        <v>Average</v>
      </c>
      <c r="P1673" t="str">
        <f t="shared" si="106"/>
        <v>High Balance</v>
      </c>
      <c r="Q1673" t="str">
        <f t="shared" si="107"/>
        <v>Retained</v>
      </c>
    </row>
    <row r="1674" spans="1:17" x14ac:dyDescent="0.2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>
        <f t="shared" si="104"/>
        <v>Adult</v>
      </c>
      <c r="O1674" t="str">
        <f t="shared" si="105"/>
        <v>Average</v>
      </c>
      <c r="P1674" t="str">
        <f t="shared" si="106"/>
        <v>Zero Balance</v>
      </c>
      <c r="Q1674" t="str">
        <f t="shared" si="107"/>
        <v>Retained</v>
      </c>
    </row>
    <row r="1675" spans="1:17" x14ac:dyDescent="0.2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>
        <f t="shared" si="104"/>
        <v>Young</v>
      </c>
      <c r="O1675" t="str">
        <f t="shared" si="105"/>
        <v>Average</v>
      </c>
      <c r="P1675" t="str">
        <f t="shared" si="106"/>
        <v>High Balance</v>
      </c>
      <c r="Q1675" t="str">
        <f t="shared" si="107"/>
        <v>Retained</v>
      </c>
    </row>
    <row r="1676" spans="1:17" x14ac:dyDescent="0.2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>
        <f t="shared" si="104"/>
        <v>Adult</v>
      </c>
      <c r="O1676" t="str">
        <f t="shared" si="105"/>
        <v>Average</v>
      </c>
      <c r="P1676" t="str">
        <f t="shared" si="106"/>
        <v>High Balance</v>
      </c>
      <c r="Q1676" t="str">
        <f t="shared" si="107"/>
        <v>Churned</v>
      </c>
    </row>
    <row r="1677" spans="1:17" x14ac:dyDescent="0.2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>
        <f t="shared" si="104"/>
        <v>Adult</v>
      </c>
      <c r="O1677" t="str">
        <f t="shared" si="105"/>
        <v>Good</v>
      </c>
      <c r="P1677" t="str">
        <f t="shared" si="106"/>
        <v>Zero Balance</v>
      </c>
      <c r="Q1677" t="str">
        <f t="shared" si="107"/>
        <v>Retained</v>
      </c>
    </row>
    <row r="1678" spans="1:17" x14ac:dyDescent="0.2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>
        <f t="shared" si="104"/>
        <v>Adult</v>
      </c>
      <c r="O1678" t="str">
        <f t="shared" si="105"/>
        <v>Good</v>
      </c>
      <c r="P1678" t="str">
        <f t="shared" si="106"/>
        <v>Zero Balance</v>
      </c>
      <c r="Q1678" t="str">
        <f t="shared" si="107"/>
        <v>Churned</v>
      </c>
    </row>
    <row r="1679" spans="1:17" x14ac:dyDescent="0.2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>
        <f t="shared" si="104"/>
        <v>Adult</v>
      </c>
      <c r="O1679" t="str">
        <f t="shared" si="105"/>
        <v>Good</v>
      </c>
      <c r="P1679" t="str">
        <f t="shared" si="106"/>
        <v>Zero Balance</v>
      </c>
      <c r="Q1679" t="str">
        <f t="shared" si="107"/>
        <v>Retained</v>
      </c>
    </row>
    <row r="1680" spans="1:17" x14ac:dyDescent="0.2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tr">
        <f t="shared" si="104"/>
        <v>Young</v>
      </c>
      <c r="O1680" t="str">
        <f t="shared" si="105"/>
        <v>Average</v>
      </c>
      <c r="P1680" t="str">
        <f t="shared" si="106"/>
        <v>Medium Balance</v>
      </c>
      <c r="Q1680" t="str">
        <f t="shared" si="107"/>
        <v>Retained</v>
      </c>
    </row>
    <row r="1681" spans="1:17" x14ac:dyDescent="0.2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>
        <f t="shared" si="104"/>
        <v>Adult</v>
      </c>
      <c r="O1681" t="str">
        <f t="shared" si="105"/>
        <v>Good</v>
      </c>
      <c r="P1681" t="str">
        <f t="shared" si="106"/>
        <v>Medium Balance</v>
      </c>
      <c r="Q1681" t="str">
        <f t="shared" si="107"/>
        <v>Retained</v>
      </c>
    </row>
    <row r="1682" spans="1:17" x14ac:dyDescent="0.2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tr">
        <f t="shared" si="104"/>
        <v>Adult</v>
      </c>
      <c r="O1682" t="str">
        <f t="shared" si="105"/>
        <v>Good</v>
      </c>
      <c r="P1682" t="str">
        <f t="shared" si="106"/>
        <v>High Balance</v>
      </c>
      <c r="Q1682" t="str">
        <f t="shared" si="107"/>
        <v>Retained</v>
      </c>
    </row>
    <row r="1683" spans="1:17" x14ac:dyDescent="0.2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>
        <f t="shared" si="104"/>
        <v>Adult</v>
      </c>
      <c r="O1683" t="str">
        <f t="shared" si="105"/>
        <v>Average</v>
      </c>
      <c r="P1683" t="str">
        <f t="shared" si="106"/>
        <v>Zero Balance</v>
      </c>
      <c r="Q1683" t="str">
        <f t="shared" si="107"/>
        <v>Retained</v>
      </c>
    </row>
    <row r="1684" spans="1:17" x14ac:dyDescent="0.2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tr">
        <f t="shared" si="104"/>
        <v>Adult</v>
      </c>
      <c r="O1684" t="str">
        <f t="shared" si="105"/>
        <v>Average</v>
      </c>
      <c r="P1684" t="str">
        <f t="shared" si="106"/>
        <v>Medium Balance</v>
      </c>
      <c r="Q1684" t="str">
        <f t="shared" si="107"/>
        <v>Retained</v>
      </c>
    </row>
    <row r="1685" spans="1:17" x14ac:dyDescent="0.2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tr">
        <f t="shared" si="104"/>
        <v>Senior</v>
      </c>
      <c r="O1685" t="str">
        <f t="shared" si="105"/>
        <v>Good</v>
      </c>
      <c r="P1685" t="str">
        <f t="shared" si="106"/>
        <v>Zero Balance</v>
      </c>
      <c r="Q1685" t="str">
        <f t="shared" si="107"/>
        <v>Retained</v>
      </c>
    </row>
    <row r="1686" spans="1:17" x14ac:dyDescent="0.2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>
        <f t="shared" si="104"/>
        <v>Young</v>
      </c>
      <c r="O1686" t="str">
        <f t="shared" si="105"/>
        <v>Average</v>
      </c>
      <c r="P1686" t="str">
        <f t="shared" si="106"/>
        <v>High Balance</v>
      </c>
      <c r="Q1686" t="str">
        <f t="shared" si="107"/>
        <v>Retained</v>
      </c>
    </row>
    <row r="1687" spans="1:17" x14ac:dyDescent="0.2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>
        <f t="shared" si="104"/>
        <v>Young</v>
      </c>
      <c r="O1687" t="str">
        <f t="shared" si="105"/>
        <v>Average</v>
      </c>
      <c r="P1687" t="str">
        <f t="shared" si="106"/>
        <v>High Balance</v>
      </c>
      <c r="Q1687" t="str">
        <f t="shared" si="107"/>
        <v>Churned</v>
      </c>
    </row>
    <row r="1688" spans="1:17" x14ac:dyDescent="0.2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>
        <f t="shared" si="104"/>
        <v>Adult</v>
      </c>
      <c r="O1688" t="str">
        <f t="shared" si="105"/>
        <v>Average</v>
      </c>
      <c r="P1688" t="str">
        <f t="shared" si="106"/>
        <v>Zero Balance</v>
      </c>
      <c r="Q1688" t="str">
        <f t="shared" si="107"/>
        <v>Retained</v>
      </c>
    </row>
    <row r="1689" spans="1:17" x14ac:dyDescent="0.2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>
        <f t="shared" si="104"/>
        <v>Adult</v>
      </c>
      <c r="O1689" t="str">
        <f t="shared" si="105"/>
        <v>Good</v>
      </c>
      <c r="P1689" t="str">
        <f t="shared" si="106"/>
        <v>High Balance</v>
      </c>
      <c r="Q1689" t="str">
        <f t="shared" si="107"/>
        <v>Retained</v>
      </c>
    </row>
    <row r="1690" spans="1:17" x14ac:dyDescent="0.2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>
        <f t="shared" si="104"/>
        <v>Adult</v>
      </c>
      <c r="O1690" t="str">
        <f t="shared" si="105"/>
        <v>Average</v>
      </c>
      <c r="P1690" t="str">
        <f t="shared" si="106"/>
        <v>Zero Balance</v>
      </c>
      <c r="Q1690" t="str">
        <f t="shared" si="107"/>
        <v>Retained</v>
      </c>
    </row>
    <row r="1691" spans="1:17" x14ac:dyDescent="0.2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>
        <f t="shared" si="104"/>
        <v>Adult</v>
      </c>
      <c r="O1691" t="str">
        <f t="shared" si="105"/>
        <v>Average</v>
      </c>
      <c r="P1691" t="str">
        <f t="shared" si="106"/>
        <v>Zero Balance</v>
      </c>
      <c r="Q1691" t="str">
        <f t="shared" si="107"/>
        <v>Churned</v>
      </c>
    </row>
    <row r="1692" spans="1:17" x14ac:dyDescent="0.2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>
        <f t="shared" si="104"/>
        <v>Adult</v>
      </c>
      <c r="O1692" t="str">
        <f t="shared" si="105"/>
        <v>Average</v>
      </c>
      <c r="P1692" t="str">
        <f t="shared" si="106"/>
        <v>Medium Balance</v>
      </c>
      <c r="Q1692" t="str">
        <f t="shared" si="107"/>
        <v>Retained</v>
      </c>
    </row>
    <row r="1693" spans="1:17" x14ac:dyDescent="0.2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tr">
        <f t="shared" si="104"/>
        <v>Adult</v>
      </c>
      <c r="O1693" t="str">
        <f t="shared" si="105"/>
        <v>Average</v>
      </c>
      <c r="P1693" t="str">
        <f t="shared" si="106"/>
        <v>Zero Balance</v>
      </c>
      <c r="Q1693" t="str">
        <f t="shared" si="107"/>
        <v>Retained</v>
      </c>
    </row>
    <row r="1694" spans="1:17" x14ac:dyDescent="0.2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>
        <f t="shared" si="104"/>
        <v>Young</v>
      </c>
      <c r="O1694" t="str">
        <f t="shared" si="105"/>
        <v>Average</v>
      </c>
      <c r="P1694" t="str">
        <f t="shared" si="106"/>
        <v>High Balance</v>
      </c>
      <c r="Q1694" t="str">
        <f t="shared" si="107"/>
        <v>Retained</v>
      </c>
    </row>
    <row r="1695" spans="1:17" x14ac:dyDescent="0.2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>
        <f t="shared" si="104"/>
        <v>Adult</v>
      </c>
      <c r="O1695" t="str">
        <f t="shared" si="105"/>
        <v>Average</v>
      </c>
      <c r="P1695" t="str">
        <f t="shared" si="106"/>
        <v>Zero Balance</v>
      </c>
      <c r="Q1695" t="str">
        <f t="shared" si="107"/>
        <v>Retained</v>
      </c>
    </row>
    <row r="1696" spans="1:17" x14ac:dyDescent="0.2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>
        <f t="shared" si="104"/>
        <v>Adult</v>
      </c>
      <c r="O1696" t="str">
        <f t="shared" si="105"/>
        <v>Average</v>
      </c>
      <c r="P1696" t="str">
        <f t="shared" si="106"/>
        <v>High Balance</v>
      </c>
      <c r="Q1696" t="str">
        <f t="shared" si="107"/>
        <v>Retained</v>
      </c>
    </row>
    <row r="1697" spans="1:17" x14ac:dyDescent="0.2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>
        <f t="shared" si="104"/>
        <v>Adult</v>
      </c>
      <c r="O1697" t="str">
        <f t="shared" si="105"/>
        <v>Average</v>
      </c>
      <c r="P1697" t="str">
        <f t="shared" si="106"/>
        <v>Zero Balance</v>
      </c>
      <c r="Q1697" t="str">
        <f t="shared" si="107"/>
        <v>Retained</v>
      </c>
    </row>
    <row r="1698" spans="1:17" x14ac:dyDescent="0.2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>
        <f t="shared" si="104"/>
        <v>Adult</v>
      </c>
      <c r="O1698" t="str">
        <f t="shared" si="105"/>
        <v>Good</v>
      </c>
      <c r="P1698" t="str">
        <f t="shared" si="106"/>
        <v>Medium Balance</v>
      </c>
      <c r="Q1698" t="str">
        <f t="shared" si="107"/>
        <v>Retained</v>
      </c>
    </row>
    <row r="1699" spans="1:17" x14ac:dyDescent="0.2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>
        <f t="shared" si="104"/>
        <v>Adult</v>
      </c>
      <c r="O1699" t="str">
        <f t="shared" si="105"/>
        <v>Average</v>
      </c>
      <c r="P1699" t="str">
        <f t="shared" si="106"/>
        <v>High Balance</v>
      </c>
      <c r="Q1699" t="str">
        <f t="shared" si="107"/>
        <v>Retained</v>
      </c>
    </row>
    <row r="1700" spans="1:17" x14ac:dyDescent="0.2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>
        <f t="shared" si="104"/>
        <v>Senior</v>
      </c>
      <c r="O1700" t="str">
        <f t="shared" si="105"/>
        <v>Poor</v>
      </c>
      <c r="P1700" t="str">
        <f t="shared" si="106"/>
        <v>High Balance</v>
      </c>
      <c r="Q1700" t="str">
        <f t="shared" si="107"/>
        <v>Retained</v>
      </c>
    </row>
    <row r="1701" spans="1:17" x14ac:dyDescent="0.2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tr">
        <f t="shared" si="104"/>
        <v>Adult</v>
      </c>
      <c r="O1701" t="str">
        <f t="shared" si="105"/>
        <v>Average</v>
      </c>
      <c r="P1701" t="str">
        <f t="shared" si="106"/>
        <v>High Balance</v>
      </c>
      <c r="Q1701" t="str">
        <f t="shared" si="107"/>
        <v>Retained</v>
      </c>
    </row>
    <row r="1702" spans="1:17" x14ac:dyDescent="0.2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>
        <f t="shared" si="104"/>
        <v>Adult</v>
      </c>
      <c r="O1702" t="str">
        <f t="shared" si="105"/>
        <v>Average</v>
      </c>
      <c r="P1702" t="str">
        <f t="shared" si="106"/>
        <v>Zero Balance</v>
      </c>
      <c r="Q1702" t="str">
        <f t="shared" si="107"/>
        <v>Retained</v>
      </c>
    </row>
    <row r="1703" spans="1:17" x14ac:dyDescent="0.2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>
        <f t="shared" si="104"/>
        <v>Senior</v>
      </c>
      <c r="O1703" t="str">
        <f t="shared" si="105"/>
        <v>Good</v>
      </c>
      <c r="P1703" t="str">
        <f t="shared" si="106"/>
        <v>Zero Balance</v>
      </c>
      <c r="Q1703" t="str">
        <f t="shared" si="107"/>
        <v>Churned</v>
      </c>
    </row>
    <row r="1704" spans="1:17" x14ac:dyDescent="0.2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tr">
        <f t="shared" si="104"/>
        <v>Young</v>
      </c>
      <c r="O1704" t="str">
        <f t="shared" si="105"/>
        <v>Average</v>
      </c>
      <c r="P1704" t="str">
        <f t="shared" si="106"/>
        <v>Zero Balance</v>
      </c>
      <c r="Q1704" t="str">
        <f t="shared" si="107"/>
        <v>Retained</v>
      </c>
    </row>
    <row r="1705" spans="1:17" x14ac:dyDescent="0.2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>
        <f t="shared" si="104"/>
        <v>Adult</v>
      </c>
      <c r="O1705" t="str">
        <f t="shared" si="105"/>
        <v>Good</v>
      </c>
      <c r="P1705" t="str">
        <f t="shared" si="106"/>
        <v>Medium Balance</v>
      </c>
      <c r="Q1705" t="str">
        <f t="shared" si="107"/>
        <v>Retained</v>
      </c>
    </row>
    <row r="1706" spans="1:17" x14ac:dyDescent="0.2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>
        <f t="shared" si="104"/>
        <v>Young</v>
      </c>
      <c r="O1706" t="str">
        <f t="shared" si="105"/>
        <v>Average</v>
      </c>
      <c r="P1706" t="str">
        <f t="shared" si="106"/>
        <v>Medium Balance</v>
      </c>
      <c r="Q1706" t="str">
        <f t="shared" si="107"/>
        <v>Retained</v>
      </c>
    </row>
    <row r="1707" spans="1:17" x14ac:dyDescent="0.2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>
        <f t="shared" si="104"/>
        <v>Adult</v>
      </c>
      <c r="O1707" t="str">
        <f t="shared" si="105"/>
        <v>Poor</v>
      </c>
      <c r="P1707" t="str">
        <f t="shared" si="106"/>
        <v>High Balance</v>
      </c>
      <c r="Q1707" t="str">
        <f t="shared" si="107"/>
        <v>Retained</v>
      </c>
    </row>
    <row r="1708" spans="1:17" x14ac:dyDescent="0.2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>
        <f t="shared" si="104"/>
        <v>Adult</v>
      </c>
      <c r="O1708" t="str">
        <f t="shared" si="105"/>
        <v>Good</v>
      </c>
      <c r="P1708" t="str">
        <f t="shared" si="106"/>
        <v>Zero Balance</v>
      </c>
      <c r="Q1708" t="str">
        <f t="shared" si="107"/>
        <v>Retained</v>
      </c>
    </row>
    <row r="1709" spans="1:17" x14ac:dyDescent="0.2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>
        <f t="shared" si="104"/>
        <v>Adult</v>
      </c>
      <c r="O1709" t="str">
        <f t="shared" si="105"/>
        <v>Good</v>
      </c>
      <c r="P1709" t="str">
        <f t="shared" si="106"/>
        <v>Zero Balance</v>
      </c>
      <c r="Q1709" t="str">
        <f t="shared" si="107"/>
        <v>Retained</v>
      </c>
    </row>
    <row r="1710" spans="1:17" x14ac:dyDescent="0.2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>
        <f t="shared" si="104"/>
        <v>Adult</v>
      </c>
      <c r="O1710" t="str">
        <f t="shared" si="105"/>
        <v>Average</v>
      </c>
      <c r="P1710" t="str">
        <f t="shared" si="106"/>
        <v>Zero Balance</v>
      </c>
      <c r="Q1710" t="str">
        <f t="shared" si="107"/>
        <v>Retained</v>
      </c>
    </row>
    <row r="1711" spans="1:17" x14ac:dyDescent="0.2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tr">
        <f t="shared" si="104"/>
        <v>Adult</v>
      </c>
      <c r="O1711" t="str">
        <f t="shared" si="105"/>
        <v>Good</v>
      </c>
      <c r="P1711" t="str">
        <f t="shared" si="106"/>
        <v>Zero Balance</v>
      </c>
      <c r="Q1711" t="str">
        <f t="shared" si="107"/>
        <v>Retained</v>
      </c>
    </row>
    <row r="1712" spans="1:17" x14ac:dyDescent="0.2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>
        <f t="shared" si="104"/>
        <v>Young</v>
      </c>
      <c r="O1712" t="str">
        <f t="shared" si="105"/>
        <v>Good</v>
      </c>
      <c r="P1712" t="str">
        <f t="shared" si="106"/>
        <v>High Balance</v>
      </c>
      <c r="Q1712" t="str">
        <f t="shared" si="107"/>
        <v>Retained</v>
      </c>
    </row>
    <row r="1713" spans="1:17" x14ac:dyDescent="0.2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>
        <f t="shared" si="104"/>
        <v>Adult</v>
      </c>
      <c r="O1713" t="str">
        <f t="shared" si="105"/>
        <v>Good</v>
      </c>
      <c r="P1713" t="str">
        <f t="shared" si="106"/>
        <v>High Balance</v>
      </c>
      <c r="Q1713" t="str">
        <f t="shared" si="107"/>
        <v>Retained</v>
      </c>
    </row>
    <row r="1714" spans="1:17" x14ac:dyDescent="0.2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>
        <f t="shared" si="104"/>
        <v>Adult</v>
      </c>
      <c r="O1714" t="str">
        <f t="shared" si="105"/>
        <v>Good</v>
      </c>
      <c r="P1714" t="str">
        <f t="shared" si="106"/>
        <v>High Balance</v>
      </c>
      <c r="Q1714" t="str">
        <f t="shared" si="107"/>
        <v>Retained</v>
      </c>
    </row>
    <row r="1715" spans="1:17" x14ac:dyDescent="0.2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>
        <f t="shared" si="104"/>
        <v>Adult</v>
      </c>
      <c r="O1715" t="str">
        <f t="shared" si="105"/>
        <v>Average</v>
      </c>
      <c r="P1715" t="str">
        <f t="shared" si="106"/>
        <v>High Balance</v>
      </c>
      <c r="Q1715" t="str">
        <f t="shared" si="107"/>
        <v>Retained</v>
      </c>
    </row>
    <row r="1716" spans="1:17" x14ac:dyDescent="0.2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tr">
        <f t="shared" si="104"/>
        <v>Adult</v>
      </c>
      <c r="O1716" t="str">
        <f t="shared" si="105"/>
        <v>Good</v>
      </c>
      <c r="P1716" t="str">
        <f t="shared" si="106"/>
        <v>High Balance</v>
      </c>
      <c r="Q1716" t="str">
        <f t="shared" si="107"/>
        <v>Retained</v>
      </c>
    </row>
    <row r="1717" spans="1:17" x14ac:dyDescent="0.2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>
        <f t="shared" si="104"/>
        <v>Adult</v>
      </c>
      <c r="O1717" t="str">
        <f t="shared" si="105"/>
        <v>Average</v>
      </c>
      <c r="P1717" t="str">
        <f t="shared" si="106"/>
        <v>High Balance</v>
      </c>
      <c r="Q1717" t="str">
        <f t="shared" si="107"/>
        <v>Retained</v>
      </c>
    </row>
    <row r="1718" spans="1:17" x14ac:dyDescent="0.2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>
        <f t="shared" si="104"/>
        <v>Adult</v>
      </c>
      <c r="O1718" t="str">
        <f t="shared" si="105"/>
        <v>Good</v>
      </c>
      <c r="P1718" t="str">
        <f t="shared" si="106"/>
        <v>Zero Balance</v>
      </c>
      <c r="Q1718" t="str">
        <f t="shared" si="107"/>
        <v>Retained</v>
      </c>
    </row>
    <row r="1719" spans="1:17" x14ac:dyDescent="0.2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tr">
        <f t="shared" si="104"/>
        <v>Adult</v>
      </c>
      <c r="O1719" t="str">
        <f t="shared" si="105"/>
        <v>Good</v>
      </c>
      <c r="P1719" t="str">
        <f t="shared" si="106"/>
        <v>Medium Balance</v>
      </c>
      <c r="Q1719" t="str">
        <f t="shared" si="107"/>
        <v>Churned</v>
      </c>
    </row>
    <row r="1720" spans="1:17" x14ac:dyDescent="0.2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>
        <f t="shared" si="104"/>
        <v>Adult</v>
      </c>
      <c r="O1720" t="str">
        <f t="shared" si="105"/>
        <v>Average</v>
      </c>
      <c r="P1720" t="str">
        <f t="shared" si="106"/>
        <v>Zero Balance</v>
      </c>
      <c r="Q1720" t="str">
        <f t="shared" si="107"/>
        <v>Retained</v>
      </c>
    </row>
    <row r="1721" spans="1:17" x14ac:dyDescent="0.2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>
        <f t="shared" si="104"/>
        <v>Senior</v>
      </c>
      <c r="O1721" t="str">
        <f t="shared" si="105"/>
        <v>Good</v>
      </c>
      <c r="P1721" t="str">
        <f t="shared" si="106"/>
        <v>Zero Balance</v>
      </c>
      <c r="Q1721" t="str">
        <f t="shared" si="107"/>
        <v>Retained</v>
      </c>
    </row>
    <row r="1722" spans="1:17" x14ac:dyDescent="0.2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>
        <f t="shared" si="104"/>
        <v>Adult</v>
      </c>
      <c r="O1722" t="str">
        <f t="shared" si="105"/>
        <v>Good</v>
      </c>
      <c r="P1722" t="str">
        <f t="shared" si="106"/>
        <v>High Balance</v>
      </c>
      <c r="Q1722" t="str">
        <f t="shared" si="107"/>
        <v>Retained</v>
      </c>
    </row>
    <row r="1723" spans="1:17" x14ac:dyDescent="0.2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tr">
        <f t="shared" si="104"/>
        <v>Adult</v>
      </c>
      <c r="O1723" t="str">
        <f t="shared" si="105"/>
        <v>Average</v>
      </c>
      <c r="P1723" t="str">
        <f t="shared" si="106"/>
        <v>Zero Balance</v>
      </c>
      <c r="Q1723" t="str">
        <f t="shared" si="107"/>
        <v>Retained</v>
      </c>
    </row>
    <row r="1724" spans="1:17" x14ac:dyDescent="0.2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>
        <f t="shared" si="104"/>
        <v>Adult</v>
      </c>
      <c r="O1724" t="str">
        <f t="shared" si="105"/>
        <v>Average</v>
      </c>
      <c r="P1724" t="str">
        <f t="shared" si="106"/>
        <v>High Balance</v>
      </c>
      <c r="Q1724" t="str">
        <f t="shared" si="107"/>
        <v>Retained</v>
      </c>
    </row>
    <row r="1725" spans="1:17" x14ac:dyDescent="0.2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>
        <f t="shared" si="104"/>
        <v>Adult</v>
      </c>
      <c r="O1725" t="str">
        <f t="shared" si="105"/>
        <v>Average</v>
      </c>
      <c r="P1725" t="str">
        <f t="shared" si="106"/>
        <v>Zero Balance</v>
      </c>
      <c r="Q1725" t="str">
        <f t="shared" si="107"/>
        <v>Retained</v>
      </c>
    </row>
    <row r="1726" spans="1:17" x14ac:dyDescent="0.2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>
        <f t="shared" si="104"/>
        <v>Young</v>
      </c>
      <c r="O1726" t="str">
        <f t="shared" si="105"/>
        <v>Average</v>
      </c>
      <c r="P1726" t="str">
        <f t="shared" si="106"/>
        <v>High Balance</v>
      </c>
      <c r="Q1726" t="str">
        <f t="shared" si="107"/>
        <v>Retained</v>
      </c>
    </row>
    <row r="1727" spans="1:17" x14ac:dyDescent="0.2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>
        <f t="shared" si="104"/>
        <v>Adult</v>
      </c>
      <c r="O1727" t="str">
        <f t="shared" si="105"/>
        <v>Average</v>
      </c>
      <c r="P1727" t="str">
        <f t="shared" si="106"/>
        <v>High Balance</v>
      </c>
      <c r="Q1727" t="str">
        <f t="shared" si="107"/>
        <v>Retained</v>
      </c>
    </row>
    <row r="1728" spans="1:17" x14ac:dyDescent="0.2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>
        <f t="shared" si="104"/>
        <v>Adult</v>
      </c>
      <c r="O1728" t="str">
        <f t="shared" si="105"/>
        <v>Good</v>
      </c>
      <c r="P1728" t="str">
        <f t="shared" si="106"/>
        <v>High Balance</v>
      </c>
      <c r="Q1728" t="str">
        <f t="shared" si="107"/>
        <v>Retained</v>
      </c>
    </row>
    <row r="1729" spans="1:17" x14ac:dyDescent="0.2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>
        <f t="shared" si="104"/>
        <v>Adult</v>
      </c>
      <c r="O1729" t="str">
        <f t="shared" si="105"/>
        <v>Average</v>
      </c>
      <c r="P1729" t="str">
        <f t="shared" si="106"/>
        <v>Zero Balance</v>
      </c>
      <c r="Q1729" t="str">
        <f t="shared" si="107"/>
        <v>Retained</v>
      </c>
    </row>
    <row r="1730" spans="1:17" x14ac:dyDescent="0.2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>
        <f t="shared" si="104"/>
        <v>Adult</v>
      </c>
      <c r="O1730" t="str">
        <f t="shared" si="105"/>
        <v>Good</v>
      </c>
      <c r="P1730" t="str">
        <f t="shared" si="106"/>
        <v>Medium Balance</v>
      </c>
      <c r="Q1730" t="str">
        <f t="shared" si="107"/>
        <v>Retained</v>
      </c>
    </row>
    <row r="1731" spans="1:17" x14ac:dyDescent="0.2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>
        <f t="shared" ref="N1731:N1794" si="108">IF(F1731&lt;30,"Young",IF(F1731&lt;50,"Adult","Senior"))</f>
        <v>Adult</v>
      </c>
      <c r="O1731" t="str">
        <f t="shared" ref="O1731:O1794" si="109">IF(C1731&lt;500,"Poor",IF(C1731&lt;700,"Average","Good"))</f>
        <v>Average</v>
      </c>
      <c r="P1731" t="str">
        <f t="shared" ref="P1731:P1794" si="110" xml:space="preserve"> IF(H1731=0,"Zero Balance",IF(H1731&lt;50000,"Low Balance",IF(H1731&lt;100000,"Medium Balance","High Balance")))</f>
        <v>High Balance</v>
      </c>
      <c r="Q1731" t="str">
        <f t="shared" ref="Q1731:Q1794" si="111">IF(M1731 = 1,"Churned","Retained")</f>
        <v>Retained</v>
      </c>
    </row>
    <row r="1732" spans="1:17" x14ac:dyDescent="0.2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>
        <f t="shared" si="108"/>
        <v>Young</v>
      </c>
      <c r="O1732" t="str">
        <f t="shared" si="109"/>
        <v>Good</v>
      </c>
      <c r="P1732" t="str">
        <f t="shared" si="110"/>
        <v>Zero Balance</v>
      </c>
      <c r="Q1732" t="str">
        <f t="shared" si="111"/>
        <v>Retained</v>
      </c>
    </row>
    <row r="1733" spans="1:17" x14ac:dyDescent="0.2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>
        <f t="shared" si="108"/>
        <v>Adult</v>
      </c>
      <c r="O1733" t="str">
        <f t="shared" si="109"/>
        <v>Average</v>
      </c>
      <c r="P1733" t="str">
        <f t="shared" si="110"/>
        <v>Zero Balance</v>
      </c>
      <c r="Q1733" t="str">
        <f t="shared" si="111"/>
        <v>Retained</v>
      </c>
    </row>
    <row r="1734" spans="1:17" x14ac:dyDescent="0.2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tr">
        <f t="shared" si="108"/>
        <v>Adult</v>
      </c>
      <c r="O1734" t="str">
        <f t="shared" si="109"/>
        <v>Good</v>
      </c>
      <c r="P1734" t="str">
        <f t="shared" si="110"/>
        <v>High Balance</v>
      </c>
      <c r="Q1734" t="str">
        <f t="shared" si="111"/>
        <v>Retained</v>
      </c>
    </row>
    <row r="1735" spans="1:17" x14ac:dyDescent="0.2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>
        <f t="shared" si="108"/>
        <v>Adult</v>
      </c>
      <c r="O1735" t="str">
        <f t="shared" si="109"/>
        <v>Average</v>
      </c>
      <c r="P1735" t="str">
        <f t="shared" si="110"/>
        <v>Medium Balance</v>
      </c>
      <c r="Q1735" t="str">
        <f t="shared" si="111"/>
        <v>Retained</v>
      </c>
    </row>
    <row r="1736" spans="1:17" x14ac:dyDescent="0.2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tr">
        <f t="shared" si="108"/>
        <v>Young</v>
      </c>
      <c r="O1736" t="str">
        <f t="shared" si="109"/>
        <v>Average</v>
      </c>
      <c r="P1736" t="str">
        <f t="shared" si="110"/>
        <v>High Balance</v>
      </c>
      <c r="Q1736" t="str">
        <f t="shared" si="111"/>
        <v>Retained</v>
      </c>
    </row>
    <row r="1737" spans="1:17" x14ac:dyDescent="0.2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>
        <f t="shared" si="108"/>
        <v>Adult</v>
      </c>
      <c r="O1737" t="str">
        <f t="shared" si="109"/>
        <v>Average</v>
      </c>
      <c r="P1737" t="str">
        <f t="shared" si="110"/>
        <v>High Balance</v>
      </c>
      <c r="Q1737" t="str">
        <f t="shared" si="111"/>
        <v>Retained</v>
      </c>
    </row>
    <row r="1738" spans="1:17" x14ac:dyDescent="0.2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>
        <f t="shared" si="108"/>
        <v>Young</v>
      </c>
      <c r="O1738" t="str">
        <f t="shared" si="109"/>
        <v>Average</v>
      </c>
      <c r="P1738" t="str">
        <f t="shared" si="110"/>
        <v>High Balance</v>
      </c>
      <c r="Q1738" t="str">
        <f t="shared" si="111"/>
        <v>Retained</v>
      </c>
    </row>
    <row r="1739" spans="1:17" x14ac:dyDescent="0.2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>
        <f t="shared" si="108"/>
        <v>Adult</v>
      </c>
      <c r="O1739" t="str">
        <f t="shared" si="109"/>
        <v>Good</v>
      </c>
      <c r="P1739" t="str">
        <f t="shared" si="110"/>
        <v>Zero Balance</v>
      </c>
      <c r="Q1739" t="str">
        <f t="shared" si="111"/>
        <v>Retained</v>
      </c>
    </row>
    <row r="1740" spans="1:17" x14ac:dyDescent="0.2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>
        <f t="shared" si="108"/>
        <v>Adult</v>
      </c>
      <c r="O1740" t="str">
        <f t="shared" si="109"/>
        <v>Good</v>
      </c>
      <c r="P1740" t="str">
        <f t="shared" si="110"/>
        <v>High Balance</v>
      </c>
      <c r="Q1740" t="str">
        <f t="shared" si="111"/>
        <v>Retained</v>
      </c>
    </row>
    <row r="1741" spans="1:17" x14ac:dyDescent="0.2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>
        <f t="shared" si="108"/>
        <v>Young</v>
      </c>
      <c r="O1741" t="str">
        <f t="shared" si="109"/>
        <v>Good</v>
      </c>
      <c r="P1741" t="str">
        <f t="shared" si="110"/>
        <v>High Balance</v>
      </c>
      <c r="Q1741" t="str">
        <f t="shared" si="111"/>
        <v>Retained</v>
      </c>
    </row>
    <row r="1742" spans="1:17" x14ac:dyDescent="0.2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>
        <f t="shared" si="108"/>
        <v>Adult</v>
      </c>
      <c r="O1742" t="str">
        <f t="shared" si="109"/>
        <v>Average</v>
      </c>
      <c r="P1742" t="str">
        <f t="shared" si="110"/>
        <v>High Balance</v>
      </c>
      <c r="Q1742" t="str">
        <f t="shared" si="111"/>
        <v>Retained</v>
      </c>
    </row>
    <row r="1743" spans="1:17" x14ac:dyDescent="0.2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>
        <f t="shared" si="108"/>
        <v>Young</v>
      </c>
      <c r="O1743" t="str">
        <f t="shared" si="109"/>
        <v>Good</v>
      </c>
      <c r="P1743" t="str">
        <f t="shared" si="110"/>
        <v>Zero Balance</v>
      </c>
      <c r="Q1743" t="str">
        <f t="shared" si="111"/>
        <v>Retained</v>
      </c>
    </row>
    <row r="1744" spans="1:17" x14ac:dyDescent="0.2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tr">
        <f t="shared" si="108"/>
        <v>Senior</v>
      </c>
      <c r="O1744" t="str">
        <f t="shared" si="109"/>
        <v>Average</v>
      </c>
      <c r="P1744" t="str">
        <f t="shared" si="110"/>
        <v>Medium Balance</v>
      </c>
      <c r="Q1744" t="str">
        <f t="shared" si="111"/>
        <v>Churned</v>
      </c>
    </row>
    <row r="1745" spans="1:17" x14ac:dyDescent="0.2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>
        <f t="shared" si="108"/>
        <v>Adult</v>
      </c>
      <c r="O1745" t="str">
        <f t="shared" si="109"/>
        <v>Poor</v>
      </c>
      <c r="P1745" t="str">
        <f t="shared" si="110"/>
        <v>Zero Balance</v>
      </c>
      <c r="Q1745" t="str">
        <f t="shared" si="111"/>
        <v>Retained</v>
      </c>
    </row>
    <row r="1746" spans="1:17" x14ac:dyDescent="0.2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>
        <f t="shared" si="108"/>
        <v>Adult</v>
      </c>
      <c r="O1746" t="str">
        <f t="shared" si="109"/>
        <v>Good</v>
      </c>
      <c r="P1746" t="str">
        <f t="shared" si="110"/>
        <v>Medium Balance</v>
      </c>
      <c r="Q1746" t="str">
        <f t="shared" si="111"/>
        <v>Retained</v>
      </c>
    </row>
    <row r="1747" spans="1:17" x14ac:dyDescent="0.2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>
        <f t="shared" si="108"/>
        <v>Adult</v>
      </c>
      <c r="O1747" t="str">
        <f t="shared" si="109"/>
        <v>Average</v>
      </c>
      <c r="P1747" t="str">
        <f t="shared" si="110"/>
        <v>High Balance</v>
      </c>
      <c r="Q1747" t="str">
        <f t="shared" si="111"/>
        <v>Retained</v>
      </c>
    </row>
    <row r="1748" spans="1:17" x14ac:dyDescent="0.2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>
        <f t="shared" si="108"/>
        <v>Senior</v>
      </c>
      <c r="O1748" t="str">
        <f t="shared" si="109"/>
        <v>Average</v>
      </c>
      <c r="P1748" t="str">
        <f t="shared" si="110"/>
        <v>Zero Balance</v>
      </c>
      <c r="Q1748" t="str">
        <f t="shared" si="111"/>
        <v>Churned</v>
      </c>
    </row>
    <row r="1749" spans="1:17" x14ac:dyDescent="0.2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>
        <f t="shared" si="108"/>
        <v>Adult</v>
      </c>
      <c r="O1749" t="str">
        <f t="shared" si="109"/>
        <v>Average</v>
      </c>
      <c r="P1749" t="str">
        <f t="shared" si="110"/>
        <v>Medium Balance</v>
      </c>
      <c r="Q1749" t="str">
        <f t="shared" si="111"/>
        <v>Retained</v>
      </c>
    </row>
    <row r="1750" spans="1:17" x14ac:dyDescent="0.2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>
        <f t="shared" si="108"/>
        <v>Adult</v>
      </c>
      <c r="O1750" t="str">
        <f t="shared" si="109"/>
        <v>Average</v>
      </c>
      <c r="P1750" t="str">
        <f t="shared" si="110"/>
        <v>High Balance</v>
      </c>
      <c r="Q1750" t="str">
        <f t="shared" si="111"/>
        <v>Churned</v>
      </c>
    </row>
    <row r="1751" spans="1:17" x14ac:dyDescent="0.2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>
        <f t="shared" si="108"/>
        <v>Adult</v>
      </c>
      <c r="O1751" t="str">
        <f t="shared" si="109"/>
        <v>Average</v>
      </c>
      <c r="P1751" t="str">
        <f t="shared" si="110"/>
        <v>High Balance</v>
      </c>
      <c r="Q1751" t="str">
        <f t="shared" si="111"/>
        <v>Churned</v>
      </c>
    </row>
    <row r="1752" spans="1:17" x14ac:dyDescent="0.2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>
        <f t="shared" si="108"/>
        <v>Adult</v>
      </c>
      <c r="O1752" t="str">
        <f t="shared" si="109"/>
        <v>Average</v>
      </c>
      <c r="P1752" t="str">
        <f t="shared" si="110"/>
        <v>High Balance</v>
      </c>
      <c r="Q1752" t="str">
        <f t="shared" si="111"/>
        <v>Retained</v>
      </c>
    </row>
    <row r="1753" spans="1:17" x14ac:dyDescent="0.2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>
        <f t="shared" si="108"/>
        <v>Young</v>
      </c>
      <c r="O1753" t="str">
        <f t="shared" si="109"/>
        <v>Average</v>
      </c>
      <c r="P1753" t="str">
        <f t="shared" si="110"/>
        <v>High Balance</v>
      </c>
      <c r="Q1753" t="str">
        <f t="shared" si="111"/>
        <v>Retained</v>
      </c>
    </row>
    <row r="1754" spans="1:17" x14ac:dyDescent="0.2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>
        <f t="shared" si="108"/>
        <v>Adult</v>
      </c>
      <c r="O1754" t="str">
        <f t="shared" si="109"/>
        <v>Good</v>
      </c>
      <c r="P1754" t="str">
        <f t="shared" si="110"/>
        <v>Medium Balance</v>
      </c>
      <c r="Q1754" t="str">
        <f t="shared" si="111"/>
        <v>Retained</v>
      </c>
    </row>
    <row r="1755" spans="1:17" x14ac:dyDescent="0.2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tr">
        <f t="shared" si="108"/>
        <v>Young</v>
      </c>
      <c r="O1755" t="str">
        <f t="shared" si="109"/>
        <v>Average</v>
      </c>
      <c r="P1755" t="str">
        <f t="shared" si="110"/>
        <v>High Balance</v>
      </c>
      <c r="Q1755" t="str">
        <f t="shared" si="111"/>
        <v>Retained</v>
      </c>
    </row>
    <row r="1756" spans="1:17" x14ac:dyDescent="0.2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>
        <f t="shared" si="108"/>
        <v>Adult</v>
      </c>
      <c r="O1756" t="str">
        <f t="shared" si="109"/>
        <v>Good</v>
      </c>
      <c r="P1756" t="str">
        <f t="shared" si="110"/>
        <v>High Balance</v>
      </c>
      <c r="Q1756" t="str">
        <f t="shared" si="111"/>
        <v>Retained</v>
      </c>
    </row>
    <row r="1757" spans="1:17" x14ac:dyDescent="0.2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>
        <f t="shared" si="108"/>
        <v>Senior</v>
      </c>
      <c r="O1757" t="str">
        <f t="shared" si="109"/>
        <v>Average</v>
      </c>
      <c r="P1757" t="str">
        <f t="shared" si="110"/>
        <v>Zero Balance</v>
      </c>
      <c r="Q1757" t="str">
        <f t="shared" si="111"/>
        <v>Churned</v>
      </c>
    </row>
    <row r="1758" spans="1:17" x14ac:dyDescent="0.2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>
        <f t="shared" si="108"/>
        <v>Adult</v>
      </c>
      <c r="O1758" t="str">
        <f t="shared" si="109"/>
        <v>Average</v>
      </c>
      <c r="P1758" t="str">
        <f t="shared" si="110"/>
        <v>High Balance</v>
      </c>
      <c r="Q1758" t="str">
        <f t="shared" si="111"/>
        <v>Retained</v>
      </c>
    </row>
    <row r="1759" spans="1:17" x14ac:dyDescent="0.2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>
        <f t="shared" si="108"/>
        <v>Adult</v>
      </c>
      <c r="O1759" t="str">
        <f t="shared" si="109"/>
        <v>Average</v>
      </c>
      <c r="P1759" t="str">
        <f t="shared" si="110"/>
        <v>High Balance</v>
      </c>
      <c r="Q1759" t="str">
        <f t="shared" si="111"/>
        <v>Churned</v>
      </c>
    </row>
    <row r="1760" spans="1:17" x14ac:dyDescent="0.2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>
        <f t="shared" si="108"/>
        <v>Adult</v>
      </c>
      <c r="O1760" t="str">
        <f t="shared" si="109"/>
        <v>Average</v>
      </c>
      <c r="P1760" t="str">
        <f t="shared" si="110"/>
        <v>High Balance</v>
      </c>
      <c r="Q1760" t="str">
        <f t="shared" si="111"/>
        <v>Retained</v>
      </c>
    </row>
    <row r="1761" spans="1:17" x14ac:dyDescent="0.2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>
        <f t="shared" si="108"/>
        <v>Adult</v>
      </c>
      <c r="O1761" t="str">
        <f t="shared" si="109"/>
        <v>Average</v>
      </c>
      <c r="P1761" t="str">
        <f t="shared" si="110"/>
        <v>Zero Balance</v>
      </c>
      <c r="Q1761" t="str">
        <f t="shared" si="111"/>
        <v>Retained</v>
      </c>
    </row>
    <row r="1762" spans="1:17" x14ac:dyDescent="0.2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>
        <f t="shared" si="108"/>
        <v>Adult</v>
      </c>
      <c r="O1762" t="str">
        <f t="shared" si="109"/>
        <v>Average</v>
      </c>
      <c r="P1762" t="str">
        <f t="shared" si="110"/>
        <v>High Balance</v>
      </c>
      <c r="Q1762" t="str">
        <f t="shared" si="111"/>
        <v>Churned</v>
      </c>
    </row>
    <row r="1763" spans="1:17" x14ac:dyDescent="0.2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>
        <f t="shared" si="108"/>
        <v>Adult</v>
      </c>
      <c r="O1763" t="str">
        <f t="shared" si="109"/>
        <v>Average</v>
      </c>
      <c r="P1763" t="str">
        <f t="shared" si="110"/>
        <v>High Balance</v>
      </c>
      <c r="Q1763" t="str">
        <f t="shared" si="111"/>
        <v>Churned</v>
      </c>
    </row>
    <row r="1764" spans="1:17" x14ac:dyDescent="0.2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>
        <f t="shared" si="108"/>
        <v>Adult</v>
      </c>
      <c r="O1764" t="str">
        <f t="shared" si="109"/>
        <v>Good</v>
      </c>
      <c r="P1764" t="str">
        <f t="shared" si="110"/>
        <v>High Balance</v>
      </c>
      <c r="Q1764" t="str">
        <f t="shared" si="111"/>
        <v>Retained</v>
      </c>
    </row>
    <row r="1765" spans="1:17" x14ac:dyDescent="0.2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>
        <f t="shared" si="108"/>
        <v>Adult</v>
      </c>
      <c r="O1765" t="str">
        <f t="shared" si="109"/>
        <v>Good</v>
      </c>
      <c r="P1765" t="str">
        <f t="shared" si="110"/>
        <v>Medium Balance</v>
      </c>
      <c r="Q1765" t="str">
        <f t="shared" si="111"/>
        <v>Retained</v>
      </c>
    </row>
    <row r="1766" spans="1:17" x14ac:dyDescent="0.2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>
        <f t="shared" si="108"/>
        <v>Adult</v>
      </c>
      <c r="O1766" t="str">
        <f t="shared" si="109"/>
        <v>Average</v>
      </c>
      <c r="P1766" t="str">
        <f t="shared" si="110"/>
        <v>Zero Balance</v>
      </c>
      <c r="Q1766" t="str">
        <f t="shared" si="111"/>
        <v>Retained</v>
      </c>
    </row>
    <row r="1767" spans="1:17" x14ac:dyDescent="0.2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tr">
        <f t="shared" si="108"/>
        <v>Adult</v>
      </c>
      <c r="O1767" t="str">
        <f t="shared" si="109"/>
        <v>Good</v>
      </c>
      <c r="P1767" t="str">
        <f t="shared" si="110"/>
        <v>High Balance</v>
      </c>
      <c r="Q1767" t="str">
        <f t="shared" si="111"/>
        <v>Retained</v>
      </c>
    </row>
    <row r="1768" spans="1:17" x14ac:dyDescent="0.2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>
        <f t="shared" si="108"/>
        <v>Adult</v>
      </c>
      <c r="O1768" t="str">
        <f t="shared" si="109"/>
        <v>Average</v>
      </c>
      <c r="P1768" t="str">
        <f t="shared" si="110"/>
        <v>Zero Balance</v>
      </c>
      <c r="Q1768" t="str">
        <f t="shared" si="111"/>
        <v>Retained</v>
      </c>
    </row>
    <row r="1769" spans="1:17" x14ac:dyDescent="0.2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>
        <f t="shared" si="108"/>
        <v>Adult</v>
      </c>
      <c r="O1769" t="str">
        <f t="shared" si="109"/>
        <v>Good</v>
      </c>
      <c r="P1769" t="str">
        <f t="shared" si="110"/>
        <v>Zero Balance</v>
      </c>
      <c r="Q1769" t="str">
        <f t="shared" si="111"/>
        <v>Retained</v>
      </c>
    </row>
    <row r="1770" spans="1:17" x14ac:dyDescent="0.2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>
        <f t="shared" si="108"/>
        <v>Young</v>
      </c>
      <c r="O1770" t="str">
        <f t="shared" si="109"/>
        <v>Good</v>
      </c>
      <c r="P1770" t="str">
        <f t="shared" si="110"/>
        <v>High Balance</v>
      </c>
      <c r="Q1770" t="str">
        <f t="shared" si="111"/>
        <v>Retained</v>
      </c>
    </row>
    <row r="1771" spans="1:17" x14ac:dyDescent="0.2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>
        <f t="shared" si="108"/>
        <v>Adult</v>
      </c>
      <c r="O1771" t="str">
        <f t="shared" si="109"/>
        <v>Average</v>
      </c>
      <c r="P1771" t="str">
        <f t="shared" si="110"/>
        <v>Medium Balance</v>
      </c>
      <c r="Q1771" t="str">
        <f t="shared" si="111"/>
        <v>Retained</v>
      </c>
    </row>
    <row r="1772" spans="1:17" x14ac:dyDescent="0.2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>
        <f t="shared" si="108"/>
        <v>Adult</v>
      </c>
      <c r="O1772" t="str">
        <f t="shared" si="109"/>
        <v>Good</v>
      </c>
      <c r="P1772" t="str">
        <f t="shared" si="110"/>
        <v>High Balance</v>
      </c>
      <c r="Q1772" t="str">
        <f t="shared" si="111"/>
        <v>Churned</v>
      </c>
    </row>
    <row r="1773" spans="1:17" x14ac:dyDescent="0.2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>
        <f t="shared" si="108"/>
        <v>Adult</v>
      </c>
      <c r="O1773" t="str">
        <f t="shared" si="109"/>
        <v>Average</v>
      </c>
      <c r="P1773" t="str">
        <f t="shared" si="110"/>
        <v>High Balance</v>
      </c>
      <c r="Q1773" t="str">
        <f t="shared" si="111"/>
        <v>Retained</v>
      </c>
    </row>
    <row r="1774" spans="1:17" x14ac:dyDescent="0.2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tr">
        <f t="shared" si="108"/>
        <v>Young</v>
      </c>
      <c r="O1774" t="str">
        <f t="shared" si="109"/>
        <v>Average</v>
      </c>
      <c r="P1774" t="str">
        <f t="shared" si="110"/>
        <v>High Balance</v>
      </c>
      <c r="Q1774" t="str">
        <f t="shared" si="111"/>
        <v>Retained</v>
      </c>
    </row>
    <row r="1775" spans="1:17" x14ac:dyDescent="0.2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tr">
        <f t="shared" si="108"/>
        <v>Adult</v>
      </c>
      <c r="O1775" t="str">
        <f t="shared" si="109"/>
        <v>Average</v>
      </c>
      <c r="P1775" t="str">
        <f t="shared" si="110"/>
        <v>High Balance</v>
      </c>
      <c r="Q1775" t="str">
        <f t="shared" si="111"/>
        <v>Retained</v>
      </c>
    </row>
    <row r="1776" spans="1:17" x14ac:dyDescent="0.2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>
        <f t="shared" si="108"/>
        <v>Young</v>
      </c>
      <c r="O1776" t="str">
        <f t="shared" si="109"/>
        <v>Poor</v>
      </c>
      <c r="P1776" t="str">
        <f t="shared" si="110"/>
        <v>High Balance</v>
      </c>
      <c r="Q1776" t="str">
        <f t="shared" si="111"/>
        <v>Retained</v>
      </c>
    </row>
    <row r="1777" spans="1:17" x14ac:dyDescent="0.2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>
        <f t="shared" si="108"/>
        <v>Adult</v>
      </c>
      <c r="O1777" t="str">
        <f t="shared" si="109"/>
        <v>Average</v>
      </c>
      <c r="P1777" t="str">
        <f t="shared" si="110"/>
        <v>High Balance</v>
      </c>
      <c r="Q1777" t="str">
        <f t="shared" si="111"/>
        <v>Retained</v>
      </c>
    </row>
    <row r="1778" spans="1:17" x14ac:dyDescent="0.2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>
        <f t="shared" si="108"/>
        <v>Adult</v>
      </c>
      <c r="O1778" t="str">
        <f t="shared" si="109"/>
        <v>Average</v>
      </c>
      <c r="P1778" t="str">
        <f t="shared" si="110"/>
        <v>Zero Balance</v>
      </c>
      <c r="Q1778" t="str">
        <f t="shared" si="111"/>
        <v>Retained</v>
      </c>
    </row>
    <row r="1779" spans="1:17" x14ac:dyDescent="0.2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>
        <f t="shared" si="108"/>
        <v>Adult</v>
      </c>
      <c r="O1779" t="str">
        <f t="shared" si="109"/>
        <v>Good</v>
      </c>
      <c r="P1779" t="str">
        <f t="shared" si="110"/>
        <v>High Balance</v>
      </c>
      <c r="Q1779" t="str">
        <f t="shared" si="111"/>
        <v>Retained</v>
      </c>
    </row>
    <row r="1780" spans="1:17" x14ac:dyDescent="0.2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>
        <f t="shared" si="108"/>
        <v>Adult</v>
      </c>
      <c r="O1780" t="str">
        <f t="shared" si="109"/>
        <v>Average</v>
      </c>
      <c r="P1780" t="str">
        <f t="shared" si="110"/>
        <v>Medium Balance</v>
      </c>
      <c r="Q1780" t="str">
        <f t="shared" si="111"/>
        <v>Retained</v>
      </c>
    </row>
    <row r="1781" spans="1:17" x14ac:dyDescent="0.2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>
        <f t="shared" si="108"/>
        <v>Adult</v>
      </c>
      <c r="O1781" t="str">
        <f t="shared" si="109"/>
        <v>Good</v>
      </c>
      <c r="P1781" t="str">
        <f t="shared" si="110"/>
        <v>Zero Balance</v>
      </c>
      <c r="Q1781" t="str">
        <f t="shared" si="111"/>
        <v>Retained</v>
      </c>
    </row>
    <row r="1782" spans="1:17" x14ac:dyDescent="0.2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>
        <f t="shared" si="108"/>
        <v>Adult</v>
      </c>
      <c r="O1782" t="str">
        <f t="shared" si="109"/>
        <v>Good</v>
      </c>
      <c r="P1782" t="str">
        <f t="shared" si="110"/>
        <v>Zero Balance</v>
      </c>
      <c r="Q1782" t="str">
        <f t="shared" si="111"/>
        <v>Retained</v>
      </c>
    </row>
    <row r="1783" spans="1:17" x14ac:dyDescent="0.2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>
        <f t="shared" si="108"/>
        <v>Adult</v>
      </c>
      <c r="O1783" t="str">
        <f t="shared" si="109"/>
        <v>Good</v>
      </c>
      <c r="P1783" t="str">
        <f t="shared" si="110"/>
        <v>Zero Balance</v>
      </c>
      <c r="Q1783" t="str">
        <f t="shared" si="111"/>
        <v>Retained</v>
      </c>
    </row>
    <row r="1784" spans="1:17" x14ac:dyDescent="0.2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>
        <f t="shared" si="108"/>
        <v>Adult</v>
      </c>
      <c r="O1784" t="str">
        <f t="shared" si="109"/>
        <v>Average</v>
      </c>
      <c r="P1784" t="str">
        <f t="shared" si="110"/>
        <v>High Balance</v>
      </c>
      <c r="Q1784" t="str">
        <f t="shared" si="111"/>
        <v>Churned</v>
      </c>
    </row>
    <row r="1785" spans="1:17" x14ac:dyDescent="0.2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tr">
        <f t="shared" si="108"/>
        <v>Adult</v>
      </c>
      <c r="O1785" t="str">
        <f t="shared" si="109"/>
        <v>Average</v>
      </c>
      <c r="P1785" t="str">
        <f t="shared" si="110"/>
        <v>High Balance</v>
      </c>
      <c r="Q1785" t="str">
        <f t="shared" si="111"/>
        <v>Retained</v>
      </c>
    </row>
    <row r="1786" spans="1:17" x14ac:dyDescent="0.2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>
        <f t="shared" si="108"/>
        <v>Adult</v>
      </c>
      <c r="O1786" t="str">
        <f t="shared" si="109"/>
        <v>Average</v>
      </c>
      <c r="P1786" t="str">
        <f t="shared" si="110"/>
        <v>High Balance</v>
      </c>
      <c r="Q1786" t="str">
        <f t="shared" si="111"/>
        <v>Retained</v>
      </c>
    </row>
    <row r="1787" spans="1:17" x14ac:dyDescent="0.2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>
        <f t="shared" si="108"/>
        <v>Adult</v>
      </c>
      <c r="O1787" t="str">
        <f t="shared" si="109"/>
        <v>Good</v>
      </c>
      <c r="P1787" t="str">
        <f t="shared" si="110"/>
        <v>High Balance</v>
      </c>
      <c r="Q1787" t="str">
        <f t="shared" si="111"/>
        <v>Retained</v>
      </c>
    </row>
    <row r="1788" spans="1:17" x14ac:dyDescent="0.2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>
        <f t="shared" si="108"/>
        <v>Adult</v>
      </c>
      <c r="O1788" t="str">
        <f t="shared" si="109"/>
        <v>Good</v>
      </c>
      <c r="P1788" t="str">
        <f t="shared" si="110"/>
        <v>Zero Balance</v>
      </c>
      <c r="Q1788" t="str">
        <f t="shared" si="111"/>
        <v>Churned</v>
      </c>
    </row>
    <row r="1789" spans="1:17" x14ac:dyDescent="0.2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>
        <f t="shared" si="108"/>
        <v>Young</v>
      </c>
      <c r="O1789" t="str">
        <f t="shared" si="109"/>
        <v>Average</v>
      </c>
      <c r="P1789" t="str">
        <f t="shared" si="110"/>
        <v>High Balance</v>
      </c>
      <c r="Q1789" t="str">
        <f t="shared" si="111"/>
        <v>Churned</v>
      </c>
    </row>
    <row r="1790" spans="1:17" x14ac:dyDescent="0.2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>
        <f t="shared" si="108"/>
        <v>Adult</v>
      </c>
      <c r="O1790" t="str">
        <f t="shared" si="109"/>
        <v>Poor</v>
      </c>
      <c r="P1790" t="str">
        <f t="shared" si="110"/>
        <v>Zero Balance</v>
      </c>
      <c r="Q1790" t="str">
        <f t="shared" si="111"/>
        <v>Retained</v>
      </c>
    </row>
    <row r="1791" spans="1:17" x14ac:dyDescent="0.2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>
        <f t="shared" si="108"/>
        <v>Adult</v>
      </c>
      <c r="O1791" t="str">
        <f t="shared" si="109"/>
        <v>Good</v>
      </c>
      <c r="P1791" t="str">
        <f t="shared" si="110"/>
        <v>Zero Balance</v>
      </c>
      <c r="Q1791" t="str">
        <f t="shared" si="111"/>
        <v>Retained</v>
      </c>
    </row>
    <row r="1792" spans="1:17" x14ac:dyDescent="0.2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>
        <f t="shared" si="108"/>
        <v>Senior</v>
      </c>
      <c r="O1792" t="str">
        <f t="shared" si="109"/>
        <v>Average</v>
      </c>
      <c r="P1792" t="str">
        <f t="shared" si="110"/>
        <v>High Balance</v>
      </c>
      <c r="Q1792" t="str">
        <f t="shared" si="111"/>
        <v>Retained</v>
      </c>
    </row>
    <row r="1793" spans="1:17" x14ac:dyDescent="0.2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>
        <f t="shared" si="108"/>
        <v>Adult</v>
      </c>
      <c r="O1793" t="str">
        <f t="shared" si="109"/>
        <v>Good</v>
      </c>
      <c r="P1793" t="str">
        <f t="shared" si="110"/>
        <v>Low Balance</v>
      </c>
      <c r="Q1793" t="str">
        <f t="shared" si="111"/>
        <v>Retained</v>
      </c>
    </row>
    <row r="1794" spans="1:17" x14ac:dyDescent="0.2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>
        <f t="shared" si="108"/>
        <v>Adult</v>
      </c>
      <c r="O1794" t="str">
        <f t="shared" si="109"/>
        <v>Average</v>
      </c>
      <c r="P1794" t="str">
        <f t="shared" si="110"/>
        <v>High Balance</v>
      </c>
      <c r="Q1794" t="str">
        <f t="shared" si="111"/>
        <v>Retained</v>
      </c>
    </row>
    <row r="1795" spans="1:17" x14ac:dyDescent="0.2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>
        <f t="shared" ref="N1795:N1858" si="112">IF(F1795&lt;30,"Young",IF(F1795&lt;50,"Adult","Senior"))</f>
        <v>Adult</v>
      </c>
      <c r="O1795" t="str">
        <f t="shared" ref="O1795:O1858" si="113">IF(C1795&lt;500,"Poor",IF(C1795&lt;700,"Average","Good"))</f>
        <v>Average</v>
      </c>
      <c r="P1795" t="str">
        <f t="shared" ref="P1795:P1858" si="114" xml:space="preserve"> IF(H1795=0,"Zero Balance",IF(H1795&lt;50000,"Low Balance",IF(H1795&lt;100000,"Medium Balance","High Balance")))</f>
        <v>High Balance</v>
      </c>
      <c r="Q1795" t="str">
        <f t="shared" ref="Q1795:Q1858" si="115">IF(M1795 = 1,"Churned","Retained")</f>
        <v>Retained</v>
      </c>
    </row>
    <row r="1796" spans="1:17" x14ac:dyDescent="0.2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tr">
        <f t="shared" si="112"/>
        <v>Adult</v>
      </c>
      <c r="O1796" t="str">
        <f t="shared" si="113"/>
        <v>Good</v>
      </c>
      <c r="P1796" t="str">
        <f t="shared" si="114"/>
        <v>Zero Balance</v>
      </c>
      <c r="Q1796" t="str">
        <f t="shared" si="115"/>
        <v>Retained</v>
      </c>
    </row>
    <row r="1797" spans="1:17" x14ac:dyDescent="0.2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>
        <f t="shared" si="112"/>
        <v>Adult</v>
      </c>
      <c r="O1797" t="str">
        <f t="shared" si="113"/>
        <v>Average</v>
      </c>
      <c r="P1797" t="str">
        <f t="shared" si="114"/>
        <v>Medium Balance</v>
      </c>
      <c r="Q1797" t="str">
        <f t="shared" si="115"/>
        <v>Retained</v>
      </c>
    </row>
    <row r="1798" spans="1:17" x14ac:dyDescent="0.2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>
        <f t="shared" si="112"/>
        <v>Adult</v>
      </c>
      <c r="O1798" t="str">
        <f t="shared" si="113"/>
        <v>Average</v>
      </c>
      <c r="P1798" t="str">
        <f t="shared" si="114"/>
        <v>High Balance</v>
      </c>
      <c r="Q1798" t="str">
        <f t="shared" si="115"/>
        <v>Retained</v>
      </c>
    </row>
    <row r="1799" spans="1:17" x14ac:dyDescent="0.2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>
        <f t="shared" si="112"/>
        <v>Adult</v>
      </c>
      <c r="O1799" t="str">
        <f t="shared" si="113"/>
        <v>Average</v>
      </c>
      <c r="P1799" t="str">
        <f t="shared" si="114"/>
        <v>Medium Balance</v>
      </c>
      <c r="Q1799" t="str">
        <f t="shared" si="115"/>
        <v>Churned</v>
      </c>
    </row>
    <row r="1800" spans="1:17" x14ac:dyDescent="0.2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>
        <f t="shared" si="112"/>
        <v>Senior</v>
      </c>
      <c r="O1800" t="str">
        <f t="shared" si="113"/>
        <v>Good</v>
      </c>
      <c r="P1800" t="str">
        <f t="shared" si="114"/>
        <v>Medium Balance</v>
      </c>
      <c r="Q1800" t="str">
        <f t="shared" si="115"/>
        <v>Churned</v>
      </c>
    </row>
    <row r="1801" spans="1:17" x14ac:dyDescent="0.2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>
        <f t="shared" si="112"/>
        <v>Adult</v>
      </c>
      <c r="O1801" t="str">
        <f t="shared" si="113"/>
        <v>Good</v>
      </c>
      <c r="P1801" t="str">
        <f t="shared" si="114"/>
        <v>Zero Balance</v>
      </c>
      <c r="Q1801" t="str">
        <f t="shared" si="115"/>
        <v>Retained</v>
      </c>
    </row>
    <row r="1802" spans="1:17" x14ac:dyDescent="0.2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>
        <f t="shared" si="112"/>
        <v>Senior</v>
      </c>
      <c r="O1802" t="str">
        <f t="shared" si="113"/>
        <v>Good</v>
      </c>
      <c r="P1802" t="str">
        <f t="shared" si="114"/>
        <v>Zero Balance</v>
      </c>
      <c r="Q1802" t="str">
        <f t="shared" si="115"/>
        <v>Retained</v>
      </c>
    </row>
    <row r="1803" spans="1:17" x14ac:dyDescent="0.2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>
        <f t="shared" si="112"/>
        <v>Adult</v>
      </c>
      <c r="O1803" t="str">
        <f t="shared" si="113"/>
        <v>Poor</v>
      </c>
      <c r="P1803" t="str">
        <f t="shared" si="114"/>
        <v>High Balance</v>
      </c>
      <c r="Q1803" t="str">
        <f t="shared" si="115"/>
        <v>Retained</v>
      </c>
    </row>
    <row r="1804" spans="1:17" x14ac:dyDescent="0.2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>
        <f t="shared" si="112"/>
        <v>Young</v>
      </c>
      <c r="O1804" t="str">
        <f t="shared" si="113"/>
        <v>Average</v>
      </c>
      <c r="P1804" t="str">
        <f t="shared" si="114"/>
        <v>Medium Balance</v>
      </c>
      <c r="Q1804" t="str">
        <f t="shared" si="115"/>
        <v>Retained</v>
      </c>
    </row>
    <row r="1805" spans="1:17" x14ac:dyDescent="0.2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>
        <f t="shared" si="112"/>
        <v>Young</v>
      </c>
      <c r="O1805" t="str">
        <f t="shared" si="113"/>
        <v>Average</v>
      </c>
      <c r="P1805" t="str">
        <f t="shared" si="114"/>
        <v>High Balance</v>
      </c>
      <c r="Q1805" t="str">
        <f t="shared" si="115"/>
        <v>Retained</v>
      </c>
    </row>
    <row r="1806" spans="1:17" x14ac:dyDescent="0.2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>
        <f t="shared" si="112"/>
        <v>Adult</v>
      </c>
      <c r="O1806" t="str">
        <f t="shared" si="113"/>
        <v>Average</v>
      </c>
      <c r="P1806" t="str">
        <f t="shared" si="114"/>
        <v>High Balance</v>
      </c>
      <c r="Q1806" t="str">
        <f t="shared" si="115"/>
        <v>Retained</v>
      </c>
    </row>
    <row r="1807" spans="1:17" x14ac:dyDescent="0.2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>
        <f t="shared" si="112"/>
        <v>Adult</v>
      </c>
      <c r="O1807" t="str">
        <f t="shared" si="113"/>
        <v>Good</v>
      </c>
      <c r="P1807" t="str">
        <f t="shared" si="114"/>
        <v>High Balance</v>
      </c>
      <c r="Q1807" t="str">
        <f t="shared" si="115"/>
        <v>Retained</v>
      </c>
    </row>
    <row r="1808" spans="1:17" x14ac:dyDescent="0.2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tr">
        <f t="shared" si="112"/>
        <v>Adult</v>
      </c>
      <c r="O1808" t="str">
        <f t="shared" si="113"/>
        <v>Average</v>
      </c>
      <c r="P1808" t="str">
        <f t="shared" si="114"/>
        <v>Zero Balance</v>
      </c>
      <c r="Q1808" t="str">
        <f t="shared" si="115"/>
        <v>Retained</v>
      </c>
    </row>
    <row r="1809" spans="1:17" x14ac:dyDescent="0.2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>
        <f t="shared" si="112"/>
        <v>Adult</v>
      </c>
      <c r="O1809" t="str">
        <f t="shared" si="113"/>
        <v>Good</v>
      </c>
      <c r="P1809" t="str">
        <f t="shared" si="114"/>
        <v>Zero Balance</v>
      </c>
      <c r="Q1809" t="str">
        <f t="shared" si="115"/>
        <v>Churned</v>
      </c>
    </row>
    <row r="1810" spans="1:17" x14ac:dyDescent="0.2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>
        <f t="shared" si="112"/>
        <v>Adult</v>
      </c>
      <c r="O1810" t="str">
        <f t="shared" si="113"/>
        <v>Good</v>
      </c>
      <c r="P1810" t="str">
        <f t="shared" si="114"/>
        <v>Zero Balance</v>
      </c>
      <c r="Q1810" t="str">
        <f t="shared" si="115"/>
        <v>Retained</v>
      </c>
    </row>
    <row r="1811" spans="1:17" x14ac:dyDescent="0.2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>
        <f t="shared" si="112"/>
        <v>Senior</v>
      </c>
      <c r="O1811" t="str">
        <f t="shared" si="113"/>
        <v>Average</v>
      </c>
      <c r="P1811" t="str">
        <f t="shared" si="114"/>
        <v>High Balance</v>
      </c>
      <c r="Q1811" t="str">
        <f t="shared" si="115"/>
        <v>Retained</v>
      </c>
    </row>
    <row r="1812" spans="1:17" x14ac:dyDescent="0.2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>
        <f t="shared" si="112"/>
        <v>Senior</v>
      </c>
      <c r="O1812" t="str">
        <f t="shared" si="113"/>
        <v>Average</v>
      </c>
      <c r="P1812" t="str">
        <f t="shared" si="114"/>
        <v>Zero Balance</v>
      </c>
      <c r="Q1812" t="str">
        <f t="shared" si="115"/>
        <v>Retained</v>
      </c>
    </row>
    <row r="1813" spans="1:17" x14ac:dyDescent="0.2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>
        <f t="shared" si="112"/>
        <v>Young</v>
      </c>
      <c r="O1813" t="str">
        <f t="shared" si="113"/>
        <v>Good</v>
      </c>
      <c r="P1813" t="str">
        <f t="shared" si="114"/>
        <v>Zero Balance</v>
      </c>
      <c r="Q1813" t="str">
        <f t="shared" si="115"/>
        <v>Retained</v>
      </c>
    </row>
    <row r="1814" spans="1:17" x14ac:dyDescent="0.2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>
        <f t="shared" si="112"/>
        <v>Adult</v>
      </c>
      <c r="O1814" t="str">
        <f t="shared" si="113"/>
        <v>Good</v>
      </c>
      <c r="P1814" t="str">
        <f t="shared" si="114"/>
        <v>High Balance</v>
      </c>
      <c r="Q1814" t="str">
        <f t="shared" si="115"/>
        <v>Retained</v>
      </c>
    </row>
    <row r="1815" spans="1:17" x14ac:dyDescent="0.2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>
        <f t="shared" si="112"/>
        <v>Adult</v>
      </c>
      <c r="O1815" t="str">
        <f t="shared" si="113"/>
        <v>Good</v>
      </c>
      <c r="P1815" t="str">
        <f t="shared" si="114"/>
        <v>Zero Balance</v>
      </c>
      <c r="Q1815" t="str">
        <f t="shared" si="115"/>
        <v>Retained</v>
      </c>
    </row>
    <row r="1816" spans="1:17" x14ac:dyDescent="0.2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>
        <f t="shared" si="112"/>
        <v>Adult</v>
      </c>
      <c r="O1816" t="str">
        <f t="shared" si="113"/>
        <v>Average</v>
      </c>
      <c r="P1816" t="str">
        <f t="shared" si="114"/>
        <v>Medium Balance</v>
      </c>
      <c r="Q1816" t="str">
        <f t="shared" si="115"/>
        <v>Retained</v>
      </c>
    </row>
    <row r="1817" spans="1:17" x14ac:dyDescent="0.2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>
        <f t="shared" si="112"/>
        <v>Adult</v>
      </c>
      <c r="O1817" t="str">
        <f t="shared" si="113"/>
        <v>Average</v>
      </c>
      <c r="P1817" t="str">
        <f t="shared" si="114"/>
        <v>High Balance</v>
      </c>
      <c r="Q1817" t="str">
        <f t="shared" si="115"/>
        <v>Retained</v>
      </c>
    </row>
    <row r="1818" spans="1:17" x14ac:dyDescent="0.2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>
        <f t="shared" si="112"/>
        <v>Young</v>
      </c>
      <c r="O1818" t="str">
        <f t="shared" si="113"/>
        <v>Average</v>
      </c>
      <c r="P1818" t="str">
        <f t="shared" si="114"/>
        <v>High Balance</v>
      </c>
      <c r="Q1818" t="str">
        <f t="shared" si="115"/>
        <v>Retained</v>
      </c>
    </row>
    <row r="1819" spans="1:17" x14ac:dyDescent="0.2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>
        <f t="shared" si="112"/>
        <v>Adult</v>
      </c>
      <c r="O1819" t="str">
        <f t="shared" si="113"/>
        <v>Average</v>
      </c>
      <c r="P1819" t="str">
        <f t="shared" si="114"/>
        <v>Medium Balance</v>
      </c>
      <c r="Q1819" t="str">
        <f t="shared" si="115"/>
        <v>Retained</v>
      </c>
    </row>
    <row r="1820" spans="1:17" x14ac:dyDescent="0.2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tr">
        <f t="shared" si="112"/>
        <v>Adult</v>
      </c>
      <c r="O1820" t="str">
        <f t="shared" si="113"/>
        <v>Average</v>
      </c>
      <c r="P1820" t="str">
        <f t="shared" si="114"/>
        <v>High Balance</v>
      </c>
      <c r="Q1820" t="str">
        <f t="shared" si="115"/>
        <v>Retained</v>
      </c>
    </row>
    <row r="1821" spans="1:17" x14ac:dyDescent="0.2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>
        <f t="shared" si="112"/>
        <v>Adult</v>
      </c>
      <c r="O1821" t="str">
        <f t="shared" si="113"/>
        <v>Good</v>
      </c>
      <c r="P1821" t="str">
        <f t="shared" si="114"/>
        <v>High Balance</v>
      </c>
      <c r="Q1821" t="str">
        <f t="shared" si="115"/>
        <v>Retained</v>
      </c>
    </row>
    <row r="1822" spans="1:17" x14ac:dyDescent="0.2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>
        <f t="shared" si="112"/>
        <v>Young</v>
      </c>
      <c r="O1822" t="str">
        <f t="shared" si="113"/>
        <v>Average</v>
      </c>
      <c r="P1822" t="str">
        <f t="shared" si="114"/>
        <v>High Balance</v>
      </c>
      <c r="Q1822" t="str">
        <f t="shared" si="115"/>
        <v>Retained</v>
      </c>
    </row>
    <row r="1823" spans="1:17" x14ac:dyDescent="0.2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>
        <f t="shared" si="112"/>
        <v>Adult</v>
      </c>
      <c r="O1823" t="str">
        <f t="shared" si="113"/>
        <v>Average</v>
      </c>
      <c r="P1823" t="str">
        <f t="shared" si="114"/>
        <v>Zero Balance</v>
      </c>
      <c r="Q1823" t="str">
        <f t="shared" si="115"/>
        <v>Retained</v>
      </c>
    </row>
    <row r="1824" spans="1:17" x14ac:dyDescent="0.2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>
        <f t="shared" si="112"/>
        <v>Adult</v>
      </c>
      <c r="O1824" t="str">
        <f t="shared" si="113"/>
        <v>Good</v>
      </c>
      <c r="P1824" t="str">
        <f t="shared" si="114"/>
        <v>Medium Balance</v>
      </c>
      <c r="Q1824" t="str">
        <f t="shared" si="115"/>
        <v>Retained</v>
      </c>
    </row>
    <row r="1825" spans="1:17" x14ac:dyDescent="0.2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>
        <f t="shared" si="112"/>
        <v>Senior</v>
      </c>
      <c r="O1825" t="str">
        <f t="shared" si="113"/>
        <v>Good</v>
      </c>
      <c r="P1825" t="str">
        <f t="shared" si="114"/>
        <v>Medium Balance</v>
      </c>
      <c r="Q1825" t="str">
        <f t="shared" si="115"/>
        <v>Churned</v>
      </c>
    </row>
    <row r="1826" spans="1:17" x14ac:dyDescent="0.2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>
        <f t="shared" si="112"/>
        <v>Adult</v>
      </c>
      <c r="O1826" t="str">
        <f t="shared" si="113"/>
        <v>Good</v>
      </c>
      <c r="P1826" t="str">
        <f t="shared" si="114"/>
        <v>High Balance</v>
      </c>
      <c r="Q1826" t="str">
        <f t="shared" si="115"/>
        <v>Retained</v>
      </c>
    </row>
    <row r="1827" spans="1:17" x14ac:dyDescent="0.2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>
        <f t="shared" si="112"/>
        <v>Adult</v>
      </c>
      <c r="O1827" t="str">
        <f t="shared" si="113"/>
        <v>Good</v>
      </c>
      <c r="P1827" t="str">
        <f t="shared" si="114"/>
        <v>High Balance</v>
      </c>
      <c r="Q1827" t="str">
        <f t="shared" si="115"/>
        <v>Churned</v>
      </c>
    </row>
    <row r="1828" spans="1:17" x14ac:dyDescent="0.2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>
        <f t="shared" si="112"/>
        <v>Young</v>
      </c>
      <c r="O1828" t="str">
        <f t="shared" si="113"/>
        <v>Average</v>
      </c>
      <c r="P1828" t="str">
        <f t="shared" si="114"/>
        <v>High Balance</v>
      </c>
      <c r="Q1828" t="str">
        <f t="shared" si="115"/>
        <v>Retained</v>
      </c>
    </row>
    <row r="1829" spans="1:17" x14ac:dyDescent="0.2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>
        <f t="shared" si="112"/>
        <v>Young</v>
      </c>
      <c r="O1829" t="str">
        <f t="shared" si="113"/>
        <v>Poor</v>
      </c>
      <c r="P1829" t="str">
        <f t="shared" si="114"/>
        <v>High Balance</v>
      </c>
      <c r="Q1829" t="str">
        <f t="shared" si="115"/>
        <v>Churned</v>
      </c>
    </row>
    <row r="1830" spans="1:17" x14ac:dyDescent="0.2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>
        <f t="shared" si="112"/>
        <v>Adult</v>
      </c>
      <c r="O1830" t="str">
        <f t="shared" si="113"/>
        <v>Average</v>
      </c>
      <c r="P1830" t="str">
        <f t="shared" si="114"/>
        <v>Zero Balance</v>
      </c>
      <c r="Q1830" t="str">
        <f t="shared" si="115"/>
        <v>Retained</v>
      </c>
    </row>
    <row r="1831" spans="1:17" x14ac:dyDescent="0.2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>
        <f t="shared" si="112"/>
        <v>Adult</v>
      </c>
      <c r="O1831" t="str">
        <f t="shared" si="113"/>
        <v>Good</v>
      </c>
      <c r="P1831" t="str">
        <f t="shared" si="114"/>
        <v>High Balance</v>
      </c>
      <c r="Q1831" t="str">
        <f t="shared" si="115"/>
        <v>Churned</v>
      </c>
    </row>
    <row r="1832" spans="1:17" x14ac:dyDescent="0.2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>
        <f t="shared" si="112"/>
        <v>Adult</v>
      </c>
      <c r="O1832" t="str">
        <f t="shared" si="113"/>
        <v>Average</v>
      </c>
      <c r="P1832" t="str">
        <f t="shared" si="114"/>
        <v>Zero Balance</v>
      </c>
      <c r="Q1832" t="str">
        <f t="shared" si="115"/>
        <v>Retained</v>
      </c>
    </row>
    <row r="1833" spans="1:17" x14ac:dyDescent="0.2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>
        <f t="shared" si="112"/>
        <v>Adult</v>
      </c>
      <c r="O1833" t="str">
        <f t="shared" si="113"/>
        <v>Average</v>
      </c>
      <c r="P1833" t="str">
        <f t="shared" si="114"/>
        <v>Zero Balance</v>
      </c>
      <c r="Q1833" t="str">
        <f t="shared" si="115"/>
        <v>Retained</v>
      </c>
    </row>
    <row r="1834" spans="1:17" x14ac:dyDescent="0.2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>
        <f t="shared" si="112"/>
        <v>Young</v>
      </c>
      <c r="O1834" t="str">
        <f t="shared" si="113"/>
        <v>Average</v>
      </c>
      <c r="P1834" t="str">
        <f t="shared" si="114"/>
        <v>Zero Balance</v>
      </c>
      <c r="Q1834" t="str">
        <f t="shared" si="115"/>
        <v>Retained</v>
      </c>
    </row>
    <row r="1835" spans="1:17" x14ac:dyDescent="0.2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>
        <f t="shared" si="112"/>
        <v>Adult</v>
      </c>
      <c r="O1835" t="str">
        <f t="shared" si="113"/>
        <v>Average</v>
      </c>
      <c r="P1835" t="str">
        <f t="shared" si="114"/>
        <v>High Balance</v>
      </c>
      <c r="Q1835" t="str">
        <f t="shared" si="115"/>
        <v>Churned</v>
      </c>
    </row>
    <row r="1836" spans="1:17" x14ac:dyDescent="0.2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>
        <f t="shared" si="112"/>
        <v>Adult</v>
      </c>
      <c r="O1836" t="str">
        <f t="shared" si="113"/>
        <v>Good</v>
      </c>
      <c r="P1836" t="str">
        <f t="shared" si="114"/>
        <v>Medium Balance</v>
      </c>
      <c r="Q1836" t="str">
        <f t="shared" si="115"/>
        <v>Retained</v>
      </c>
    </row>
    <row r="1837" spans="1:17" x14ac:dyDescent="0.2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>
        <f t="shared" si="112"/>
        <v>Adult</v>
      </c>
      <c r="O1837" t="str">
        <f t="shared" si="113"/>
        <v>Average</v>
      </c>
      <c r="P1837" t="str">
        <f t="shared" si="114"/>
        <v>High Balance</v>
      </c>
      <c r="Q1837" t="str">
        <f t="shared" si="115"/>
        <v>Retained</v>
      </c>
    </row>
    <row r="1838" spans="1:17" x14ac:dyDescent="0.2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>
        <f t="shared" si="112"/>
        <v>Adult</v>
      </c>
      <c r="O1838" t="str">
        <f t="shared" si="113"/>
        <v>Good</v>
      </c>
      <c r="P1838" t="str">
        <f t="shared" si="114"/>
        <v>Zero Balance</v>
      </c>
      <c r="Q1838" t="str">
        <f t="shared" si="115"/>
        <v>Retained</v>
      </c>
    </row>
    <row r="1839" spans="1:17" x14ac:dyDescent="0.2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tr">
        <f t="shared" si="112"/>
        <v>Senior</v>
      </c>
      <c r="O1839" t="str">
        <f t="shared" si="113"/>
        <v>Average</v>
      </c>
      <c r="P1839" t="str">
        <f t="shared" si="114"/>
        <v>High Balance</v>
      </c>
      <c r="Q1839" t="str">
        <f t="shared" si="115"/>
        <v>Churned</v>
      </c>
    </row>
    <row r="1840" spans="1:17" x14ac:dyDescent="0.2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>
        <f t="shared" si="112"/>
        <v>Adult</v>
      </c>
      <c r="O1840" t="str">
        <f t="shared" si="113"/>
        <v>Poor</v>
      </c>
      <c r="P1840" t="str">
        <f t="shared" si="114"/>
        <v>High Balance</v>
      </c>
      <c r="Q1840" t="str">
        <f t="shared" si="115"/>
        <v>Churned</v>
      </c>
    </row>
    <row r="1841" spans="1:17" x14ac:dyDescent="0.2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>
        <f t="shared" si="112"/>
        <v>Senior</v>
      </c>
      <c r="O1841" t="str">
        <f t="shared" si="113"/>
        <v>Good</v>
      </c>
      <c r="P1841" t="str">
        <f t="shared" si="114"/>
        <v>High Balance</v>
      </c>
      <c r="Q1841" t="str">
        <f t="shared" si="115"/>
        <v>Retained</v>
      </c>
    </row>
    <row r="1842" spans="1:17" x14ac:dyDescent="0.2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>
        <f t="shared" si="112"/>
        <v>Adult</v>
      </c>
      <c r="O1842" t="str">
        <f t="shared" si="113"/>
        <v>Poor</v>
      </c>
      <c r="P1842" t="str">
        <f t="shared" si="114"/>
        <v>Medium Balance</v>
      </c>
      <c r="Q1842" t="str">
        <f t="shared" si="115"/>
        <v>Retained</v>
      </c>
    </row>
    <row r="1843" spans="1:17" x14ac:dyDescent="0.2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>
        <f t="shared" si="112"/>
        <v>Adult</v>
      </c>
      <c r="O1843" t="str">
        <f t="shared" si="113"/>
        <v>Average</v>
      </c>
      <c r="P1843" t="str">
        <f t="shared" si="114"/>
        <v>High Balance</v>
      </c>
      <c r="Q1843" t="str">
        <f t="shared" si="115"/>
        <v>Retained</v>
      </c>
    </row>
    <row r="1844" spans="1:17" x14ac:dyDescent="0.2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>
        <f t="shared" si="112"/>
        <v>Adult</v>
      </c>
      <c r="O1844" t="str">
        <f t="shared" si="113"/>
        <v>Good</v>
      </c>
      <c r="P1844" t="str">
        <f t="shared" si="114"/>
        <v>Zero Balance</v>
      </c>
      <c r="Q1844" t="str">
        <f t="shared" si="115"/>
        <v>Retained</v>
      </c>
    </row>
    <row r="1845" spans="1:17" x14ac:dyDescent="0.2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>
        <f t="shared" si="112"/>
        <v>Adult</v>
      </c>
      <c r="O1845" t="str">
        <f t="shared" si="113"/>
        <v>Average</v>
      </c>
      <c r="P1845" t="str">
        <f t="shared" si="114"/>
        <v>High Balance</v>
      </c>
      <c r="Q1845" t="str">
        <f t="shared" si="115"/>
        <v>Retained</v>
      </c>
    </row>
    <row r="1846" spans="1:17" x14ac:dyDescent="0.2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tr">
        <f t="shared" si="112"/>
        <v>Adult</v>
      </c>
      <c r="O1846" t="str">
        <f t="shared" si="113"/>
        <v>Average</v>
      </c>
      <c r="P1846" t="str">
        <f t="shared" si="114"/>
        <v>Zero Balance</v>
      </c>
      <c r="Q1846" t="str">
        <f t="shared" si="115"/>
        <v>Retained</v>
      </c>
    </row>
    <row r="1847" spans="1:17" x14ac:dyDescent="0.2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>
        <f t="shared" si="112"/>
        <v>Adult</v>
      </c>
      <c r="O1847" t="str">
        <f t="shared" si="113"/>
        <v>Good</v>
      </c>
      <c r="P1847" t="str">
        <f t="shared" si="114"/>
        <v>Zero Balance</v>
      </c>
      <c r="Q1847" t="str">
        <f t="shared" si="115"/>
        <v>Churned</v>
      </c>
    </row>
    <row r="1848" spans="1:17" x14ac:dyDescent="0.2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>
        <f t="shared" si="112"/>
        <v>Adult</v>
      </c>
      <c r="O1848" t="str">
        <f t="shared" si="113"/>
        <v>Poor</v>
      </c>
      <c r="P1848" t="str">
        <f t="shared" si="114"/>
        <v>Zero Balance</v>
      </c>
      <c r="Q1848" t="str">
        <f t="shared" si="115"/>
        <v>Retained</v>
      </c>
    </row>
    <row r="1849" spans="1:17" x14ac:dyDescent="0.2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>
        <f t="shared" si="112"/>
        <v>Adult</v>
      </c>
      <c r="O1849" t="str">
        <f t="shared" si="113"/>
        <v>Average</v>
      </c>
      <c r="P1849" t="str">
        <f t="shared" si="114"/>
        <v>Medium Balance</v>
      </c>
      <c r="Q1849" t="str">
        <f t="shared" si="115"/>
        <v>Churned</v>
      </c>
    </row>
    <row r="1850" spans="1:17" x14ac:dyDescent="0.2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>
        <f t="shared" si="112"/>
        <v>Adult</v>
      </c>
      <c r="O1850" t="str">
        <f t="shared" si="113"/>
        <v>Average</v>
      </c>
      <c r="P1850" t="str">
        <f t="shared" si="114"/>
        <v>High Balance</v>
      </c>
      <c r="Q1850" t="str">
        <f t="shared" si="115"/>
        <v>Retained</v>
      </c>
    </row>
    <row r="1851" spans="1:17" x14ac:dyDescent="0.2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>
        <f t="shared" si="112"/>
        <v>Young</v>
      </c>
      <c r="O1851" t="str">
        <f t="shared" si="113"/>
        <v>Average</v>
      </c>
      <c r="P1851" t="str">
        <f t="shared" si="114"/>
        <v>Zero Balance</v>
      </c>
      <c r="Q1851" t="str">
        <f t="shared" si="115"/>
        <v>Retained</v>
      </c>
    </row>
    <row r="1852" spans="1:17" x14ac:dyDescent="0.2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>
        <f t="shared" si="112"/>
        <v>Adult</v>
      </c>
      <c r="O1852" t="str">
        <f t="shared" si="113"/>
        <v>Good</v>
      </c>
      <c r="P1852" t="str">
        <f t="shared" si="114"/>
        <v>High Balance</v>
      </c>
      <c r="Q1852" t="str">
        <f t="shared" si="115"/>
        <v>Retained</v>
      </c>
    </row>
    <row r="1853" spans="1:17" x14ac:dyDescent="0.2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>
        <f t="shared" si="112"/>
        <v>Senior</v>
      </c>
      <c r="O1853" t="str">
        <f t="shared" si="113"/>
        <v>Good</v>
      </c>
      <c r="P1853" t="str">
        <f t="shared" si="114"/>
        <v>High Balance</v>
      </c>
      <c r="Q1853" t="str">
        <f t="shared" si="115"/>
        <v>Retained</v>
      </c>
    </row>
    <row r="1854" spans="1:17" x14ac:dyDescent="0.2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>
        <f t="shared" si="112"/>
        <v>Adult</v>
      </c>
      <c r="O1854" t="str">
        <f t="shared" si="113"/>
        <v>Average</v>
      </c>
      <c r="P1854" t="str">
        <f t="shared" si="114"/>
        <v>Medium Balance</v>
      </c>
      <c r="Q1854" t="str">
        <f t="shared" si="115"/>
        <v>Retained</v>
      </c>
    </row>
    <row r="1855" spans="1:17" x14ac:dyDescent="0.2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>
        <f t="shared" si="112"/>
        <v>Adult</v>
      </c>
      <c r="O1855" t="str">
        <f t="shared" si="113"/>
        <v>Good</v>
      </c>
      <c r="P1855" t="str">
        <f t="shared" si="114"/>
        <v>High Balance</v>
      </c>
      <c r="Q1855" t="str">
        <f t="shared" si="115"/>
        <v>Retained</v>
      </c>
    </row>
    <row r="1856" spans="1:17" x14ac:dyDescent="0.2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>
        <f t="shared" si="112"/>
        <v>Adult</v>
      </c>
      <c r="O1856" t="str">
        <f t="shared" si="113"/>
        <v>Good</v>
      </c>
      <c r="P1856" t="str">
        <f t="shared" si="114"/>
        <v>High Balance</v>
      </c>
      <c r="Q1856" t="str">
        <f t="shared" si="115"/>
        <v>Churned</v>
      </c>
    </row>
    <row r="1857" spans="1:17" x14ac:dyDescent="0.2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>
        <f t="shared" si="112"/>
        <v>Adult</v>
      </c>
      <c r="O1857" t="str">
        <f t="shared" si="113"/>
        <v>Good</v>
      </c>
      <c r="P1857" t="str">
        <f t="shared" si="114"/>
        <v>High Balance</v>
      </c>
      <c r="Q1857" t="str">
        <f t="shared" si="115"/>
        <v>Churned</v>
      </c>
    </row>
    <row r="1858" spans="1:17" x14ac:dyDescent="0.2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>
        <f t="shared" si="112"/>
        <v>Young</v>
      </c>
      <c r="O1858" t="str">
        <f t="shared" si="113"/>
        <v>Average</v>
      </c>
      <c r="P1858" t="str">
        <f t="shared" si="114"/>
        <v>Low Balance</v>
      </c>
      <c r="Q1858" t="str">
        <f t="shared" si="115"/>
        <v>Churned</v>
      </c>
    </row>
    <row r="1859" spans="1:17" x14ac:dyDescent="0.2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tr">
        <f t="shared" ref="N1859:N1922" si="116">IF(F1859&lt;30,"Young",IF(F1859&lt;50,"Adult","Senior"))</f>
        <v>Young</v>
      </c>
      <c r="O1859" t="str">
        <f t="shared" ref="O1859:O1922" si="117">IF(C1859&lt;500,"Poor",IF(C1859&lt;700,"Average","Good"))</f>
        <v>Average</v>
      </c>
      <c r="P1859" t="str">
        <f t="shared" ref="P1859:P1922" si="118" xml:space="preserve"> IF(H1859=0,"Zero Balance",IF(H1859&lt;50000,"Low Balance",IF(H1859&lt;100000,"Medium Balance","High Balance")))</f>
        <v>High Balance</v>
      </c>
      <c r="Q1859" t="str">
        <f t="shared" ref="Q1859:Q1922" si="119">IF(M1859 = 1,"Churned","Retained")</f>
        <v>Retained</v>
      </c>
    </row>
    <row r="1860" spans="1:17" x14ac:dyDescent="0.2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>
        <f t="shared" si="116"/>
        <v>Senior</v>
      </c>
      <c r="O1860" t="str">
        <f t="shared" si="117"/>
        <v>Good</v>
      </c>
      <c r="P1860" t="str">
        <f t="shared" si="118"/>
        <v>Zero Balance</v>
      </c>
      <c r="Q1860" t="str">
        <f t="shared" si="119"/>
        <v>Retained</v>
      </c>
    </row>
    <row r="1861" spans="1:17" x14ac:dyDescent="0.2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>
        <f t="shared" si="116"/>
        <v>Adult</v>
      </c>
      <c r="O1861" t="str">
        <f t="shared" si="117"/>
        <v>Average</v>
      </c>
      <c r="P1861" t="str">
        <f t="shared" si="118"/>
        <v>Zero Balance</v>
      </c>
      <c r="Q1861" t="str">
        <f t="shared" si="119"/>
        <v>Retained</v>
      </c>
    </row>
    <row r="1862" spans="1:17" x14ac:dyDescent="0.2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>
        <f t="shared" si="116"/>
        <v>Young</v>
      </c>
      <c r="O1862" t="str">
        <f t="shared" si="117"/>
        <v>Average</v>
      </c>
      <c r="P1862" t="str">
        <f t="shared" si="118"/>
        <v>Medium Balance</v>
      </c>
      <c r="Q1862" t="str">
        <f t="shared" si="119"/>
        <v>Retained</v>
      </c>
    </row>
    <row r="1863" spans="1:17" x14ac:dyDescent="0.2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>
        <f t="shared" si="116"/>
        <v>Adult</v>
      </c>
      <c r="O1863" t="str">
        <f t="shared" si="117"/>
        <v>Average</v>
      </c>
      <c r="P1863" t="str">
        <f t="shared" si="118"/>
        <v>High Balance</v>
      </c>
      <c r="Q1863" t="str">
        <f t="shared" si="119"/>
        <v>Retained</v>
      </c>
    </row>
    <row r="1864" spans="1:17" x14ac:dyDescent="0.2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>
        <f t="shared" si="116"/>
        <v>Adult</v>
      </c>
      <c r="O1864" t="str">
        <f t="shared" si="117"/>
        <v>Poor</v>
      </c>
      <c r="P1864" t="str">
        <f t="shared" si="118"/>
        <v>High Balance</v>
      </c>
      <c r="Q1864" t="str">
        <f t="shared" si="119"/>
        <v>Churned</v>
      </c>
    </row>
    <row r="1865" spans="1:17" x14ac:dyDescent="0.2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>
        <f t="shared" si="116"/>
        <v>Young</v>
      </c>
      <c r="O1865" t="str">
        <f t="shared" si="117"/>
        <v>Good</v>
      </c>
      <c r="P1865" t="str">
        <f t="shared" si="118"/>
        <v>Medium Balance</v>
      </c>
      <c r="Q1865" t="str">
        <f t="shared" si="119"/>
        <v>Retained</v>
      </c>
    </row>
    <row r="1866" spans="1:17" x14ac:dyDescent="0.2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>
        <f t="shared" si="116"/>
        <v>Adult</v>
      </c>
      <c r="O1866" t="str">
        <f t="shared" si="117"/>
        <v>Average</v>
      </c>
      <c r="P1866" t="str">
        <f t="shared" si="118"/>
        <v>High Balance</v>
      </c>
      <c r="Q1866" t="str">
        <f t="shared" si="119"/>
        <v>Retained</v>
      </c>
    </row>
    <row r="1867" spans="1:17" x14ac:dyDescent="0.2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>
        <f t="shared" si="116"/>
        <v>Adult</v>
      </c>
      <c r="O1867" t="str">
        <f t="shared" si="117"/>
        <v>Good</v>
      </c>
      <c r="P1867" t="str">
        <f t="shared" si="118"/>
        <v>Zero Balance</v>
      </c>
      <c r="Q1867" t="str">
        <f t="shared" si="119"/>
        <v>Retained</v>
      </c>
    </row>
    <row r="1868" spans="1:17" x14ac:dyDescent="0.2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>
        <f t="shared" si="116"/>
        <v>Senior</v>
      </c>
      <c r="O1868" t="str">
        <f t="shared" si="117"/>
        <v>Average</v>
      </c>
      <c r="P1868" t="str">
        <f t="shared" si="118"/>
        <v>Zero Balance</v>
      </c>
      <c r="Q1868" t="str">
        <f t="shared" si="119"/>
        <v>Retained</v>
      </c>
    </row>
    <row r="1869" spans="1:17" x14ac:dyDescent="0.2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tr">
        <f t="shared" si="116"/>
        <v>Adult</v>
      </c>
      <c r="O1869" t="str">
        <f t="shared" si="117"/>
        <v>Good</v>
      </c>
      <c r="P1869" t="str">
        <f t="shared" si="118"/>
        <v>Medium Balance</v>
      </c>
      <c r="Q1869" t="str">
        <f t="shared" si="119"/>
        <v>Retained</v>
      </c>
    </row>
    <row r="1870" spans="1:17" x14ac:dyDescent="0.2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>
        <f t="shared" si="116"/>
        <v>Adult</v>
      </c>
      <c r="O1870" t="str">
        <f t="shared" si="117"/>
        <v>Average</v>
      </c>
      <c r="P1870" t="str">
        <f t="shared" si="118"/>
        <v>Medium Balance</v>
      </c>
      <c r="Q1870" t="str">
        <f t="shared" si="119"/>
        <v>Retained</v>
      </c>
    </row>
    <row r="1871" spans="1:17" x14ac:dyDescent="0.2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tr">
        <f t="shared" si="116"/>
        <v>Adult</v>
      </c>
      <c r="O1871" t="str">
        <f t="shared" si="117"/>
        <v>Average</v>
      </c>
      <c r="P1871" t="str">
        <f t="shared" si="118"/>
        <v>High Balance</v>
      </c>
      <c r="Q1871" t="str">
        <f t="shared" si="119"/>
        <v>Retained</v>
      </c>
    </row>
    <row r="1872" spans="1:17" x14ac:dyDescent="0.2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>
        <f t="shared" si="116"/>
        <v>Adult</v>
      </c>
      <c r="O1872" t="str">
        <f t="shared" si="117"/>
        <v>Average</v>
      </c>
      <c r="P1872" t="str">
        <f t="shared" si="118"/>
        <v>Zero Balance</v>
      </c>
      <c r="Q1872" t="str">
        <f t="shared" si="119"/>
        <v>Retained</v>
      </c>
    </row>
    <row r="1873" spans="1:17" x14ac:dyDescent="0.2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>
        <f t="shared" si="116"/>
        <v>Adult</v>
      </c>
      <c r="O1873" t="str">
        <f t="shared" si="117"/>
        <v>Average</v>
      </c>
      <c r="P1873" t="str">
        <f t="shared" si="118"/>
        <v>Medium Balance</v>
      </c>
      <c r="Q1873" t="str">
        <f t="shared" si="119"/>
        <v>Retained</v>
      </c>
    </row>
    <row r="1874" spans="1:17" x14ac:dyDescent="0.2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tr">
        <f t="shared" si="116"/>
        <v>Senior</v>
      </c>
      <c r="O1874" t="str">
        <f t="shared" si="117"/>
        <v>Good</v>
      </c>
      <c r="P1874" t="str">
        <f t="shared" si="118"/>
        <v>Zero Balance</v>
      </c>
      <c r="Q1874" t="str">
        <f t="shared" si="119"/>
        <v>Retained</v>
      </c>
    </row>
    <row r="1875" spans="1:17" x14ac:dyDescent="0.2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tr">
        <f t="shared" si="116"/>
        <v>Adult</v>
      </c>
      <c r="O1875" t="str">
        <f t="shared" si="117"/>
        <v>Average</v>
      </c>
      <c r="P1875" t="str">
        <f t="shared" si="118"/>
        <v>High Balance</v>
      </c>
      <c r="Q1875" t="str">
        <f t="shared" si="119"/>
        <v>Retained</v>
      </c>
    </row>
    <row r="1876" spans="1:17" x14ac:dyDescent="0.2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>
        <f t="shared" si="116"/>
        <v>Adult</v>
      </c>
      <c r="O1876" t="str">
        <f t="shared" si="117"/>
        <v>Average</v>
      </c>
      <c r="P1876" t="str">
        <f t="shared" si="118"/>
        <v>Medium Balance</v>
      </c>
      <c r="Q1876" t="str">
        <f t="shared" si="119"/>
        <v>Retained</v>
      </c>
    </row>
    <row r="1877" spans="1:17" x14ac:dyDescent="0.2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>
        <f t="shared" si="116"/>
        <v>Adult</v>
      </c>
      <c r="O1877" t="str">
        <f t="shared" si="117"/>
        <v>Average</v>
      </c>
      <c r="P1877" t="str">
        <f t="shared" si="118"/>
        <v>Medium Balance</v>
      </c>
      <c r="Q1877" t="str">
        <f t="shared" si="119"/>
        <v>Retained</v>
      </c>
    </row>
    <row r="1878" spans="1:17" x14ac:dyDescent="0.2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>
        <f t="shared" si="116"/>
        <v>Adult</v>
      </c>
      <c r="O1878" t="str">
        <f t="shared" si="117"/>
        <v>Average</v>
      </c>
      <c r="P1878" t="str">
        <f t="shared" si="118"/>
        <v>High Balance</v>
      </c>
      <c r="Q1878" t="str">
        <f t="shared" si="119"/>
        <v>Churned</v>
      </c>
    </row>
    <row r="1879" spans="1:17" x14ac:dyDescent="0.2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>
        <f t="shared" si="116"/>
        <v>Senior</v>
      </c>
      <c r="O1879" t="str">
        <f t="shared" si="117"/>
        <v>Good</v>
      </c>
      <c r="P1879" t="str">
        <f t="shared" si="118"/>
        <v>Medium Balance</v>
      </c>
      <c r="Q1879" t="str">
        <f t="shared" si="119"/>
        <v>Churned</v>
      </c>
    </row>
    <row r="1880" spans="1:17" x14ac:dyDescent="0.2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>
        <f t="shared" si="116"/>
        <v>Adult</v>
      </c>
      <c r="O1880" t="str">
        <f t="shared" si="117"/>
        <v>Average</v>
      </c>
      <c r="P1880" t="str">
        <f t="shared" si="118"/>
        <v>Zero Balance</v>
      </c>
      <c r="Q1880" t="str">
        <f t="shared" si="119"/>
        <v>Retained</v>
      </c>
    </row>
    <row r="1881" spans="1:17" x14ac:dyDescent="0.2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>
        <f t="shared" si="116"/>
        <v>Adult</v>
      </c>
      <c r="O1881" t="str">
        <f t="shared" si="117"/>
        <v>Average</v>
      </c>
      <c r="P1881" t="str">
        <f t="shared" si="118"/>
        <v>Zero Balance</v>
      </c>
      <c r="Q1881" t="str">
        <f t="shared" si="119"/>
        <v>Retained</v>
      </c>
    </row>
    <row r="1882" spans="1:17" x14ac:dyDescent="0.2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>
        <f t="shared" si="116"/>
        <v>Adult</v>
      </c>
      <c r="O1882" t="str">
        <f t="shared" si="117"/>
        <v>Average</v>
      </c>
      <c r="P1882" t="str">
        <f t="shared" si="118"/>
        <v>High Balance</v>
      </c>
      <c r="Q1882" t="str">
        <f t="shared" si="119"/>
        <v>Retained</v>
      </c>
    </row>
    <row r="1883" spans="1:17" x14ac:dyDescent="0.2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>
        <f t="shared" si="116"/>
        <v>Adult</v>
      </c>
      <c r="O1883" t="str">
        <f t="shared" si="117"/>
        <v>Average</v>
      </c>
      <c r="P1883" t="str">
        <f t="shared" si="118"/>
        <v>Zero Balance</v>
      </c>
      <c r="Q1883" t="str">
        <f t="shared" si="119"/>
        <v>Retained</v>
      </c>
    </row>
    <row r="1884" spans="1:17" x14ac:dyDescent="0.2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>
        <f t="shared" si="116"/>
        <v>Adult</v>
      </c>
      <c r="O1884" t="str">
        <f t="shared" si="117"/>
        <v>Good</v>
      </c>
      <c r="P1884" t="str">
        <f t="shared" si="118"/>
        <v>Zero Balance</v>
      </c>
      <c r="Q1884" t="str">
        <f t="shared" si="119"/>
        <v>Retained</v>
      </c>
    </row>
    <row r="1885" spans="1:17" x14ac:dyDescent="0.2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>
        <f t="shared" si="116"/>
        <v>Young</v>
      </c>
      <c r="O1885" t="str">
        <f t="shared" si="117"/>
        <v>Good</v>
      </c>
      <c r="P1885" t="str">
        <f t="shared" si="118"/>
        <v>High Balance</v>
      </c>
      <c r="Q1885" t="str">
        <f t="shared" si="119"/>
        <v>Retained</v>
      </c>
    </row>
    <row r="1886" spans="1:17" x14ac:dyDescent="0.2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>
        <f t="shared" si="116"/>
        <v>Adult</v>
      </c>
      <c r="O1886" t="str">
        <f t="shared" si="117"/>
        <v>Average</v>
      </c>
      <c r="P1886" t="str">
        <f t="shared" si="118"/>
        <v>Zero Balance</v>
      </c>
      <c r="Q1886" t="str">
        <f t="shared" si="119"/>
        <v>Retained</v>
      </c>
    </row>
    <row r="1887" spans="1:17" x14ac:dyDescent="0.2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tr">
        <f t="shared" si="116"/>
        <v>Adult</v>
      </c>
      <c r="O1887" t="str">
        <f t="shared" si="117"/>
        <v>Average</v>
      </c>
      <c r="P1887" t="str">
        <f t="shared" si="118"/>
        <v>Zero Balance</v>
      </c>
      <c r="Q1887" t="str">
        <f t="shared" si="119"/>
        <v>Retained</v>
      </c>
    </row>
    <row r="1888" spans="1:17" x14ac:dyDescent="0.2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tr">
        <f t="shared" si="116"/>
        <v>Adult</v>
      </c>
      <c r="O1888" t="str">
        <f t="shared" si="117"/>
        <v>Average</v>
      </c>
      <c r="P1888" t="str">
        <f t="shared" si="118"/>
        <v>High Balance</v>
      </c>
      <c r="Q1888" t="str">
        <f t="shared" si="119"/>
        <v>Retained</v>
      </c>
    </row>
    <row r="1889" spans="1:17" x14ac:dyDescent="0.2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tr">
        <f t="shared" si="116"/>
        <v>Adult</v>
      </c>
      <c r="O1889" t="str">
        <f t="shared" si="117"/>
        <v>Average</v>
      </c>
      <c r="P1889" t="str">
        <f t="shared" si="118"/>
        <v>High Balance</v>
      </c>
      <c r="Q1889" t="str">
        <f t="shared" si="119"/>
        <v>Retained</v>
      </c>
    </row>
    <row r="1890" spans="1:17" x14ac:dyDescent="0.2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tr">
        <f t="shared" si="116"/>
        <v>Senior</v>
      </c>
      <c r="O1890" t="str">
        <f t="shared" si="117"/>
        <v>Poor</v>
      </c>
      <c r="P1890" t="str">
        <f t="shared" si="118"/>
        <v>Zero Balance</v>
      </c>
      <c r="Q1890" t="str">
        <f t="shared" si="119"/>
        <v>Retained</v>
      </c>
    </row>
    <row r="1891" spans="1:17" x14ac:dyDescent="0.2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>
        <f t="shared" si="116"/>
        <v>Young</v>
      </c>
      <c r="O1891" t="str">
        <f t="shared" si="117"/>
        <v>Average</v>
      </c>
      <c r="P1891" t="str">
        <f t="shared" si="118"/>
        <v>High Balance</v>
      </c>
      <c r="Q1891" t="str">
        <f t="shared" si="119"/>
        <v>Retained</v>
      </c>
    </row>
    <row r="1892" spans="1:17" x14ac:dyDescent="0.2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>
        <f t="shared" si="116"/>
        <v>Adult</v>
      </c>
      <c r="O1892" t="str">
        <f t="shared" si="117"/>
        <v>Good</v>
      </c>
      <c r="P1892" t="str">
        <f t="shared" si="118"/>
        <v>Zero Balance</v>
      </c>
      <c r="Q1892" t="str">
        <f t="shared" si="119"/>
        <v>Retained</v>
      </c>
    </row>
    <row r="1893" spans="1:17" x14ac:dyDescent="0.2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>
        <f t="shared" si="116"/>
        <v>Adult</v>
      </c>
      <c r="O1893" t="str">
        <f t="shared" si="117"/>
        <v>Average</v>
      </c>
      <c r="P1893" t="str">
        <f t="shared" si="118"/>
        <v>Zero Balance</v>
      </c>
      <c r="Q1893" t="str">
        <f t="shared" si="119"/>
        <v>Retained</v>
      </c>
    </row>
    <row r="1894" spans="1:17" x14ac:dyDescent="0.2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>
        <f t="shared" si="116"/>
        <v>Adult</v>
      </c>
      <c r="O1894" t="str">
        <f t="shared" si="117"/>
        <v>Average</v>
      </c>
      <c r="P1894" t="str">
        <f t="shared" si="118"/>
        <v>Medium Balance</v>
      </c>
      <c r="Q1894" t="str">
        <f t="shared" si="119"/>
        <v>Retained</v>
      </c>
    </row>
    <row r="1895" spans="1:17" x14ac:dyDescent="0.2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>
        <f t="shared" si="116"/>
        <v>Adult</v>
      </c>
      <c r="O1895" t="str">
        <f t="shared" si="117"/>
        <v>Poor</v>
      </c>
      <c r="P1895" t="str">
        <f t="shared" si="118"/>
        <v>Zero Balance</v>
      </c>
      <c r="Q1895" t="str">
        <f t="shared" si="119"/>
        <v>Retained</v>
      </c>
    </row>
    <row r="1896" spans="1:17" x14ac:dyDescent="0.2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>
        <f t="shared" si="116"/>
        <v>Adult</v>
      </c>
      <c r="O1896" t="str">
        <f t="shared" si="117"/>
        <v>Average</v>
      </c>
      <c r="P1896" t="str">
        <f t="shared" si="118"/>
        <v>High Balance</v>
      </c>
      <c r="Q1896" t="str">
        <f t="shared" si="119"/>
        <v>Retained</v>
      </c>
    </row>
    <row r="1897" spans="1:17" x14ac:dyDescent="0.2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>
        <f t="shared" si="116"/>
        <v>Young</v>
      </c>
      <c r="O1897" t="str">
        <f t="shared" si="117"/>
        <v>Good</v>
      </c>
      <c r="P1897" t="str">
        <f t="shared" si="118"/>
        <v>High Balance</v>
      </c>
      <c r="Q1897" t="str">
        <f t="shared" si="119"/>
        <v>Retained</v>
      </c>
    </row>
    <row r="1898" spans="1:17" x14ac:dyDescent="0.2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>
        <f t="shared" si="116"/>
        <v>Adult</v>
      </c>
      <c r="O1898" t="str">
        <f t="shared" si="117"/>
        <v>Good</v>
      </c>
      <c r="P1898" t="str">
        <f t="shared" si="118"/>
        <v>Zero Balance</v>
      </c>
      <c r="Q1898" t="str">
        <f t="shared" si="119"/>
        <v>Retained</v>
      </c>
    </row>
    <row r="1899" spans="1:17" x14ac:dyDescent="0.2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>
        <f t="shared" si="116"/>
        <v>Adult</v>
      </c>
      <c r="O1899" t="str">
        <f t="shared" si="117"/>
        <v>Average</v>
      </c>
      <c r="P1899" t="str">
        <f t="shared" si="118"/>
        <v>Zero Balance</v>
      </c>
      <c r="Q1899" t="str">
        <f t="shared" si="119"/>
        <v>Retained</v>
      </c>
    </row>
    <row r="1900" spans="1:17" x14ac:dyDescent="0.2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>
        <f t="shared" si="116"/>
        <v>Adult</v>
      </c>
      <c r="O1900" t="str">
        <f t="shared" si="117"/>
        <v>Good</v>
      </c>
      <c r="P1900" t="str">
        <f t="shared" si="118"/>
        <v>High Balance</v>
      </c>
      <c r="Q1900" t="str">
        <f t="shared" si="119"/>
        <v>Churned</v>
      </c>
    </row>
    <row r="1901" spans="1:17" x14ac:dyDescent="0.2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>
        <f t="shared" si="116"/>
        <v>Adult</v>
      </c>
      <c r="O1901" t="str">
        <f t="shared" si="117"/>
        <v>Average</v>
      </c>
      <c r="P1901" t="str">
        <f t="shared" si="118"/>
        <v>Zero Balance</v>
      </c>
      <c r="Q1901" t="str">
        <f t="shared" si="119"/>
        <v>Retained</v>
      </c>
    </row>
    <row r="1902" spans="1:17" x14ac:dyDescent="0.2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>
        <f t="shared" si="116"/>
        <v>Adult</v>
      </c>
      <c r="O1902" t="str">
        <f t="shared" si="117"/>
        <v>Average</v>
      </c>
      <c r="P1902" t="str">
        <f t="shared" si="118"/>
        <v>Zero Balance</v>
      </c>
      <c r="Q1902" t="str">
        <f t="shared" si="119"/>
        <v>Retained</v>
      </c>
    </row>
    <row r="1903" spans="1:17" x14ac:dyDescent="0.2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>
        <f t="shared" si="116"/>
        <v>Senior</v>
      </c>
      <c r="O1903" t="str">
        <f t="shared" si="117"/>
        <v>Good</v>
      </c>
      <c r="P1903" t="str">
        <f t="shared" si="118"/>
        <v>Zero Balance</v>
      </c>
      <c r="Q1903" t="str">
        <f t="shared" si="119"/>
        <v>Retained</v>
      </c>
    </row>
    <row r="1904" spans="1:17" x14ac:dyDescent="0.2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>
        <f t="shared" si="116"/>
        <v>Adult</v>
      </c>
      <c r="O1904" t="str">
        <f t="shared" si="117"/>
        <v>Good</v>
      </c>
      <c r="P1904" t="str">
        <f t="shared" si="118"/>
        <v>Zero Balance</v>
      </c>
      <c r="Q1904" t="str">
        <f t="shared" si="119"/>
        <v>Retained</v>
      </c>
    </row>
    <row r="1905" spans="1:17" x14ac:dyDescent="0.2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>
        <f t="shared" si="116"/>
        <v>Adult</v>
      </c>
      <c r="O1905" t="str">
        <f t="shared" si="117"/>
        <v>Good</v>
      </c>
      <c r="P1905" t="str">
        <f t="shared" si="118"/>
        <v>Zero Balance</v>
      </c>
      <c r="Q1905" t="str">
        <f t="shared" si="119"/>
        <v>Retained</v>
      </c>
    </row>
    <row r="1906" spans="1:17" x14ac:dyDescent="0.2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>
        <f t="shared" si="116"/>
        <v>Senior</v>
      </c>
      <c r="O1906" t="str">
        <f t="shared" si="117"/>
        <v>Average</v>
      </c>
      <c r="P1906" t="str">
        <f t="shared" si="118"/>
        <v>High Balance</v>
      </c>
      <c r="Q1906" t="str">
        <f t="shared" si="119"/>
        <v>Retained</v>
      </c>
    </row>
    <row r="1907" spans="1:17" x14ac:dyDescent="0.2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>
        <f t="shared" si="116"/>
        <v>Young</v>
      </c>
      <c r="O1907" t="str">
        <f t="shared" si="117"/>
        <v>Average</v>
      </c>
      <c r="P1907" t="str">
        <f t="shared" si="118"/>
        <v>High Balance</v>
      </c>
      <c r="Q1907" t="str">
        <f t="shared" si="119"/>
        <v>Retained</v>
      </c>
    </row>
    <row r="1908" spans="1:17" x14ac:dyDescent="0.2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>
        <f t="shared" si="116"/>
        <v>Young</v>
      </c>
      <c r="O1908" t="str">
        <f t="shared" si="117"/>
        <v>Good</v>
      </c>
      <c r="P1908" t="str">
        <f t="shared" si="118"/>
        <v>Zero Balance</v>
      </c>
      <c r="Q1908" t="str">
        <f t="shared" si="119"/>
        <v>Retained</v>
      </c>
    </row>
    <row r="1909" spans="1:17" x14ac:dyDescent="0.2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>
        <f t="shared" si="116"/>
        <v>Senior</v>
      </c>
      <c r="O1909" t="str">
        <f t="shared" si="117"/>
        <v>Average</v>
      </c>
      <c r="P1909" t="str">
        <f t="shared" si="118"/>
        <v>Zero Balance</v>
      </c>
      <c r="Q1909" t="str">
        <f t="shared" si="119"/>
        <v>Retained</v>
      </c>
    </row>
    <row r="1910" spans="1:17" x14ac:dyDescent="0.2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>
        <f t="shared" si="116"/>
        <v>Adult</v>
      </c>
      <c r="O1910" t="str">
        <f t="shared" si="117"/>
        <v>Average</v>
      </c>
      <c r="P1910" t="str">
        <f t="shared" si="118"/>
        <v>Zero Balance</v>
      </c>
      <c r="Q1910" t="str">
        <f t="shared" si="119"/>
        <v>Retained</v>
      </c>
    </row>
    <row r="1911" spans="1:17" x14ac:dyDescent="0.2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>
        <f t="shared" si="116"/>
        <v>Adult</v>
      </c>
      <c r="O1911" t="str">
        <f t="shared" si="117"/>
        <v>Average</v>
      </c>
      <c r="P1911" t="str">
        <f t="shared" si="118"/>
        <v>Zero Balance</v>
      </c>
      <c r="Q1911" t="str">
        <f t="shared" si="119"/>
        <v>Retained</v>
      </c>
    </row>
    <row r="1912" spans="1:17" x14ac:dyDescent="0.2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>
        <f t="shared" si="116"/>
        <v>Adult</v>
      </c>
      <c r="O1912" t="str">
        <f t="shared" si="117"/>
        <v>Average</v>
      </c>
      <c r="P1912" t="str">
        <f t="shared" si="118"/>
        <v>Medium Balance</v>
      </c>
      <c r="Q1912" t="str">
        <f t="shared" si="119"/>
        <v>Retained</v>
      </c>
    </row>
    <row r="1913" spans="1:17" x14ac:dyDescent="0.2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>
        <f t="shared" si="116"/>
        <v>Adult</v>
      </c>
      <c r="O1913" t="str">
        <f t="shared" si="117"/>
        <v>Average</v>
      </c>
      <c r="P1913" t="str">
        <f t="shared" si="118"/>
        <v>Zero Balance</v>
      </c>
      <c r="Q1913" t="str">
        <f t="shared" si="119"/>
        <v>Retained</v>
      </c>
    </row>
    <row r="1914" spans="1:17" x14ac:dyDescent="0.2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>
        <f t="shared" si="116"/>
        <v>Young</v>
      </c>
      <c r="O1914" t="str">
        <f t="shared" si="117"/>
        <v>Average</v>
      </c>
      <c r="P1914" t="str">
        <f t="shared" si="118"/>
        <v>Medium Balance</v>
      </c>
      <c r="Q1914" t="str">
        <f t="shared" si="119"/>
        <v>Churned</v>
      </c>
    </row>
    <row r="1915" spans="1:17" x14ac:dyDescent="0.2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>
        <f t="shared" si="116"/>
        <v>Adult</v>
      </c>
      <c r="O1915" t="str">
        <f t="shared" si="117"/>
        <v>Good</v>
      </c>
      <c r="P1915" t="str">
        <f t="shared" si="118"/>
        <v>High Balance</v>
      </c>
      <c r="Q1915" t="str">
        <f t="shared" si="119"/>
        <v>Retained</v>
      </c>
    </row>
    <row r="1916" spans="1:17" x14ac:dyDescent="0.2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>
        <f t="shared" si="116"/>
        <v>Adult</v>
      </c>
      <c r="O1916" t="str">
        <f t="shared" si="117"/>
        <v>Good</v>
      </c>
      <c r="P1916" t="str">
        <f t="shared" si="118"/>
        <v>High Balance</v>
      </c>
      <c r="Q1916" t="str">
        <f t="shared" si="119"/>
        <v>Retained</v>
      </c>
    </row>
    <row r="1917" spans="1:17" x14ac:dyDescent="0.2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>
        <f t="shared" si="116"/>
        <v>Young</v>
      </c>
      <c r="O1917" t="str">
        <f t="shared" si="117"/>
        <v>Average</v>
      </c>
      <c r="P1917" t="str">
        <f t="shared" si="118"/>
        <v>Zero Balance</v>
      </c>
      <c r="Q1917" t="str">
        <f t="shared" si="119"/>
        <v>Retained</v>
      </c>
    </row>
    <row r="1918" spans="1:17" x14ac:dyDescent="0.2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tr">
        <f t="shared" si="116"/>
        <v>Adult</v>
      </c>
      <c r="O1918" t="str">
        <f t="shared" si="117"/>
        <v>Average</v>
      </c>
      <c r="P1918" t="str">
        <f t="shared" si="118"/>
        <v>High Balance</v>
      </c>
      <c r="Q1918" t="str">
        <f t="shared" si="119"/>
        <v>Churned</v>
      </c>
    </row>
    <row r="1919" spans="1:17" x14ac:dyDescent="0.2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tr">
        <f t="shared" si="116"/>
        <v>Adult</v>
      </c>
      <c r="O1919" t="str">
        <f t="shared" si="117"/>
        <v>Poor</v>
      </c>
      <c r="P1919" t="str">
        <f t="shared" si="118"/>
        <v>High Balance</v>
      </c>
      <c r="Q1919" t="str">
        <f t="shared" si="119"/>
        <v>Churned</v>
      </c>
    </row>
    <row r="1920" spans="1:17" x14ac:dyDescent="0.2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>
        <f t="shared" si="116"/>
        <v>Young</v>
      </c>
      <c r="O1920" t="str">
        <f t="shared" si="117"/>
        <v>Good</v>
      </c>
      <c r="P1920" t="str">
        <f t="shared" si="118"/>
        <v>High Balance</v>
      </c>
      <c r="Q1920" t="str">
        <f t="shared" si="119"/>
        <v>Retained</v>
      </c>
    </row>
    <row r="1921" spans="1:17" x14ac:dyDescent="0.2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tr">
        <f t="shared" si="116"/>
        <v>Senior</v>
      </c>
      <c r="O1921" t="str">
        <f t="shared" si="117"/>
        <v>Average</v>
      </c>
      <c r="P1921" t="str">
        <f t="shared" si="118"/>
        <v>Zero Balance</v>
      </c>
      <c r="Q1921" t="str">
        <f t="shared" si="119"/>
        <v>Churned</v>
      </c>
    </row>
    <row r="1922" spans="1:17" x14ac:dyDescent="0.2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>
        <f t="shared" si="116"/>
        <v>Adult</v>
      </c>
      <c r="O1922" t="str">
        <f t="shared" si="117"/>
        <v>Average</v>
      </c>
      <c r="P1922" t="str">
        <f t="shared" si="118"/>
        <v>Zero Balance</v>
      </c>
      <c r="Q1922" t="str">
        <f t="shared" si="119"/>
        <v>Retained</v>
      </c>
    </row>
    <row r="1923" spans="1:17" x14ac:dyDescent="0.2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tr">
        <f t="shared" ref="N1923:N1986" si="120">IF(F1923&lt;30,"Young",IF(F1923&lt;50,"Adult","Senior"))</f>
        <v>Adult</v>
      </c>
      <c r="O1923" t="str">
        <f t="shared" ref="O1923:O1986" si="121">IF(C1923&lt;500,"Poor",IF(C1923&lt;700,"Average","Good"))</f>
        <v>Average</v>
      </c>
      <c r="P1923" t="str">
        <f t="shared" ref="P1923:P1986" si="122" xml:space="preserve"> IF(H1923=0,"Zero Balance",IF(H1923&lt;50000,"Low Balance",IF(H1923&lt;100000,"Medium Balance","High Balance")))</f>
        <v>High Balance</v>
      </c>
      <c r="Q1923" t="str">
        <f t="shared" ref="Q1923:Q1986" si="123">IF(M1923 = 1,"Churned","Retained")</f>
        <v>Churned</v>
      </c>
    </row>
    <row r="1924" spans="1:17" x14ac:dyDescent="0.2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tr">
        <f t="shared" si="120"/>
        <v>Adult</v>
      </c>
      <c r="O1924" t="str">
        <f t="shared" si="121"/>
        <v>Average</v>
      </c>
      <c r="P1924" t="str">
        <f t="shared" si="122"/>
        <v>High Balance</v>
      </c>
      <c r="Q1924" t="str">
        <f t="shared" si="123"/>
        <v>Churned</v>
      </c>
    </row>
    <row r="1925" spans="1:17" x14ac:dyDescent="0.2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>
        <f t="shared" si="120"/>
        <v>Adult</v>
      </c>
      <c r="O1925" t="str">
        <f t="shared" si="121"/>
        <v>Good</v>
      </c>
      <c r="P1925" t="str">
        <f t="shared" si="122"/>
        <v>High Balance</v>
      </c>
      <c r="Q1925" t="str">
        <f t="shared" si="123"/>
        <v>Churned</v>
      </c>
    </row>
    <row r="1926" spans="1:17" x14ac:dyDescent="0.2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>
        <f t="shared" si="120"/>
        <v>Adult</v>
      </c>
      <c r="O1926" t="str">
        <f t="shared" si="121"/>
        <v>Average</v>
      </c>
      <c r="P1926" t="str">
        <f t="shared" si="122"/>
        <v>High Balance</v>
      </c>
      <c r="Q1926" t="str">
        <f t="shared" si="123"/>
        <v>Retained</v>
      </c>
    </row>
    <row r="1927" spans="1:17" x14ac:dyDescent="0.2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>
        <f t="shared" si="120"/>
        <v>Young</v>
      </c>
      <c r="O1927" t="str">
        <f t="shared" si="121"/>
        <v>Good</v>
      </c>
      <c r="P1927" t="str">
        <f t="shared" si="122"/>
        <v>Zero Balance</v>
      </c>
      <c r="Q1927" t="str">
        <f t="shared" si="123"/>
        <v>Retained</v>
      </c>
    </row>
    <row r="1928" spans="1:17" x14ac:dyDescent="0.2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>
        <f t="shared" si="120"/>
        <v>Adult</v>
      </c>
      <c r="O1928" t="str">
        <f t="shared" si="121"/>
        <v>Average</v>
      </c>
      <c r="P1928" t="str">
        <f t="shared" si="122"/>
        <v>Zero Balance</v>
      </c>
      <c r="Q1928" t="str">
        <f t="shared" si="123"/>
        <v>Retained</v>
      </c>
    </row>
    <row r="1929" spans="1:17" x14ac:dyDescent="0.2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>
        <f t="shared" si="120"/>
        <v>Adult</v>
      </c>
      <c r="O1929" t="str">
        <f t="shared" si="121"/>
        <v>Good</v>
      </c>
      <c r="P1929" t="str">
        <f t="shared" si="122"/>
        <v>High Balance</v>
      </c>
      <c r="Q1929" t="str">
        <f t="shared" si="123"/>
        <v>Retained</v>
      </c>
    </row>
    <row r="1930" spans="1:17" x14ac:dyDescent="0.2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>
        <f t="shared" si="120"/>
        <v>Senior</v>
      </c>
      <c r="O1930" t="str">
        <f t="shared" si="121"/>
        <v>Poor</v>
      </c>
      <c r="P1930" t="str">
        <f t="shared" si="122"/>
        <v>High Balance</v>
      </c>
      <c r="Q1930" t="str">
        <f t="shared" si="123"/>
        <v>Churned</v>
      </c>
    </row>
    <row r="1931" spans="1:17" x14ac:dyDescent="0.2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>
        <f t="shared" si="120"/>
        <v>Adult</v>
      </c>
      <c r="O1931" t="str">
        <f t="shared" si="121"/>
        <v>Average</v>
      </c>
      <c r="P1931" t="str">
        <f t="shared" si="122"/>
        <v>High Balance</v>
      </c>
      <c r="Q1931" t="str">
        <f t="shared" si="123"/>
        <v>Retained</v>
      </c>
    </row>
    <row r="1932" spans="1:17" x14ac:dyDescent="0.2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>
        <f t="shared" si="120"/>
        <v>Young</v>
      </c>
      <c r="O1932" t="str">
        <f t="shared" si="121"/>
        <v>Average</v>
      </c>
      <c r="P1932" t="str">
        <f t="shared" si="122"/>
        <v>Medium Balance</v>
      </c>
      <c r="Q1932" t="str">
        <f t="shared" si="123"/>
        <v>Retained</v>
      </c>
    </row>
    <row r="1933" spans="1:17" x14ac:dyDescent="0.2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>
        <f t="shared" si="120"/>
        <v>Young</v>
      </c>
      <c r="O1933" t="str">
        <f t="shared" si="121"/>
        <v>Average</v>
      </c>
      <c r="P1933" t="str">
        <f t="shared" si="122"/>
        <v>High Balance</v>
      </c>
      <c r="Q1933" t="str">
        <f t="shared" si="123"/>
        <v>Churned</v>
      </c>
    </row>
    <row r="1934" spans="1:17" x14ac:dyDescent="0.2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tr">
        <f t="shared" si="120"/>
        <v>Senior</v>
      </c>
      <c r="O1934" t="str">
        <f t="shared" si="121"/>
        <v>Average</v>
      </c>
      <c r="P1934" t="str">
        <f t="shared" si="122"/>
        <v>Zero Balance</v>
      </c>
      <c r="Q1934" t="str">
        <f t="shared" si="123"/>
        <v>Retained</v>
      </c>
    </row>
    <row r="1935" spans="1:17" x14ac:dyDescent="0.2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>
        <f t="shared" si="120"/>
        <v>Senior</v>
      </c>
      <c r="O1935" t="str">
        <f t="shared" si="121"/>
        <v>Average</v>
      </c>
      <c r="P1935" t="str">
        <f t="shared" si="122"/>
        <v>High Balance</v>
      </c>
      <c r="Q1935" t="str">
        <f t="shared" si="123"/>
        <v>Retained</v>
      </c>
    </row>
    <row r="1936" spans="1:17" x14ac:dyDescent="0.2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>
        <f t="shared" si="120"/>
        <v>Adult</v>
      </c>
      <c r="O1936" t="str">
        <f t="shared" si="121"/>
        <v>Good</v>
      </c>
      <c r="P1936" t="str">
        <f t="shared" si="122"/>
        <v>High Balance</v>
      </c>
      <c r="Q1936" t="str">
        <f t="shared" si="123"/>
        <v>Retained</v>
      </c>
    </row>
    <row r="1937" spans="1:17" x14ac:dyDescent="0.2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>
        <f t="shared" si="120"/>
        <v>Adult</v>
      </c>
      <c r="O1937" t="str">
        <f t="shared" si="121"/>
        <v>Average</v>
      </c>
      <c r="P1937" t="str">
        <f t="shared" si="122"/>
        <v>Zero Balance</v>
      </c>
      <c r="Q1937" t="str">
        <f t="shared" si="123"/>
        <v>Retained</v>
      </c>
    </row>
    <row r="1938" spans="1:17" x14ac:dyDescent="0.2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>
        <f t="shared" si="120"/>
        <v>Adult</v>
      </c>
      <c r="O1938" t="str">
        <f t="shared" si="121"/>
        <v>Good</v>
      </c>
      <c r="P1938" t="str">
        <f t="shared" si="122"/>
        <v>High Balance</v>
      </c>
      <c r="Q1938" t="str">
        <f t="shared" si="123"/>
        <v>Retained</v>
      </c>
    </row>
    <row r="1939" spans="1:17" x14ac:dyDescent="0.2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>
        <f t="shared" si="120"/>
        <v>Adult</v>
      </c>
      <c r="O1939" t="str">
        <f t="shared" si="121"/>
        <v>Good</v>
      </c>
      <c r="P1939" t="str">
        <f t="shared" si="122"/>
        <v>High Balance</v>
      </c>
      <c r="Q1939" t="str">
        <f t="shared" si="123"/>
        <v>Retained</v>
      </c>
    </row>
    <row r="1940" spans="1:17" x14ac:dyDescent="0.2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>
        <f t="shared" si="120"/>
        <v>Adult</v>
      </c>
      <c r="O1940" t="str">
        <f t="shared" si="121"/>
        <v>Average</v>
      </c>
      <c r="P1940" t="str">
        <f t="shared" si="122"/>
        <v>Medium Balance</v>
      </c>
      <c r="Q1940" t="str">
        <f t="shared" si="123"/>
        <v>Retained</v>
      </c>
    </row>
    <row r="1941" spans="1:17" x14ac:dyDescent="0.2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tr">
        <f t="shared" si="120"/>
        <v>Adult</v>
      </c>
      <c r="O1941" t="str">
        <f t="shared" si="121"/>
        <v>Good</v>
      </c>
      <c r="P1941" t="str">
        <f t="shared" si="122"/>
        <v>High Balance</v>
      </c>
      <c r="Q1941" t="str">
        <f t="shared" si="123"/>
        <v>Retained</v>
      </c>
    </row>
    <row r="1942" spans="1:17" x14ac:dyDescent="0.2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>
        <f t="shared" si="120"/>
        <v>Adult</v>
      </c>
      <c r="O1942" t="str">
        <f t="shared" si="121"/>
        <v>Average</v>
      </c>
      <c r="P1942" t="str">
        <f t="shared" si="122"/>
        <v>High Balance</v>
      </c>
      <c r="Q1942" t="str">
        <f t="shared" si="123"/>
        <v>Churned</v>
      </c>
    </row>
    <row r="1943" spans="1:17" x14ac:dyDescent="0.2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tr">
        <f t="shared" si="120"/>
        <v>Adult</v>
      </c>
      <c r="O1943" t="str">
        <f t="shared" si="121"/>
        <v>Poor</v>
      </c>
      <c r="P1943" t="str">
        <f t="shared" si="122"/>
        <v>Medium Balance</v>
      </c>
      <c r="Q1943" t="str">
        <f t="shared" si="123"/>
        <v>Retained</v>
      </c>
    </row>
    <row r="1944" spans="1:17" x14ac:dyDescent="0.2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>
        <f t="shared" si="120"/>
        <v>Adult</v>
      </c>
      <c r="O1944" t="str">
        <f t="shared" si="121"/>
        <v>Average</v>
      </c>
      <c r="P1944" t="str">
        <f t="shared" si="122"/>
        <v>High Balance</v>
      </c>
      <c r="Q1944" t="str">
        <f t="shared" si="123"/>
        <v>Retained</v>
      </c>
    </row>
    <row r="1945" spans="1:17" x14ac:dyDescent="0.2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>
        <f t="shared" si="120"/>
        <v>Adult</v>
      </c>
      <c r="O1945" t="str">
        <f t="shared" si="121"/>
        <v>Good</v>
      </c>
      <c r="P1945" t="str">
        <f t="shared" si="122"/>
        <v>High Balance</v>
      </c>
      <c r="Q1945" t="str">
        <f t="shared" si="123"/>
        <v>Retained</v>
      </c>
    </row>
    <row r="1946" spans="1:17" x14ac:dyDescent="0.2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tr">
        <f t="shared" si="120"/>
        <v>Adult</v>
      </c>
      <c r="O1946" t="str">
        <f t="shared" si="121"/>
        <v>Good</v>
      </c>
      <c r="P1946" t="str">
        <f t="shared" si="122"/>
        <v>Zero Balance</v>
      </c>
      <c r="Q1946" t="str">
        <f t="shared" si="123"/>
        <v>Retained</v>
      </c>
    </row>
    <row r="1947" spans="1:17" x14ac:dyDescent="0.2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>
        <f t="shared" si="120"/>
        <v>Young</v>
      </c>
      <c r="O1947" t="str">
        <f t="shared" si="121"/>
        <v>Good</v>
      </c>
      <c r="P1947" t="str">
        <f t="shared" si="122"/>
        <v>High Balance</v>
      </c>
      <c r="Q1947" t="str">
        <f t="shared" si="123"/>
        <v>Churned</v>
      </c>
    </row>
    <row r="1948" spans="1:17" x14ac:dyDescent="0.2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>
        <f t="shared" si="120"/>
        <v>Adult</v>
      </c>
      <c r="O1948" t="str">
        <f t="shared" si="121"/>
        <v>Average</v>
      </c>
      <c r="P1948" t="str">
        <f t="shared" si="122"/>
        <v>Medium Balance</v>
      </c>
      <c r="Q1948" t="str">
        <f t="shared" si="123"/>
        <v>Retained</v>
      </c>
    </row>
    <row r="1949" spans="1:17" x14ac:dyDescent="0.2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>
        <f t="shared" si="120"/>
        <v>Senior</v>
      </c>
      <c r="O1949" t="str">
        <f t="shared" si="121"/>
        <v>Average</v>
      </c>
      <c r="P1949" t="str">
        <f t="shared" si="122"/>
        <v>Zero Balance</v>
      </c>
      <c r="Q1949" t="str">
        <f t="shared" si="123"/>
        <v>Retained</v>
      </c>
    </row>
    <row r="1950" spans="1:17" x14ac:dyDescent="0.2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>
        <f t="shared" si="120"/>
        <v>Adult</v>
      </c>
      <c r="O1950" t="str">
        <f t="shared" si="121"/>
        <v>Average</v>
      </c>
      <c r="P1950" t="str">
        <f t="shared" si="122"/>
        <v>Zero Balance</v>
      </c>
      <c r="Q1950" t="str">
        <f t="shared" si="123"/>
        <v>Retained</v>
      </c>
    </row>
    <row r="1951" spans="1:17" x14ac:dyDescent="0.2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tr">
        <f t="shared" si="120"/>
        <v>Adult</v>
      </c>
      <c r="O1951" t="str">
        <f t="shared" si="121"/>
        <v>Average</v>
      </c>
      <c r="P1951" t="str">
        <f t="shared" si="122"/>
        <v>High Balance</v>
      </c>
      <c r="Q1951" t="str">
        <f t="shared" si="123"/>
        <v>Retained</v>
      </c>
    </row>
    <row r="1952" spans="1:17" x14ac:dyDescent="0.2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>
        <f t="shared" si="120"/>
        <v>Adult</v>
      </c>
      <c r="O1952" t="str">
        <f t="shared" si="121"/>
        <v>Average</v>
      </c>
      <c r="P1952" t="str">
        <f t="shared" si="122"/>
        <v>High Balance</v>
      </c>
      <c r="Q1952" t="str">
        <f t="shared" si="123"/>
        <v>Churned</v>
      </c>
    </row>
    <row r="1953" spans="1:17" x14ac:dyDescent="0.2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>
        <f t="shared" si="120"/>
        <v>Senior</v>
      </c>
      <c r="O1953" t="str">
        <f t="shared" si="121"/>
        <v>Average</v>
      </c>
      <c r="P1953" t="str">
        <f t="shared" si="122"/>
        <v>High Balance</v>
      </c>
      <c r="Q1953" t="str">
        <f t="shared" si="123"/>
        <v>Churned</v>
      </c>
    </row>
    <row r="1954" spans="1:17" x14ac:dyDescent="0.2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tr">
        <f t="shared" si="120"/>
        <v>Young</v>
      </c>
      <c r="O1954" t="str">
        <f t="shared" si="121"/>
        <v>Average</v>
      </c>
      <c r="P1954" t="str">
        <f t="shared" si="122"/>
        <v>Medium Balance</v>
      </c>
      <c r="Q1954" t="str">
        <f t="shared" si="123"/>
        <v>Retained</v>
      </c>
    </row>
    <row r="1955" spans="1:17" x14ac:dyDescent="0.2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tr">
        <f t="shared" si="120"/>
        <v>Young</v>
      </c>
      <c r="O1955" t="str">
        <f t="shared" si="121"/>
        <v>Average</v>
      </c>
      <c r="P1955" t="str">
        <f t="shared" si="122"/>
        <v>Zero Balance</v>
      </c>
      <c r="Q1955" t="str">
        <f t="shared" si="123"/>
        <v>Retained</v>
      </c>
    </row>
    <row r="1956" spans="1:17" x14ac:dyDescent="0.2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>
        <f t="shared" si="120"/>
        <v>Senior</v>
      </c>
      <c r="O1956" t="str">
        <f t="shared" si="121"/>
        <v>Average</v>
      </c>
      <c r="P1956" t="str">
        <f t="shared" si="122"/>
        <v>High Balance</v>
      </c>
      <c r="Q1956" t="str">
        <f t="shared" si="123"/>
        <v>Retained</v>
      </c>
    </row>
    <row r="1957" spans="1:17" x14ac:dyDescent="0.2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>
        <f t="shared" si="120"/>
        <v>Senior</v>
      </c>
      <c r="O1957" t="str">
        <f t="shared" si="121"/>
        <v>Average</v>
      </c>
      <c r="P1957" t="str">
        <f t="shared" si="122"/>
        <v>High Balance</v>
      </c>
      <c r="Q1957" t="str">
        <f t="shared" si="123"/>
        <v>Churned</v>
      </c>
    </row>
    <row r="1958" spans="1:17" x14ac:dyDescent="0.2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>
        <f t="shared" si="120"/>
        <v>Senior</v>
      </c>
      <c r="O1958" t="str">
        <f t="shared" si="121"/>
        <v>Average</v>
      </c>
      <c r="P1958" t="str">
        <f t="shared" si="122"/>
        <v>High Balance</v>
      </c>
      <c r="Q1958" t="str">
        <f t="shared" si="123"/>
        <v>Churned</v>
      </c>
    </row>
    <row r="1959" spans="1:17" x14ac:dyDescent="0.2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tr">
        <f t="shared" si="120"/>
        <v>Senior</v>
      </c>
      <c r="O1959" t="str">
        <f t="shared" si="121"/>
        <v>Good</v>
      </c>
      <c r="P1959" t="str">
        <f t="shared" si="122"/>
        <v>High Balance</v>
      </c>
      <c r="Q1959" t="str">
        <f t="shared" si="123"/>
        <v>Churned</v>
      </c>
    </row>
    <row r="1960" spans="1:17" x14ac:dyDescent="0.2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>
        <f t="shared" si="120"/>
        <v>Adult</v>
      </c>
      <c r="O1960" t="str">
        <f t="shared" si="121"/>
        <v>Average</v>
      </c>
      <c r="P1960" t="str">
        <f t="shared" si="122"/>
        <v>Zero Balance</v>
      </c>
      <c r="Q1960" t="str">
        <f t="shared" si="123"/>
        <v>Retained</v>
      </c>
    </row>
    <row r="1961" spans="1:17" x14ac:dyDescent="0.2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>
        <f t="shared" si="120"/>
        <v>Adult</v>
      </c>
      <c r="O1961" t="str">
        <f t="shared" si="121"/>
        <v>Good</v>
      </c>
      <c r="P1961" t="str">
        <f t="shared" si="122"/>
        <v>High Balance</v>
      </c>
      <c r="Q1961" t="str">
        <f t="shared" si="123"/>
        <v>Retained</v>
      </c>
    </row>
    <row r="1962" spans="1:17" x14ac:dyDescent="0.2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>
        <f t="shared" si="120"/>
        <v>Adult</v>
      </c>
      <c r="O1962" t="str">
        <f t="shared" si="121"/>
        <v>Average</v>
      </c>
      <c r="P1962" t="str">
        <f t="shared" si="122"/>
        <v>High Balance</v>
      </c>
      <c r="Q1962" t="str">
        <f t="shared" si="123"/>
        <v>Retained</v>
      </c>
    </row>
    <row r="1963" spans="1:17" x14ac:dyDescent="0.2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>
        <f t="shared" si="120"/>
        <v>Young</v>
      </c>
      <c r="O1963" t="str">
        <f t="shared" si="121"/>
        <v>Good</v>
      </c>
      <c r="P1963" t="str">
        <f t="shared" si="122"/>
        <v>High Balance</v>
      </c>
      <c r="Q1963" t="str">
        <f t="shared" si="123"/>
        <v>Retained</v>
      </c>
    </row>
    <row r="1964" spans="1:17" x14ac:dyDescent="0.2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tr">
        <f t="shared" si="120"/>
        <v>Senior</v>
      </c>
      <c r="O1964" t="str">
        <f t="shared" si="121"/>
        <v>Poor</v>
      </c>
      <c r="P1964" t="str">
        <f t="shared" si="122"/>
        <v>High Balance</v>
      </c>
      <c r="Q1964" t="str">
        <f t="shared" si="123"/>
        <v>Churned</v>
      </c>
    </row>
    <row r="1965" spans="1:17" x14ac:dyDescent="0.2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>
        <f t="shared" si="120"/>
        <v>Adult</v>
      </c>
      <c r="O1965" t="str">
        <f t="shared" si="121"/>
        <v>Average</v>
      </c>
      <c r="P1965" t="str">
        <f t="shared" si="122"/>
        <v>High Balance</v>
      </c>
      <c r="Q1965" t="str">
        <f t="shared" si="123"/>
        <v>Retained</v>
      </c>
    </row>
    <row r="1966" spans="1:17" x14ac:dyDescent="0.2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>
        <f t="shared" si="120"/>
        <v>Adult</v>
      </c>
      <c r="O1966" t="str">
        <f t="shared" si="121"/>
        <v>Good</v>
      </c>
      <c r="P1966" t="str">
        <f t="shared" si="122"/>
        <v>Medium Balance</v>
      </c>
      <c r="Q1966" t="str">
        <f t="shared" si="123"/>
        <v>Churned</v>
      </c>
    </row>
    <row r="1967" spans="1:17" x14ac:dyDescent="0.2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>
        <f t="shared" si="120"/>
        <v>Adult</v>
      </c>
      <c r="O1967" t="str">
        <f t="shared" si="121"/>
        <v>Average</v>
      </c>
      <c r="P1967" t="str">
        <f t="shared" si="122"/>
        <v>Zero Balance</v>
      </c>
      <c r="Q1967" t="str">
        <f t="shared" si="123"/>
        <v>Churned</v>
      </c>
    </row>
    <row r="1968" spans="1:17" x14ac:dyDescent="0.2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tr">
        <f t="shared" si="120"/>
        <v>Adult</v>
      </c>
      <c r="O1968" t="str">
        <f t="shared" si="121"/>
        <v>Average</v>
      </c>
      <c r="P1968" t="str">
        <f t="shared" si="122"/>
        <v>High Balance</v>
      </c>
      <c r="Q1968" t="str">
        <f t="shared" si="123"/>
        <v>Retained</v>
      </c>
    </row>
    <row r="1969" spans="1:17" x14ac:dyDescent="0.2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>
        <f t="shared" si="120"/>
        <v>Young</v>
      </c>
      <c r="O1969" t="str">
        <f t="shared" si="121"/>
        <v>Average</v>
      </c>
      <c r="P1969" t="str">
        <f t="shared" si="122"/>
        <v>Zero Balance</v>
      </c>
      <c r="Q1969" t="str">
        <f t="shared" si="123"/>
        <v>Retained</v>
      </c>
    </row>
    <row r="1970" spans="1:17" x14ac:dyDescent="0.2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>
        <f t="shared" si="120"/>
        <v>Adult</v>
      </c>
      <c r="O1970" t="str">
        <f t="shared" si="121"/>
        <v>Poor</v>
      </c>
      <c r="P1970" t="str">
        <f t="shared" si="122"/>
        <v>High Balance</v>
      </c>
      <c r="Q1970" t="str">
        <f t="shared" si="123"/>
        <v>Retained</v>
      </c>
    </row>
    <row r="1971" spans="1:17" x14ac:dyDescent="0.2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>
        <f t="shared" si="120"/>
        <v>Adult</v>
      </c>
      <c r="O1971" t="str">
        <f t="shared" si="121"/>
        <v>Good</v>
      </c>
      <c r="P1971" t="str">
        <f t="shared" si="122"/>
        <v>Zero Balance</v>
      </c>
      <c r="Q1971" t="str">
        <f t="shared" si="123"/>
        <v>Retained</v>
      </c>
    </row>
    <row r="1972" spans="1:17" x14ac:dyDescent="0.2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tr">
        <f t="shared" si="120"/>
        <v>Adult</v>
      </c>
      <c r="O1972" t="str">
        <f t="shared" si="121"/>
        <v>Average</v>
      </c>
      <c r="P1972" t="str">
        <f t="shared" si="122"/>
        <v>High Balance</v>
      </c>
      <c r="Q1972" t="str">
        <f t="shared" si="123"/>
        <v>Retained</v>
      </c>
    </row>
    <row r="1973" spans="1:17" x14ac:dyDescent="0.2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>
        <f t="shared" si="120"/>
        <v>Young</v>
      </c>
      <c r="O1973" t="str">
        <f t="shared" si="121"/>
        <v>Average</v>
      </c>
      <c r="P1973" t="str">
        <f t="shared" si="122"/>
        <v>Medium Balance</v>
      </c>
      <c r="Q1973" t="str">
        <f t="shared" si="123"/>
        <v>Retained</v>
      </c>
    </row>
    <row r="1974" spans="1:17" x14ac:dyDescent="0.2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>
        <f t="shared" si="120"/>
        <v>Adult</v>
      </c>
      <c r="O1974" t="str">
        <f t="shared" si="121"/>
        <v>Good</v>
      </c>
      <c r="P1974" t="str">
        <f t="shared" si="122"/>
        <v>Medium Balance</v>
      </c>
      <c r="Q1974" t="str">
        <f t="shared" si="123"/>
        <v>Retained</v>
      </c>
    </row>
    <row r="1975" spans="1:17" x14ac:dyDescent="0.2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>
        <f t="shared" si="120"/>
        <v>Adult</v>
      </c>
      <c r="O1975" t="str">
        <f t="shared" si="121"/>
        <v>Average</v>
      </c>
      <c r="P1975" t="str">
        <f t="shared" si="122"/>
        <v>Zero Balance</v>
      </c>
      <c r="Q1975" t="str">
        <f t="shared" si="123"/>
        <v>Retained</v>
      </c>
    </row>
    <row r="1976" spans="1:17" x14ac:dyDescent="0.2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>
        <f t="shared" si="120"/>
        <v>Adult</v>
      </c>
      <c r="O1976" t="str">
        <f t="shared" si="121"/>
        <v>Average</v>
      </c>
      <c r="P1976" t="str">
        <f t="shared" si="122"/>
        <v>High Balance</v>
      </c>
      <c r="Q1976" t="str">
        <f t="shared" si="123"/>
        <v>Retained</v>
      </c>
    </row>
    <row r="1977" spans="1:17" x14ac:dyDescent="0.2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tr">
        <f t="shared" si="120"/>
        <v>Adult</v>
      </c>
      <c r="O1977" t="str">
        <f t="shared" si="121"/>
        <v>Average</v>
      </c>
      <c r="P1977" t="str">
        <f t="shared" si="122"/>
        <v>Zero Balance</v>
      </c>
      <c r="Q1977" t="str">
        <f t="shared" si="123"/>
        <v>Retained</v>
      </c>
    </row>
    <row r="1978" spans="1:17" x14ac:dyDescent="0.2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>
        <f t="shared" si="120"/>
        <v>Adult</v>
      </c>
      <c r="O1978" t="str">
        <f t="shared" si="121"/>
        <v>Average</v>
      </c>
      <c r="P1978" t="str">
        <f t="shared" si="122"/>
        <v>Zero Balance</v>
      </c>
      <c r="Q1978" t="str">
        <f t="shared" si="123"/>
        <v>Retained</v>
      </c>
    </row>
    <row r="1979" spans="1:17" x14ac:dyDescent="0.2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>
        <f t="shared" si="120"/>
        <v>Adult</v>
      </c>
      <c r="O1979" t="str">
        <f t="shared" si="121"/>
        <v>Good</v>
      </c>
      <c r="P1979" t="str">
        <f t="shared" si="122"/>
        <v>Zero Balance</v>
      </c>
      <c r="Q1979" t="str">
        <f t="shared" si="123"/>
        <v>Churned</v>
      </c>
    </row>
    <row r="1980" spans="1:17" x14ac:dyDescent="0.2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>
        <f t="shared" si="120"/>
        <v>Adult</v>
      </c>
      <c r="O1980" t="str">
        <f t="shared" si="121"/>
        <v>Poor</v>
      </c>
      <c r="P1980" t="str">
        <f t="shared" si="122"/>
        <v>High Balance</v>
      </c>
      <c r="Q1980" t="str">
        <f t="shared" si="123"/>
        <v>Retained</v>
      </c>
    </row>
    <row r="1981" spans="1:17" x14ac:dyDescent="0.2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tr">
        <f t="shared" si="120"/>
        <v>Adult</v>
      </c>
      <c r="O1981" t="str">
        <f t="shared" si="121"/>
        <v>Average</v>
      </c>
      <c r="P1981" t="str">
        <f t="shared" si="122"/>
        <v>Zero Balance</v>
      </c>
      <c r="Q1981" t="str">
        <f t="shared" si="123"/>
        <v>Retained</v>
      </c>
    </row>
    <row r="1982" spans="1:17" x14ac:dyDescent="0.2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tr">
        <f t="shared" si="120"/>
        <v>Adult</v>
      </c>
      <c r="O1982" t="str">
        <f t="shared" si="121"/>
        <v>Average</v>
      </c>
      <c r="P1982" t="str">
        <f t="shared" si="122"/>
        <v>Zero Balance</v>
      </c>
      <c r="Q1982" t="str">
        <f t="shared" si="123"/>
        <v>Retained</v>
      </c>
    </row>
    <row r="1983" spans="1:17" x14ac:dyDescent="0.2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>
        <f t="shared" si="120"/>
        <v>Senior</v>
      </c>
      <c r="O1983" t="str">
        <f t="shared" si="121"/>
        <v>Poor</v>
      </c>
      <c r="P1983" t="str">
        <f t="shared" si="122"/>
        <v>High Balance</v>
      </c>
      <c r="Q1983" t="str">
        <f t="shared" si="123"/>
        <v>Retained</v>
      </c>
    </row>
    <row r="1984" spans="1:17" x14ac:dyDescent="0.2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>
        <f t="shared" si="120"/>
        <v>Young</v>
      </c>
      <c r="O1984" t="str">
        <f t="shared" si="121"/>
        <v>Average</v>
      </c>
      <c r="P1984" t="str">
        <f t="shared" si="122"/>
        <v>High Balance</v>
      </c>
      <c r="Q1984" t="str">
        <f t="shared" si="123"/>
        <v>Retained</v>
      </c>
    </row>
    <row r="1985" spans="1:17" x14ac:dyDescent="0.2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>
        <f t="shared" si="120"/>
        <v>Adult</v>
      </c>
      <c r="O1985" t="str">
        <f t="shared" si="121"/>
        <v>Good</v>
      </c>
      <c r="P1985" t="str">
        <f t="shared" si="122"/>
        <v>Zero Balance</v>
      </c>
      <c r="Q1985" t="str">
        <f t="shared" si="123"/>
        <v>Retained</v>
      </c>
    </row>
    <row r="1986" spans="1:17" x14ac:dyDescent="0.2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>
        <f t="shared" si="120"/>
        <v>Adult</v>
      </c>
      <c r="O1986" t="str">
        <f t="shared" si="121"/>
        <v>Average</v>
      </c>
      <c r="P1986" t="str">
        <f t="shared" si="122"/>
        <v>High Balance</v>
      </c>
      <c r="Q1986" t="str">
        <f t="shared" si="123"/>
        <v>Retained</v>
      </c>
    </row>
    <row r="1987" spans="1:17" x14ac:dyDescent="0.2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>
        <f t="shared" ref="N1987:N2050" si="124">IF(F1987&lt;30,"Young",IF(F1987&lt;50,"Adult","Senior"))</f>
        <v>Adult</v>
      </c>
      <c r="O1987" t="str">
        <f t="shared" ref="O1987:O2050" si="125">IF(C1987&lt;500,"Poor",IF(C1987&lt;700,"Average","Good"))</f>
        <v>Good</v>
      </c>
      <c r="P1987" t="str">
        <f t="shared" ref="P1987:P2050" si="126" xml:space="preserve"> IF(H1987=0,"Zero Balance",IF(H1987&lt;50000,"Low Balance",IF(H1987&lt;100000,"Medium Balance","High Balance")))</f>
        <v>High Balance</v>
      </c>
      <c r="Q1987" t="str">
        <f t="shared" ref="Q1987:Q2050" si="127">IF(M1987 = 1,"Churned","Retained")</f>
        <v>Churned</v>
      </c>
    </row>
    <row r="1988" spans="1:17" x14ac:dyDescent="0.2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>
        <f t="shared" si="124"/>
        <v>Adult</v>
      </c>
      <c r="O1988" t="str">
        <f t="shared" si="125"/>
        <v>Good</v>
      </c>
      <c r="P1988" t="str">
        <f t="shared" si="126"/>
        <v>Medium Balance</v>
      </c>
      <c r="Q1988" t="str">
        <f t="shared" si="127"/>
        <v>Retained</v>
      </c>
    </row>
    <row r="1989" spans="1:17" x14ac:dyDescent="0.2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>
        <f t="shared" si="124"/>
        <v>Senior</v>
      </c>
      <c r="O1989" t="str">
        <f t="shared" si="125"/>
        <v>Good</v>
      </c>
      <c r="P1989" t="str">
        <f t="shared" si="126"/>
        <v>Zero Balance</v>
      </c>
      <c r="Q1989" t="str">
        <f t="shared" si="127"/>
        <v>Churned</v>
      </c>
    </row>
    <row r="1990" spans="1:17" x14ac:dyDescent="0.2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>
        <f t="shared" si="124"/>
        <v>Adult</v>
      </c>
      <c r="O1990" t="str">
        <f t="shared" si="125"/>
        <v>Average</v>
      </c>
      <c r="P1990" t="str">
        <f t="shared" si="126"/>
        <v>High Balance</v>
      </c>
      <c r="Q1990" t="str">
        <f t="shared" si="127"/>
        <v>Churned</v>
      </c>
    </row>
    <row r="1991" spans="1:17" x14ac:dyDescent="0.2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>
        <f t="shared" si="124"/>
        <v>Young</v>
      </c>
      <c r="O1991" t="str">
        <f t="shared" si="125"/>
        <v>Average</v>
      </c>
      <c r="P1991" t="str">
        <f t="shared" si="126"/>
        <v>Medium Balance</v>
      </c>
      <c r="Q1991" t="str">
        <f t="shared" si="127"/>
        <v>Retained</v>
      </c>
    </row>
    <row r="1992" spans="1:17" x14ac:dyDescent="0.2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>
        <f t="shared" si="124"/>
        <v>Adult</v>
      </c>
      <c r="O1992" t="str">
        <f t="shared" si="125"/>
        <v>Good</v>
      </c>
      <c r="P1992" t="str">
        <f t="shared" si="126"/>
        <v>Zero Balance</v>
      </c>
      <c r="Q1992" t="str">
        <f t="shared" si="127"/>
        <v>Retained</v>
      </c>
    </row>
    <row r="1993" spans="1:17" x14ac:dyDescent="0.2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>
        <f t="shared" si="124"/>
        <v>Adult</v>
      </c>
      <c r="O1993" t="str">
        <f t="shared" si="125"/>
        <v>Average</v>
      </c>
      <c r="P1993" t="str">
        <f t="shared" si="126"/>
        <v>High Balance</v>
      </c>
      <c r="Q1993" t="str">
        <f t="shared" si="127"/>
        <v>Retained</v>
      </c>
    </row>
    <row r="1994" spans="1:17" x14ac:dyDescent="0.2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>
        <f t="shared" si="124"/>
        <v>Young</v>
      </c>
      <c r="O1994" t="str">
        <f t="shared" si="125"/>
        <v>Average</v>
      </c>
      <c r="P1994" t="str">
        <f t="shared" si="126"/>
        <v>High Balance</v>
      </c>
      <c r="Q1994" t="str">
        <f t="shared" si="127"/>
        <v>Retained</v>
      </c>
    </row>
    <row r="1995" spans="1:17" x14ac:dyDescent="0.2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>
        <f t="shared" si="124"/>
        <v>Senior</v>
      </c>
      <c r="O1995" t="str">
        <f t="shared" si="125"/>
        <v>Good</v>
      </c>
      <c r="P1995" t="str">
        <f t="shared" si="126"/>
        <v>High Balance</v>
      </c>
      <c r="Q1995" t="str">
        <f t="shared" si="127"/>
        <v>Churned</v>
      </c>
    </row>
    <row r="1996" spans="1:17" x14ac:dyDescent="0.2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>
        <f t="shared" si="124"/>
        <v>Adult</v>
      </c>
      <c r="O1996" t="str">
        <f t="shared" si="125"/>
        <v>Good</v>
      </c>
      <c r="P1996" t="str">
        <f t="shared" si="126"/>
        <v>Zero Balance</v>
      </c>
      <c r="Q1996" t="str">
        <f t="shared" si="127"/>
        <v>Churned</v>
      </c>
    </row>
    <row r="1997" spans="1:17" x14ac:dyDescent="0.2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>
        <f t="shared" si="124"/>
        <v>Adult</v>
      </c>
      <c r="O1997" t="str">
        <f t="shared" si="125"/>
        <v>Average</v>
      </c>
      <c r="P1997" t="str">
        <f t="shared" si="126"/>
        <v>Medium Balance</v>
      </c>
      <c r="Q1997" t="str">
        <f t="shared" si="127"/>
        <v>Retained</v>
      </c>
    </row>
    <row r="1998" spans="1:17" x14ac:dyDescent="0.2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>
        <f t="shared" si="124"/>
        <v>Senior</v>
      </c>
      <c r="O1998" t="str">
        <f t="shared" si="125"/>
        <v>Average</v>
      </c>
      <c r="P1998" t="str">
        <f t="shared" si="126"/>
        <v>Zero Balance</v>
      </c>
      <c r="Q1998" t="str">
        <f t="shared" si="127"/>
        <v>Churned</v>
      </c>
    </row>
    <row r="1999" spans="1:17" x14ac:dyDescent="0.2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>
        <f t="shared" si="124"/>
        <v>Adult</v>
      </c>
      <c r="O1999" t="str">
        <f t="shared" si="125"/>
        <v>Average</v>
      </c>
      <c r="P1999" t="str">
        <f t="shared" si="126"/>
        <v>High Balance</v>
      </c>
      <c r="Q1999" t="str">
        <f t="shared" si="127"/>
        <v>Retained</v>
      </c>
    </row>
    <row r="2000" spans="1:17" x14ac:dyDescent="0.2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tr">
        <f t="shared" si="124"/>
        <v>Adult</v>
      </c>
      <c r="O2000" t="str">
        <f t="shared" si="125"/>
        <v>Average</v>
      </c>
      <c r="P2000" t="str">
        <f t="shared" si="126"/>
        <v>High Balance</v>
      </c>
      <c r="Q2000" t="str">
        <f t="shared" si="127"/>
        <v>Retained</v>
      </c>
    </row>
    <row r="2001" spans="1:17" x14ac:dyDescent="0.2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>
        <f t="shared" si="124"/>
        <v>Adult</v>
      </c>
      <c r="O2001" t="str">
        <f t="shared" si="125"/>
        <v>Average</v>
      </c>
      <c r="P2001" t="str">
        <f t="shared" si="126"/>
        <v>High Balance</v>
      </c>
      <c r="Q2001" t="str">
        <f t="shared" si="127"/>
        <v>Retained</v>
      </c>
    </row>
    <row r="2002" spans="1:17" x14ac:dyDescent="0.2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>
        <f t="shared" si="124"/>
        <v>Senior</v>
      </c>
      <c r="O2002" t="str">
        <f t="shared" si="125"/>
        <v>Good</v>
      </c>
      <c r="P2002" t="str">
        <f t="shared" si="126"/>
        <v>Medium Balance</v>
      </c>
      <c r="Q2002" t="str">
        <f t="shared" si="127"/>
        <v>Retained</v>
      </c>
    </row>
    <row r="2003" spans="1:17" x14ac:dyDescent="0.2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tr">
        <f t="shared" si="124"/>
        <v>Young</v>
      </c>
      <c r="O2003" t="str">
        <f t="shared" si="125"/>
        <v>Average</v>
      </c>
      <c r="P2003" t="str">
        <f t="shared" si="126"/>
        <v>Zero Balance</v>
      </c>
      <c r="Q2003" t="str">
        <f t="shared" si="127"/>
        <v>Retained</v>
      </c>
    </row>
    <row r="2004" spans="1:17" x14ac:dyDescent="0.2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>
        <f t="shared" si="124"/>
        <v>Senior</v>
      </c>
      <c r="O2004" t="str">
        <f t="shared" si="125"/>
        <v>Average</v>
      </c>
      <c r="P2004" t="str">
        <f t="shared" si="126"/>
        <v>Zero Balance</v>
      </c>
      <c r="Q2004" t="str">
        <f t="shared" si="127"/>
        <v>Retained</v>
      </c>
    </row>
    <row r="2005" spans="1:17" x14ac:dyDescent="0.2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>
        <f t="shared" si="124"/>
        <v>Adult</v>
      </c>
      <c r="O2005" t="str">
        <f t="shared" si="125"/>
        <v>Average</v>
      </c>
      <c r="P2005" t="str">
        <f t="shared" si="126"/>
        <v>High Balance</v>
      </c>
      <c r="Q2005" t="str">
        <f t="shared" si="127"/>
        <v>Retained</v>
      </c>
    </row>
    <row r="2006" spans="1:17" x14ac:dyDescent="0.2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tr">
        <f t="shared" si="124"/>
        <v>Young</v>
      </c>
      <c r="O2006" t="str">
        <f t="shared" si="125"/>
        <v>Average</v>
      </c>
      <c r="P2006" t="str">
        <f t="shared" si="126"/>
        <v>High Balance</v>
      </c>
      <c r="Q2006" t="str">
        <f t="shared" si="127"/>
        <v>Retained</v>
      </c>
    </row>
    <row r="2007" spans="1:17" x14ac:dyDescent="0.2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>
        <f t="shared" si="124"/>
        <v>Adult</v>
      </c>
      <c r="O2007" t="str">
        <f t="shared" si="125"/>
        <v>Good</v>
      </c>
      <c r="P2007" t="str">
        <f t="shared" si="126"/>
        <v>High Balance</v>
      </c>
      <c r="Q2007" t="str">
        <f t="shared" si="127"/>
        <v>Churned</v>
      </c>
    </row>
    <row r="2008" spans="1:17" x14ac:dyDescent="0.2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>
        <f t="shared" si="124"/>
        <v>Adult</v>
      </c>
      <c r="O2008" t="str">
        <f t="shared" si="125"/>
        <v>Average</v>
      </c>
      <c r="P2008" t="str">
        <f t="shared" si="126"/>
        <v>Zero Balance</v>
      </c>
      <c r="Q2008" t="str">
        <f t="shared" si="127"/>
        <v>Retained</v>
      </c>
    </row>
    <row r="2009" spans="1:17" x14ac:dyDescent="0.2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tr">
        <f t="shared" si="124"/>
        <v>Adult</v>
      </c>
      <c r="O2009" t="str">
        <f t="shared" si="125"/>
        <v>Good</v>
      </c>
      <c r="P2009" t="str">
        <f t="shared" si="126"/>
        <v>High Balance</v>
      </c>
      <c r="Q2009" t="str">
        <f t="shared" si="127"/>
        <v>Churned</v>
      </c>
    </row>
    <row r="2010" spans="1:17" x14ac:dyDescent="0.2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>
        <f t="shared" si="124"/>
        <v>Adult</v>
      </c>
      <c r="O2010" t="str">
        <f t="shared" si="125"/>
        <v>Average</v>
      </c>
      <c r="P2010" t="str">
        <f t="shared" si="126"/>
        <v>Medium Balance</v>
      </c>
      <c r="Q2010" t="str">
        <f t="shared" si="127"/>
        <v>Retained</v>
      </c>
    </row>
    <row r="2011" spans="1:17" x14ac:dyDescent="0.2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>
        <f t="shared" si="124"/>
        <v>Adult</v>
      </c>
      <c r="O2011" t="str">
        <f t="shared" si="125"/>
        <v>Good</v>
      </c>
      <c r="P2011" t="str">
        <f t="shared" si="126"/>
        <v>High Balance</v>
      </c>
      <c r="Q2011" t="str">
        <f t="shared" si="127"/>
        <v>Churned</v>
      </c>
    </row>
    <row r="2012" spans="1:17" x14ac:dyDescent="0.2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>
        <f t="shared" si="124"/>
        <v>Adult</v>
      </c>
      <c r="O2012" t="str">
        <f t="shared" si="125"/>
        <v>Average</v>
      </c>
      <c r="P2012" t="str">
        <f t="shared" si="126"/>
        <v>High Balance</v>
      </c>
      <c r="Q2012" t="str">
        <f t="shared" si="127"/>
        <v>Retained</v>
      </c>
    </row>
    <row r="2013" spans="1:17" x14ac:dyDescent="0.2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>
        <f t="shared" si="124"/>
        <v>Adult</v>
      </c>
      <c r="O2013" t="str">
        <f t="shared" si="125"/>
        <v>Average</v>
      </c>
      <c r="P2013" t="str">
        <f t="shared" si="126"/>
        <v>High Balance</v>
      </c>
      <c r="Q2013" t="str">
        <f t="shared" si="127"/>
        <v>Retained</v>
      </c>
    </row>
    <row r="2014" spans="1:17" x14ac:dyDescent="0.2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>
        <f t="shared" si="124"/>
        <v>Senior</v>
      </c>
      <c r="O2014" t="str">
        <f t="shared" si="125"/>
        <v>Good</v>
      </c>
      <c r="P2014" t="str">
        <f t="shared" si="126"/>
        <v>High Balance</v>
      </c>
      <c r="Q2014" t="str">
        <f t="shared" si="127"/>
        <v>Retained</v>
      </c>
    </row>
    <row r="2015" spans="1:17" x14ac:dyDescent="0.2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>
        <f t="shared" si="124"/>
        <v>Adult</v>
      </c>
      <c r="O2015" t="str">
        <f t="shared" si="125"/>
        <v>Good</v>
      </c>
      <c r="P2015" t="str">
        <f t="shared" si="126"/>
        <v>High Balance</v>
      </c>
      <c r="Q2015" t="str">
        <f t="shared" si="127"/>
        <v>Retained</v>
      </c>
    </row>
    <row r="2016" spans="1:17" x14ac:dyDescent="0.2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tr">
        <f t="shared" si="124"/>
        <v>Adult</v>
      </c>
      <c r="O2016" t="str">
        <f t="shared" si="125"/>
        <v>Average</v>
      </c>
      <c r="P2016" t="str">
        <f t="shared" si="126"/>
        <v>High Balance</v>
      </c>
      <c r="Q2016" t="str">
        <f t="shared" si="127"/>
        <v>Retained</v>
      </c>
    </row>
    <row r="2017" spans="1:17" x14ac:dyDescent="0.2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>
        <f t="shared" si="124"/>
        <v>Adult</v>
      </c>
      <c r="O2017" t="str">
        <f t="shared" si="125"/>
        <v>Good</v>
      </c>
      <c r="P2017" t="str">
        <f t="shared" si="126"/>
        <v>Medium Balance</v>
      </c>
      <c r="Q2017" t="str">
        <f t="shared" si="127"/>
        <v>Retained</v>
      </c>
    </row>
    <row r="2018" spans="1:17" x14ac:dyDescent="0.2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>
        <f t="shared" si="124"/>
        <v>Young</v>
      </c>
      <c r="O2018" t="str">
        <f t="shared" si="125"/>
        <v>Average</v>
      </c>
      <c r="P2018" t="str">
        <f t="shared" si="126"/>
        <v>High Balance</v>
      </c>
      <c r="Q2018" t="str">
        <f t="shared" si="127"/>
        <v>Retained</v>
      </c>
    </row>
    <row r="2019" spans="1:17" x14ac:dyDescent="0.2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>
        <f t="shared" si="124"/>
        <v>Adult</v>
      </c>
      <c r="O2019" t="str">
        <f t="shared" si="125"/>
        <v>Good</v>
      </c>
      <c r="P2019" t="str">
        <f t="shared" si="126"/>
        <v>Zero Balance</v>
      </c>
      <c r="Q2019" t="str">
        <f t="shared" si="127"/>
        <v>Retained</v>
      </c>
    </row>
    <row r="2020" spans="1:17" x14ac:dyDescent="0.2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>
        <f t="shared" si="124"/>
        <v>Young</v>
      </c>
      <c r="O2020" t="str">
        <f t="shared" si="125"/>
        <v>Average</v>
      </c>
      <c r="P2020" t="str">
        <f t="shared" si="126"/>
        <v>High Balance</v>
      </c>
      <c r="Q2020" t="str">
        <f t="shared" si="127"/>
        <v>Retained</v>
      </c>
    </row>
    <row r="2021" spans="1:17" x14ac:dyDescent="0.2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>
        <f t="shared" si="124"/>
        <v>Adult</v>
      </c>
      <c r="O2021" t="str">
        <f t="shared" si="125"/>
        <v>Good</v>
      </c>
      <c r="P2021" t="str">
        <f t="shared" si="126"/>
        <v>Medium Balance</v>
      </c>
      <c r="Q2021" t="str">
        <f t="shared" si="127"/>
        <v>Retained</v>
      </c>
    </row>
    <row r="2022" spans="1:17" x14ac:dyDescent="0.2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>
        <f t="shared" si="124"/>
        <v>Adult</v>
      </c>
      <c r="O2022" t="str">
        <f t="shared" si="125"/>
        <v>Average</v>
      </c>
      <c r="P2022" t="str">
        <f t="shared" si="126"/>
        <v>Medium Balance</v>
      </c>
      <c r="Q2022" t="str">
        <f t="shared" si="127"/>
        <v>Retained</v>
      </c>
    </row>
    <row r="2023" spans="1:17" x14ac:dyDescent="0.2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>
        <f t="shared" si="124"/>
        <v>Young</v>
      </c>
      <c r="O2023" t="str">
        <f t="shared" si="125"/>
        <v>Good</v>
      </c>
      <c r="P2023" t="str">
        <f t="shared" si="126"/>
        <v>High Balance</v>
      </c>
      <c r="Q2023" t="str">
        <f t="shared" si="127"/>
        <v>Retained</v>
      </c>
    </row>
    <row r="2024" spans="1:17" x14ac:dyDescent="0.2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>
        <f t="shared" si="124"/>
        <v>Young</v>
      </c>
      <c r="O2024" t="str">
        <f t="shared" si="125"/>
        <v>Average</v>
      </c>
      <c r="P2024" t="str">
        <f t="shared" si="126"/>
        <v>High Balance</v>
      </c>
      <c r="Q2024" t="str">
        <f t="shared" si="127"/>
        <v>Retained</v>
      </c>
    </row>
    <row r="2025" spans="1:17" x14ac:dyDescent="0.2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>
        <f t="shared" si="124"/>
        <v>Adult</v>
      </c>
      <c r="O2025" t="str">
        <f t="shared" si="125"/>
        <v>Average</v>
      </c>
      <c r="P2025" t="str">
        <f t="shared" si="126"/>
        <v>High Balance</v>
      </c>
      <c r="Q2025" t="str">
        <f t="shared" si="127"/>
        <v>Retained</v>
      </c>
    </row>
    <row r="2026" spans="1:17" x14ac:dyDescent="0.2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>
        <f t="shared" si="124"/>
        <v>Adult</v>
      </c>
      <c r="O2026" t="str">
        <f t="shared" si="125"/>
        <v>Average</v>
      </c>
      <c r="P2026" t="str">
        <f t="shared" si="126"/>
        <v>Zero Balance</v>
      </c>
      <c r="Q2026" t="str">
        <f t="shared" si="127"/>
        <v>Churned</v>
      </c>
    </row>
    <row r="2027" spans="1:17" x14ac:dyDescent="0.2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>
        <f t="shared" si="124"/>
        <v>Adult</v>
      </c>
      <c r="O2027" t="str">
        <f t="shared" si="125"/>
        <v>Average</v>
      </c>
      <c r="P2027" t="str">
        <f t="shared" si="126"/>
        <v>Zero Balance</v>
      </c>
      <c r="Q2027" t="str">
        <f t="shared" si="127"/>
        <v>Retained</v>
      </c>
    </row>
    <row r="2028" spans="1:17" x14ac:dyDescent="0.2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>
        <f t="shared" si="124"/>
        <v>Young</v>
      </c>
      <c r="O2028" t="str">
        <f t="shared" si="125"/>
        <v>Poor</v>
      </c>
      <c r="P2028" t="str">
        <f t="shared" si="126"/>
        <v>Zero Balance</v>
      </c>
      <c r="Q2028" t="str">
        <f t="shared" si="127"/>
        <v>Retained</v>
      </c>
    </row>
    <row r="2029" spans="1:17" x14ac:dyDescent="0.2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>
        <f t="shared" si="124"/>
        <v>Senior</v>
      </c>
      <c r="O2029" t="str">
        <f t="shared" si="125"/>
        <v>Average</v>
      </c>
      <c r="P2029" t="str">
        <f t="shared" si="126"/>
        <v>Zero Balance</v>
      </c>
      <c r="Q2029" t="str">
        <f t="shared" si="127"/>
        <v>Churned</v>
      </c>
    </row>
    <row r="2030" spans="1:17" x14ac:dyDescent="0.2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>
        <f t="shared" si="124"/>
        <v>Adult</v>
      </c>
      <c r="O2030" t="str">
        <f t="shared" si="125"/>
        <v>Poor</v>
      </c>
      <c r="P2030" t="str">
        <f t="shared" si="126"/>
        <v>Zero Balance</v>
      </c>
      <c r="Q2030" t="str">
        <f t="shared" si="127"/>
        <v>Retained</v>
      </c>
    </row>
    <row r="2031" spans="1:17" x14ac:dyDescent="0.2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tr">
        <f t="shared" si="124"/>
        <v>Adult</v>
      </c>
      <c r="O2031" t="str">
        <f t="shared" si="125"/>
        <v>Average</v>
      </c>
      <c r="P2031" t="str">
        <f t="shared" si="126"/>
        <v>High Balance</v>
      </c>
      <c r="Q2031" t="str">
        <f t="shared" si="127"/>
        <v>Retained</v>
      </c>
    </row>
    <row r="2032" spans="1:17" x14ac:dyDescent="0.2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>
        <f t="shared" si="124"/>
        <v>Young</v>
      </c>
      <c r="O2032" t="str">
        <f t="shared" si="125"/>
        <v>Average</v>
      </c>
      <c r="P2032" t="str">
        <f t="shared" si="126"/>
        <v>Zero Balance</v>
      </c>
      <c r="Q2032" t="str">
        <f t="shared" si="127"/>
        <v>Retained</v>
      </c>
    </row>
    <row r="2033" spans="1:17" x14ac:dyDescent="0.2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>
        <f t="shared" si="124"/>
        <v>Senior</v>
      </c>
      <c r="O2033" t="str">
        <f t="shared" si="125"/>
        <v>Good</v>
      </c>
      <c r="P2033" t="str">
        <f t="shared" si="126"/>
        <v>High Balance</v>
      </c>
      <c r="Q2033" t="str">
        <f t="shared" si="127"/>
        <v>Retained</v>
      </c>
    </row>
    <row r="2034" spans="1:17" x14ac:dyDescent="0.2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>
        <f t="shared" si="124"/>
        <v>Adult</v>
      </c>
      <c r="O2034" t="str">
        <f t="shared" si="125"/>
        <v>Average</v>
      </c>
      <c r="P2034" t="str">
        <f t="shared" si="126"/>
        <v>Medium Balance</v>
      </c>
      <c r="Q2034" t="str">
        <f t="shared" si="127"/>
        <v>Churned</v>
      </c>
    </row>
    <row r="2035" spans="1:17" x14ac:dyDescent="0.2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tr">
        <f t="shared" si="124"/>
        <v>Adult</v>
      </c>
      <c r="O2035" t="str">
        <f t="shared" si="125"/>
        <v>Average</v>
      </c>
      <c r="P2035" t="str">
        <f t="shared" si="126"/>
        <v>Zero Balance</v>
      </c>
      <c r="Q2035" t="str">
        <f t="shared" si="127"/>
        <v>Retained</v>
      </c>
    </row>
    <row r="2036" spans="1:17" x14ac:dyDescent="0.2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>
        <f t="shared" si="124"/>
        <v>Adult</v>
      </c>
      <c r="O2036" t="str">
        <f t="shared" si="125"/>
        <v>Good</v>
      </c>
      <c r="P2036" t="str">
        <f t="shared" si="126"/>
        <v>High Balance</v>
      </c>
      <c r="Q2036" t="str">
        <f t="shared" si="127"/>
        <v>Retained</v>
      </c>
    </row>
    <row r="2037" spans="1:17" x14ac:dyDescent="0.2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>
        <f t="shared" si="124"/>
        <v>Adult</v>
      </c>
      <c r="O2037" t="str">
        <f t="shared" si="125"/>
        <v>Average</v>
      </c>
      <c r="P2037" t="str">
        <f t="shared" si="126"/>
        <v>Zero Balance</v>
      </c>
      <c r="Q2037" t="str">
        <f t="shared" si="127"/>
        <v>Retained</v>
      </c>
    </row>
    <row r="2038" spans="1:17" x14ac:dyDescent="0.2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>
        <f t="shared" si="124"/>
        <v>Adult</v>
      </c>
      <c r="O2038" t="str">
        <f t="shared" si="125"/>
        <v>Good</v>
      </c>
      <c r="P2038" t="str">
        <f t="shared" si="126"/>
        <v>High Balance</v>
      </c>
      <c r="Q2038" t="str">
        <f t="shared" si="127"/>
        <v>Retained</v>
      </c>
    </row>
    <row r="2039" spans="1:17" x14ac:dyDescent="0.2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>
        <f t="shared" si="124"/>
        <v>Young</v>
      </c>
      <c r="O2039" t="str">
        <f t="shared" si="125"/>
        <v>Average</v>
      </c>
      <c r="P2039" t="str">
        <f t="shared" si="126"/>
        <v>High Balance</v>
      </c>
      <c r="Q2039" t="str">
        <f t="shared" si="127"/>
        <v>Churned</v>
      </c>
    </row>
    <row r="2040" spans="1:17" x14ac:dyDescent="0.2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>
        <f t="shared" si="124"/>
        <v>Adult</v>
      </c>
      <c r="O2040" t="str">
        <f t="shared" si="125"/>
        <v>Average</v>
      </c>
      <c r="P2040" t="str">
        <f t="shared" si="126"/>
        <v>Zero Balance</v>
      </c>
      <c r="Q2040" t="str">
        <f t="shared" si="127"/>
        <v>Churned</v>
      </c>
    </row>
    <row r="2041" spans="1:17" x14ac:dyDescent="0.2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>
        <f t="shared" si="124"/>
        <v>Senior</v>
      </c>
      <c r="O2041" t="str">
        <f t="shared" si="125"/>
        <v>Average</v>
      </c>
      <c r="P2041" t="str">
        <f t="shared" si="126"/>
        <v>High Balance</v>
      </c>
      <c r="Q2041" t="str">
        <f t="shared" si="127"/>
        <v>Retained</v>
      </c>
    </row>
    <row r="2042" spans="1:17" x14ac:dyDescent="0.2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>
        <f t="shared" si="124"/>
        <v>Adult</v>
      </c>
      <c r="O2042" t="str">
        <f t="shared" si="125"/>
        <v>Average</v>
      </c>
      <c r="P2042" t="str">
        <f t="shared" si="126"/>
        <v>High Balance</v>
      </c>
      <c r="Q2042" t="str">
        <f t="shared" si="127"/>
        <v>Retained</v>
      </c>
    </row>
    <row r="2043" spans="1:17" x14ac:dyDescent="0.2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>
        <f t="shared" si="124"/>
        <v>Adult</v>
      </c>
      <c r="O2043" t="str">
        <f t="shared" si="125"/>
        <v>Good</v>
      </c>
      <c r="P2043" t="str">
        <f t="shared" si="126"/>
        <v>Medium Balance</v>
      </c>
      <c r="Q2043" t="str">
        <f t="shared" si="127"/>
        <v>Retained</v>
      </c>
    </row>
    <row r="2044" spans="1:17" x14ac:dyDescent="0.2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>
        <f t="shared" si="124"/>
        <v>Young</v>
      </c>
      <c r="O2044" t="str">
        <f t="shared" si="125"/>
        <v>Average</v>
      </c>
      <c r="P2044" t="str">
        <f t="shared" si="126"/>
        <v>High Balance</v>
      </c>
      <c r="Q2044" t="str">
        <f t="shared" si="127"/>
        <v>Retained</v>
      </c>
    </row>
    <row r="2045" spans="1:17" x14ac:dyDescent="0.2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>
        <f t="shared" si="124"/>
        <v>Adult</v>
      </c>
      <c r="O2045" t="str">
        <f t="shared" si="125"/>
        <v>Good</v>
      </c>
      <c r="P2045" t="str">
        <f t="shared" si="126"/>
        <v>Zero Balance</v>
      </c>
      <c r="Q2045" t="str">
        <f t="shared" si="127"/>
        <v>Retained</v>
      </c>
    </row>
    <row r="2046" spans="1:17" x14ac:dyDescent="0.2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>
        <f t="shared" si="124"/>
        <v>Adult</v>
      </c>
      <c r="O2046" t="str">
        <f t="shared" si="125"/>
        <v>Poor</v>
      </c>
      <c r="P2046" t="str">
        <f t="shared" si="126"/>
        <v>Zero Balance</v>
      </c>
      <c r="Q2046" t="str">
        <f t="shared" si="127"/>
        <v>Retained</v>
      </c>
    </row>
    <row r="2047" spans="1:17" x14ac:dyDescent="0.2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tr">
        <f t="shared" si="124"/>
        <v>Adult</v>
      </c>
      <c r="O2047" t="str">
        <f t="shared" si="125"/>
        <v>Average</v>
      </c>
      <c r="P2047" t="str">
        <f t="shared" si="126"/>
        <v>Zero Balance</v>
      </c>
      <c r="Q2047" t="str">
        <f t="shared" si="127"/>
        <v>Retained</v>
      </c>
    </row>
    <row r="2048" spans="1:17" x14ac:dyDescent="0.2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>
        <f t="shared" si="124"/>
        <v>Adult</v>
      </c>
      <c r="O2048" t="str">
        <f t="shared" si="125"/>
        <v>Average</v>
      </c>
      <c r="P2048" t="str">
        <f t="shared" si="126"/>
        <v>High Balance</v>
      </c>
      <c r="Q2048" t="str">
        <f t="shared" si="127"/>
        <v>Retained</v>
      </c>
    </row>
    <row r="2049" spans="1:17" x14ac:dyDescent="0.2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>
        <f t="shared" si="124"/>
        <v>Adult</v>
      </c>
      <c r="O2049" t="str">
        <f t="shared" si="125"/>
        <v>Average</v>
      </c>
      <c r="P2049" t="str">
        <f t="shared" si="126"/>
        <v>High Balance</v>
      </c>
      <c r="Q2049" t="str">
        <f t="shared" si="127"/>
        <v>Retained</v>
      </c>
    </row>
    <row r="2050" spans="1:17" x14ac:dyDescent="0.2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>
        <f t="shared" si="124"/>
        <v>Adult</v>
      </c>
      <c r="O2050" t="str">
        <f t="shared" si="125"/>
        <v>Average</v>
      </c>
      <c r="P2050" t="str">
        <f t="shared" si="126"/>
        <v>High Balance</v>
      </c>
      <c r="Q2050" t="str">
        <f t="shared" si="127"/>
        <v>Retained</v>
      </c>
    </row>
    <row r="2051" spans="1:17" x14ac:dyDescent="0.2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>
        <f t="shared" ref="N2051:N2114" si="128">IF(F2051&lt;30,"Young",IF(F2051&lt;50,"Adult","Senior"))</f>
        <v>Adult</v>
      </c>
      <c r="O2051" t="str">
        <f t="shared" ref="O2051:O2114" si="129">IF(C2051&lt;500,"Poor",IF(C2051&lt;700,"Average","Good"))</f>
        <v>Good</v>
      </c>
      <c r="P2051" t="str">
        <f t="shared" ref="P2051:P2114" si="130" xml:space="preserve"> IF(H2051=0,"Zero Balance",IF(H2051&lt;50000,"Low Balance",IF(H2051&lt;100000,"Medium Balance","High Balance")))</f>
        <v>High Balance</v>
      </c>
      <c r="Q2051" t="str">
        <f t="shared" ref="Q2051:Q2114" si="131">IF(M2051 = 1,"Churned","Retained")</f>
        <v>Churned</v>
      </c>
    </row>
    <row r="2052" spans="1:17" x14ac:dyDescent="0.2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>
        <f t="shared" si="128"/>
        <v>Adult</v>
      </c>
      <c r="O2052" t="str">
        <f t="shared" si="129"/>
        <v>Poor</v>
      </c>
      <c r="P2052" t="str">
        <f t="shared" si="130"/>
        <v>Zero Balance</v>
      </c>
      <c r="Q2052" t="str">
        <f t="shared" si="131"/>
        <v>Churned</v>
      </c>
    </row>
    <row r="2053" spans="1:17" x14ac:dyDescent="0.2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>
        <f t="shared" si="128"/>
        <v>Adult</v>
      </c>
      <c r="O2053" t="str">
        <f t="shared" si="129"/>
        <v>Good</v>
      </c>
      <c r="P2053" t="str">
        <f t="shared" si="130"/>
        <v>High Balance</v>
      </c>
      <c r="Q2053" t="str">
        <f t="shared" si="131"/>
        <v>Retained</v>
      </c>
    </row>
    <row r="2054" spans="1:17" x14ac:dyDescent="0.2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>
        <f t="shared" si="128"/>
        <v>Young</v>
      </c>
      <c r="O2054" t="str">
        <f t="shared" si="129"/>
        <v>Average</v>
      </c>
      <c r="P2054" t="str">
        <f t="shared" si="130"/>
        <v>High Balance</v>
      </c>
      <c r="Q2054" t="str">
        <f t="shared" si="131"/>
        <v>Retained</v>
      </c>
    </row>
    <row r="2055" spans="1:17" x14ac:dyDescent="0.2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>
        <f t="shared" si="128"/>
        <v>Senior</v>
      </c>
      <c r="O2055" t="str">
        <f t="shared" si="129"/>
        <v>Good</v>
      </c>
      <c r="P2055" t="str">
        <f t="shared" si="130"/>
        <v>High Balance</v>
      </c>
      <c r="Q2055" t="str">
        <f t="shared" si="131"/>
        <v>Churned</v>
      </c>
    </row>
    <row r="2056" spans="1:17" x14ac:dyDescent="0.2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>
        <f t="shared" si="128"/>
        <v>Adult</v>
      </c>
      <c r="O2056" t="str">
        <f t="shared" si="129"/>
        <v>Good</v>
      </c>
      <c r="P2056" t="str">
        <f t="shared" si="130"/>
        <v>Zero Balance</v>
      </c>
      <c r="Q2056" t="str">
        <f t="shared" si="131"/>
        <v>Retained</v>
      </c>
    </row>
    <row r="2057" spans="1:17" x14ac:dyDescent="0.2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>
        <f t="shared" si="128"/>
        <v>Adult</v>
      </c>
      <c r="O2057" t="str">
        <f t="shared" si="129"/>
        <v>Poor</v>
      </c>
      <c r="P2057" t="str">
        <f t="shared" si="130"/>
        <v>High Balance</v>
      </c>
      <c r="Q2057" t="str">
        <f t="shared" si="131"/>
        <v>Retained</v>
      </c>
    </row>
    <row r="2058" spans="1:17" x14ac:dyDescent="0.2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>
        <f t="shared" si="128"/>
        <v>Adult</v>
      </c>
      <c r="O2058" t="str">
        <f t="shared" si="129"/>
        <v>Average</v>
      </c>
      <c r="P2058" t="str">
        <f t="shared" si="130"/>
        <v>Zero Balance</v>
      </c>
      <c r="Q2058" t="str">
        <f t="shared" si="131"/>
        <v>Churned</v>
      </c>
    </row>
    <row r="2059" spans="1:17" x14ac:dyDescent="0.2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>
        <f t="shared" si="128"/>
        <v>Adult</v>
      </c>
      <c r="O2059" t="str">
        <f t="shared" si="129"/>
        <v>Good</v>
      </c>
      <c r="P2059" t="str">
        <f t="shared" si="130"/>
        <v>Zero Balance</v>
      </c>
      <c r="Q2059" t="str">
        <f t="shared" si="131"/>
        <v>Retained</v>
      </c>
    </row>
    <row r="2060" spans="1:17" x14ac:dyDescent="0.2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>
        <f t="shared" si="128"/>
        <v>Adult</v>
      </c>
      <c r="O2060" t="str">
        <f t="shared" si="129"/>
        <v>Good</v>
      </c>
      <c r="P2060" t="str">
        <f t="shared" si="130"/>
        <v>Zero Balance</v>
      </c>
      <c r="Q2060" t="str">
        <f t="shared" si="131"/>
        <v>Retained</v>
      </c>
    </row>
    <row r="2061" spans="1:17" x14ac:dyDescent="0.2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>
        <f t="shared" si="128"/>
        <v>Senior</v>
      </c>
      <c r="O2061" t="str">
        <f t="shared" si="129"/>
        <v>Average</v>
      </c>
      <c r="P2061" t="str">
        <f t="shared" si="130"/>
        <v>Zero Balance</v>
      </c>
      <c r="Q2061" t="str">
        <f t="shared" si="131"/>
        <v>Retained</v>
      </c>
    </row>
    <row r="2062" spans="1:17" x14ac:dyDescent="0.2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>
        <f t="shared" si="128"/>
        <v>Adult</v>
      </c>
      <c r="O2062" t="str">
        <f t="shared" si="129"/>
        <v>Good</v>
      </c>
      <c r="P2062" t="str">
        <f t="shared" si="130"/>
        <v>High Balance</v>
      </c>
      <c r="Q2062" t="str">
        <f t="shared" si="131"/>
        <v>Retained</v>
      </c>
    </row>
    <row r="2063" spans="1:17" x14ac:dyDescent="0.2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>
        <f t="shared" si="128"/>
        <v>Adult</v>
      </c>
      <c r="O2063" t="str">
        <f t="shared" si="129"/>
        <v>Poor</v>
      </c>
      <c r="P2063" t="str">
        <f t="shared" si="130"/>
        <v>High Balance</v>
      </c>
      <c r="Q2063" t="str">
        <f t="shared" si="131"/>
        <v>Retained</v>
      </c>
    </row>
    <row r="2064" spans="1:17" x14ac:dyDescent="0.2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>
        <f t="shared" si="128"/>
        <v>Young</v>
      </c>
      <c r="O2064" t="str">
        <f t="shared" si="129"/>
        <v>Good</v>
      </c>
      <c r="P2064" t="str">
        <f t="shared" si="130"/>
        <v>High Balance</v>
      </c>
      <c r="Q2064" t="str">
        <f t="shared" si="131"/>
        <v>Retained</v>
      </c>
    </row>
    <row r="2065" spans="1:17" x14ac:dyDescent="0.2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>
        <f t="shared" si="128"/>
        <v>Adult</v>
      </c>
      <c r="O2065" t="str">
        <f t="shared" si="129"/>
        <v>Average</v>
      </c>
      <c r="P2065" t="str">
        <f t="shared" si="130"/>
        <v>High Balance</v>
      </c>
      <c r="Q2065" t="str">
        <f t="shared" si="131"/>
        <v>Churned</v>
      </c>
    </row>
    <row r="2066" spans="1:17" x14ac:dyDescent="0.2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>
        <f t="shared" si="128"/>
        <v>Adult</v>
      </c>
      <c r="O2066" t="str">
        <f t="shared" si="129"/>
        <v>Good</v>
      </c>
      <c r="P2066" t="str">
        <f t="shared" si="130"/>
        <v>Zero Balance</v>
      </c>
      <c r="Q2066" t="str">
        <f t="shared" si="131"/>
        <v>Retained</v>
      </c>
    </row>
    <row r="2067" spans="1:17" x14ac:dyDescent="0.2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>
        <f t="shared" si="128"/>
        <v>Adult</v>
      </c>
      <c r="O2067" t="str">
        <f t="shared" si="129"/>
        <v>Average</v>
      </c>
      <c r="P2067" t="str">
        <f t="shared" si="130"/>
        <v>Zero Balance</v>
      </c>
      <c r="Q2067" t="str">
        <f t="shared" si="131"/>
        <v>Retained</v>
      </c>
    </row>
    <row r="2068" spans="1:17" x14ac:dyDescent="0.2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>
        <f t="shared" si="128"/>
        <v>Adult</v>
      </c>
      <c r="O2068" t="str">
        <f t="shared" si="129"/>
        <v>Average</v>
      </c>
      <c r="P2068" t="str">
        <f t="shared" si="130"/>
        <v>High Balance</v>
      </c>
      <c r="Q2068" t="str">
        <f t="shared" si="131"/>
        <v>Retained</v>
      </c>
    </row>
    <row r="2069" spans="1:17" x14ac:dyDescent="0.2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>
        <f t="shared" si="128"/>
        <v>Adult</v>
      </c>
      <c r="O2069" t="str">
        <f t="shared" si="129"/>
        <v>Good</v>
      </c>
      <c r="P2069" t="str">
        <f t="shared" si="130"/>
        <v>High Balance</v>
      </c>
      <c r="Q2069" t="str">
        <f t="shared" si="131"/>
        <v>Retained</v>
      </c>
    </row>
    <row r="2070" spans="1:17" x14ac:dyDescent="0.2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>
        <f t="shared" si="128"/>
        <v>Adult</v>
      </c>
      <c r="O2070" t="str">
        <f t="shared" si="129"/>
        <v>Average</v>
      </c>
      <c r="P2070" t="str">
        <f t="shared" si="130"/>
        <v>Low Balance</v>
      </c>
      <c r="Q2070" t="str">
        <f t="shared" si="131"/>
        <v>Churned</v>
      </c>
    </row>
    <row r="2071" spans="1:17" x14ac:dyDescent="0.2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>
        <f t="shared" si="128"/>
        <v>Young</v>
      </c>
      <c r="O2071" t="str">
        <f t="shared" si="129"/>
        <v>Average</v>
      </c>
      <c r="P2071" t="str">
        <f t="shared" si="130"/>
        <v>High Balance</v>
      </c>
      <c r="Q2071" t="str">
        <f t="shared" si="131"/>
        <v>Retained</v>
      </c>
    </row>
    <row r="2072" spans="1:17" x14ac:dyDescent="0.2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>
        <f t="shared" si="128"/>
        <v>Adult</v>
      </c>
      <c r="O2072" t="str">
        <f t="shared" si="129"/>
        <v>Good</v>
      </c>
      <c r="P2072" t="str">
        <f t="shared" si="130"/>
        <v>Zero Balance</v>
      </c>
      <c r="Q2072" t="str">
        <f t="shared" si="131"/>
        <v>Churned</v>
      </c>
    </row>
    <row r="2073" spans="1:17" x14ac:dyDescent="0.2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tr">
        <f t="shared" si="128"/>
        <v>Adult</v>
      </c>
      <c r="O2073" t="str">
        <f t="shared" si="129"/>
        <v>Average</v>
      </c>
      <c r="P2073" t="str">
        <f t="shared" si="130"/>
        <v>Zero Balance</v>
      </c>
      <c r="Q2073" t="str">
        <f t="shared" si="131"/>
        <v>Retained</v>
      </c>
    </row>
    <row r="2074" spans="1:17" x14ac:dyDescent="0.2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>
        <f t="shared" si="128"/>
        <v>Adult</v>
      </c>
      <c r="O2074" t="str">
        <f t="shared" si="129"/>
        <v>Good</v>
      </c>
      <c r="P2074" t="str">
        <f t="shared" si="130"/>
        <v>Zero Balance</v>
      </c>
      <c r="Q2074" t="str">
        <f t="shared" si="131"/>
        <v>Retained</v>
      </c>
    </row>
    <row r="2075" spans="1:17" x14ac:dyDescent="0.2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>
        <f t="shared" si="128"/>
        <v>Adult</v>
      </c>
      <c r="O2075" t="str">
        <f t="shared" si="129"/>
        <v>Average</v>
      </c>
      <c r="P2075" t="str">
        <f t="shared" si="130"/>
        <v>Zero Balance</v>
      </c>
      <c r="Q2075" t="str">
        <f t="shared" si="131"/>
        <v>Retained</v>
      </c>
    </row>
    <row r="2076" spans="1:17" x14ac:dyDescent="0.2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>
        <f t="shared" si="128"/>
        <v>Adult</v>
      </c>
      <c r="O2076" t="str">
        <f t="shared" si="129"/>
        <v>Average</v>
      </c>
      <c r="P2076" t="str">
        <f t="shared" si="130"/>
        <v>High Balance</v>
      </c>
      <c r="Q2076" t="str">
        <f t="shared" si="131"/>
        <v>Churned</v>
      </c>
    </row>
    <row r="2077" spans="1:17" x14ac:dyDescent="0.2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tr">
        <f t="shared" si="128"/>
        <v>Adult</v>
      </c>
      <c r="O2077" t="str">
        <f t="shared" si="129"/>
        <v>Good</v>
      </c>
      <c r="P2077" t="str">
        <f t="shared" si="130"/>
        <v>High Balance</v>
      </c>
      <c r="Q2077" t="str">
        <f t="shared" si="131"/>
        <v>Retained</v>
      </c>
    </row>
    <row r="2078" spans="1:17" x14ac:dyDescent="0.2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>
        <f t="shared" si="128"/>
        <v>Adult</v>
      </c>
      <c r="O2078" t="str">
        <f t="shared" si="129"/>
        <v>Average</v>
      </c>
      <c r="P2078" t="str">
        <f t="shared" si="130"/>
        <v>Zero Balance</v>
      </c>
      <c r="Q2078" t="str">
        <f t="shared" si="131"/>
        <v>Churned</v>
      </c>
    </row>
    <row r="2079" spans="1:17" x14ac:dyDescent="0.2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>
        <f t="shared" si="128"/>
        <v>Adult</v>
      </c>
      <c r="O2079" t="str">
        <f t="shared" si="129"/>
        <v>Average</v>
      </c>
      <c r="P2079" t="str">
        <f t="shared" si="130"/>
        <v>High Balance</v>
      </c>
      <c r="Q2079" t="str">
        <f t="shared" si="131"/>
        <v>Retained</v>
      </c>
    </row>
    <row r="2080" spans="1:17" x14ac:dyDescent="0.2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>
        <f t="shared" si="128"/>
        <v>Senior</v>
      </c>
      <c r="O2080" t="str">
        <f t="shared" si="129"/>
        <v>Average</v>
      </c>
      <c r="P2080" t="str">
        <f t="shared" si="130"/>
        <v>Medium Balance</v>
      </c>
      <c r="Q2080" t="str">
        <f t="shared" si="131"/>
        <v>Churned</v>
      </c>
    </row>
    <row r="2081" spans="1:17" x14ac:dyDescent="0.2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>
        <f t="shared" si="128"/>
        <v>Adult</v>
      </c>
      <c r="O2081" t="str">
        <f t="shared" si="129"/>
        <v>Average</v>
      </c>
      <c r="P2081" t="str">
        <f t="shared" si="130"/>
        <v>High Balance</v>
      </c>
      <c r="Q2081" t="str">
        <f t="shared" si="131"/>
        <v>Retained</v>
      </c>
    </row>
    <row r="2082" spans="1:17" x14ac:dyDescent="0.2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tr">
        <f t="shared" si="128"/>
        <v>Senior</v>
      </c>
      <c r="O2082" t="str">
        <f t="shared" si="129"/>
        <v>Good</v>
      </c>
      <c r="P2082" t="str">
        <f t="shared" si="130"/>
        <v>Low Balance</v>
      </c>
      <c r="Q2082" t="str">
        <f t="shared" si="131"/>
        <v>Churned</v>
      </c>
    </row>
    <row r="2083" spans="1:17" x14ac:dyDescent="0.2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>
        <f t="shared" si="128"/>
        <v>Adult</v>
      </c>
      <c r="O2083" t="str">
        <f t="shared" si="129"/>
        <v>Poor</v>
      </c>
      <c r="P2083" t="str">
        <f t="shared" si="130"/>
        <v>High Balance</v>
      </c>
      <c r="Q2083" t="str">
        <f t="shared" si="131"/>
        <v>Retained</v>
      </c>
    </row>
    <row r="2084" spans="1:17" x14ac:dyDescent="0.2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>
        <f t="shared" si="128"/>
        <v>Adult</v>
      </c>
      <c r="O2084" t="str">
        <f t="shared" si="129"/>
        <v>Good</v>
      </c>
      <c r="P2084" t="str">
        <f t="shared" si="130"/>
        <v>Zero Balance</v>
      </c>
      <c r="Q2084" t="str">
        <f t="shared" si="131"/>
        <v>Retained</v>
      </c>
    </row>
    <row r="2085" spans="1:17" x14ac:dyDescent="0.2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>
        <f t="shared" si="128"/>
        <v>Young</v>
      </c>
      <c r="O2085" t="str">
        <f t="shared" si="129"/>
        <v>Average</v>
      </c>
      <c r="P2085" t="str">
        <f t="shared" si="130"/>
        <v>Zero Balance</v>
      </c>
      <c r="Q2085" t="str">
        <f t="shared" si="131"/>
        <v>Retained</v>
      </c>
    </row>
    <row r="2086" spans="1:17" x14ac:dyDescent="0.2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>
        <f t="shared" si="128"/>
        <v>Adult</v>
      </c>
      <c r="O2086" t="str">
        <f t="shared" si="129"/>
        <v>Poor</v>
      </c>
      <c r="P2086" t="str">
        <f t="shared" si="130"/>
        <v>Medium Balance</v>
      </c>
      <c r="Q2086" t="str">
        <f t="shared" si="131"/>
        <v>Churned</v>
      </c>
    </row>
    <row r="2087" spans="1:17" x14ac:dyDescent="0.2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>
        <f t="shared" si="128"/>
        <v>Young</v>
      </c>
      <c r="O2087" t="str">
        <f t="shared" si="129"/>
        <v>Average</v>
      </c>
      <c r="P2087" t="str">
        <f t="shared" si="130"/>
        <v>High Balance</v>
      </c>
      <c r="Q2087" t="str">
        <f t="shared" si="131"/>
        <v>Retained</v>
      </c>
    </row>
    <row r="2088" spans="1:17" x14ac:dyDescent="0.2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>
        <f t="shared" si="128"/>
        <v>Adult</v>
      </c>
      <c r="O2088" t="str">
        <f t="shared" si="129"/>
        <v>Good</v>
      </c>
      <c r="P2088" t="str">
        <f t="shared" si="130"/>
        <v>Zero Balance</v>
      </c>
      <c r="Q2088" t="str">
        <f t="shared" si="131"/>
        <v>Retained</v>
      </c>
    </row>
    <row r="2089" spans="1:17" x14ac:dyDescent="0.2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>
        <f t="shared" si="128"/>
        <v>Senior</v>
      </c>
      <c r="O2089" t="str">
        <f t="shared" si="129"/>
        <v>Good</v>
      </c>
      <c r="P2089" t="str">
        <f t="shared" si="130"/>
        <v>Medium Balance</v>
      </c>
      <c r="Q2089" t="str">
        <f t="shared" si="131"/>
        <v>Churned</v>
      </c>
    </row>
    <row r="2090" spans="1:17" x14ac:dyDescent="0.2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>
        <f t="shared" si="128"/>
        <v>Adult</v>
      </c>
      <c r="O2090" t="str">
        <f t="shared" si="129"/>
        <v>Average</v>
      </c>
      <c r="P2090" t="str">
        <f t="shared" si="130"/>
        <v>High Balance</v>
      </c>
      <c r="Q2090" t="str">
        <f t="shared" si="131"/>
        <v>Retained</v>
      </c>
    </row>
    <row r="2091" spans="1:17" x14ac:dyDescent="0.2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tr">
        <f t="shared" si="128"/>
        <v>Adult</v>
      </c>
      <c r="O2091" t="str">
        <f t="shared" si="129"/>
        <v>Average</v>
      </c>
      <c r="P2091" t="str">
        <f t="shared" si="130"/>
        <v>Zero Balance</v>
      </c>
      <c r="Q2091" t="str">
        <f t="shared" si="131"/>
        <v>Retained</v>
      </c>
    </row>
    <row r="2092" spans="1:17" x14ac:dyDescent="0.2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>
        <f t="shared" si="128"/>
        <v>Adult</v>
      </c>
      <c r="O2092" t="str">
        <f t="shared" si="129"/>
        <v>Average</v>
      </c>
      <c r="P2092" t="str">
        <f t="shared" si="130"/>
        <v>Zero Balance</v>
      </c>
      <c r="Q2092" t="str">
        <f t="shared" si="131"/>
        <v>Retained</v>
      </c>
    </row>
    <row r="2093" spans="1:17" x14ac:dyDescent="0.2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>
        <f t="shared" si="128"/>
        <v>Adult</v>
      </c>
      <c r="O2093" t="str">
        <f t="shared" si="129"/>
        <v>Average</v>
      </c>
      <c r="P2093" t="str">
        <f t="shared" si="130"/>
        <v>High Balance</v>
      </c>
      <c r="Q2093" t="str">
        <f t="shared" si="131"/>
        <v>Retained</v>
      </c>
    </row>
    <row r="2094" spans="1:17" x14ac:dyDescent="0.2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>
        <f t="shared" si="128"/>
        <v>Adult</v>
      </c>
      <c r="O2094" t="str">
        <f t="shared" si="129"/>
        <v>Average</v>
      </c>
      <c r="P2094" t="str">
        <f t="shared" si="130"/>
        <v>High Balance</v>
      </c>
      <c r="Q2094" t="str">
        <f t="shared" si="131"/>
        <v>Churned</v>
      </c>
    </row>
    <row r="2095" spans="1:17" x14ac:dyDescent="0.2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>
        <f t="shared" si="128"/>
        <v>Senior</v>
      </c>
      <c r="O2095" t="str">
        <f t="shared" si="129"/>
        <v>Average</v>
      </c>
      <c r="P2095" t="str">
        <f t="shared" si="130"/>
        <v>High Balance</v>
      </c>
      <c r="Q2095" t="str">
        <f t="shared" si="131"/>
        <v>Retained</v>
      </c>
    </row>
    <row r="2096" spans="1:17" x14ac:dyDescent="0.2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>
        <f t="shared" si="128"/>
        <v>Senior</v>
      </c>
      <c r="O2096" t="str">
        <f t="shared" si="129"/>
        <v>Average</v>
      </c>
      <c r="P2096" t="str">
        <f t="shared" si="130"/>
        <v>Zero Balance</v>
      </c>
      <c r="Q2096" t="str">
        <f t="shared" si="131"/>
        <v>Retained</v>
      </c>
    </row>
    <row r="2097" spans="1:17" x14ac:dyDescent="0.2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tr">
        <f t="shared" si="128"/>
        <v>Adult</v>
      </c>
      <c r="O2097" t="str">
        <f t="shared" si="129"/>
        <v>Average</v>
      </c>
      <c r="P2097" t="str">
        <f t="shared" si="130"/>
        <v>High Balance</v>
      </c>
      <c r="Q2097" t="str">
        <f t="shared" si="131"/>
        <v>Retained</v>
      </c>
    </row>
    <row r="2098" spans="1:17" x14ac:dyDescent="0.2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>
        <f t="shared" si="128"/>
        <v>Adult</v>
      </c>
      <c r="O2098" t="str">
        <f t="shared" si="129"/>
        <v>Average</v>
      </c>
      <c r="P2098" t="str">
        <f t="shared" si="130"/>
        <v>Zero Balance</v>
      </c>
      <c r="Q2098" t="str">
        <f t="shared" si="131"/>
        <v>Retained</v>
      </c>
    </row>
    <row r="2099" spans="1:17" x14ac:dyDescent="0.2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>
        <f t="shared" si="128"/>
        <v>Adult</v>
      </c>
      <c r="O2099" t="str">
        <f t="shared" si="129"/>
        <v>Average</v>
      </c>
      <c r="P2099" t="str">
        <f t="shared" si="130"/>
        <v>High Balance</v>
      </c>
      <c r="Q2099" t="str">
        <f t="shared" si="131"/>
        <v>Retained</v>
      </c>
    </row>
    <row r="2100" spans="1:17" x14ac:dyDescent="0.2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>
        <f t="shared" si="128"/>
        <v>Adult</v>
      </c>
      <c r="O2100" t="str">
        <f t="shared" si="129"/>
        <v>Average</v>
      </c>
      <c r="P2100" t="str">
        <f t="shared" si="130"/>
        <v>Zero Balance</v>
      </c>
      <c r="Q2100" t="str">
        <f t="shared" si="131"/>
        <v>Churned</v>
      </c>
    </row>
    <row r="2101" spans="1:17" x14ac:dyDescent="0.2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>
        <f t="shared" si="128"/>
        <v>Senior</v>
      </c>
      <c r="O2101" t="str">
        <f t="shared" si="129"/>
        <v>Average</v>
      </c>
      <c r="P2101" t="str">
        <f t="shared" si="130"/>
        <v>Medium Balance</v>
      </c>
      <c r="Q2101" t="str">
        <f t="shared" si="131"/>
        <v>Retained</v>
      </c>
    </row>
    <row r="2102" spans="1:17" x14ac:dyDescent="0.2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>
        <f t="shared" si="128"/>
        <v>Adult</v>
      </c>
      <c r="O2102" t="str">
        <f t="shared" si="129"/>
        <v>Good</v>
      </c>
      <c r="P2102" t="str">
        <f t="shared" si="130"/>
        <v>Zero Balance</v>
      </c>
      <c r="Q2102" t="str">
        <f t="shared" si="131"/>
        <v>Retained</v>
      </c>
    </row>
    <row r="2103" spans="1:17" x14ac:dyDescent="0.2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>
        <f t="shared" si="128"/>
        <v>Adult</v>
      </c>
      <c r="O2103" t="str">
        <f t="shared" si="129"/>
        <v>Average</v>
      </c>
      <c r="P2103" t="str">
        <f t="shared" si="130"/>
        <v>Zero Balance</v>
      </c>
      <c r="Q2103" t="str">
        <f t="shared" si="131"/>
        <v>Retained</v>
      </c>
    </row>
    <row r="2104" spans="1:17" x14ac:dyDescent="0.2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>
        <f t="shared" si="128"/>
        <v>Adult</v>
      </c>
      <c r="O2104" t="str">
        <f t="shared" si="129"/>
        <v>Good</v>
      </c>
      <c r="P2104" t="str">
        <f t="shared" si="130"/>
        <v>Medium Balance</v>
      </c>
      <c r="Q2104" t="str">
        <f t="shared" si="131"/>
        <v>Retained</v>
      </c>
    </row>
    <row r="2105" spans="1:17" x14ac:dyDescent="0.2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>
        <f t="shared" si="128"/>
        <v>Senior</v>
      </c>
      <c r="O2105" t="str">
        <f t="shared" si="129"/>
        <v>Average</v>
      </c>
      <c r="P2105" t="str">
        <f t="shared" si="130"/>
        <v>Medium Balance</v>
      </c>
      <c r="Q2105" t="str">
        <f t="shared" si="131"/>
        <v>Retained</v>
      </c>
    </row>
    <row r="2106" spans="1:17" x14ac:dyDescent="0.2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tr">
        <f t="shared" si="128"/>
        <v>Adult</v>
      </c>
      <c r="O2106" t="str">
        <f t="shared" si="129"/>
        <v>Good</v>
      </c>
      <c r="P2106" t="str">
        <f t="shared" si="130"/>
        <v>Zero Balance</v>
      </c>
      <c r="Q2106" t="str">
        <f t="shared" si="131"/>
        <v>Retained</v>
      </c>
    </row>
    <row r="2107" spans="1:17" x14ac:dyDescent="0.2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>
        <f t="shared" si="128"/>
        <v>Adult</v>
      </c>
      <c r="O2107" t="str">
        <f t="shared" si="129"/>
        <v>Poor</v>
      </c>
      <c r="P2107" t="str">
        <f t="shared" si="130"/>
        <v>Zero Balance</v>
      </c>
      <c r="Q2107" t="str">
        <f t="shared" si="131"/>
        <v>Retained</v>
      </c>
    </row>
    <row r="2108" spans="1:17" x14ac:dyDescent="0.2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tr">
        <f t="shared" si="128"/>
        <v>Senior</v>
      </c>
      <c r="O2108" t="str">
        <f t="shared" si="129"/>
        <v>Average</v>
      </c>
      <c r="P2108" t="str">
        <f t="shared" si="130"/>
        <v>High Balance</v>
      </c>
      <c r="Q2108" t="str">
        <f t="shared" si="131"/>
        <v>Churned</v>
      </c>
    </row>
    <row r="2109" spans="1:17" x14ac:dyDescent="0.2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>
        <f t="shared" si="128"/>
        <v>Adult</v>
      </c>
      <c r="O2109" t="str">
        <f t="shared" si="129"/>
        <v>Average</v>
      </c>
      <c r="P2109" t="str">
        <f t="shared" si="130"/>
        <v>Medium Balance</v>
      </c>
      <c r="Q2109" t="str">
        <f t="shared" si="131"/>
        <v>Retained</v>
      </c>
    </row>
    <row r="2110" spans="1:17" x14ac:dyDescent="0.2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>
        <f t="shared" si="128"/>
        <v>Senior</v>
      </c>
      <c r="O2110" t="str">
        <f t="shared" si="129"/>
        <v>Average</v>
      </c>
      <c r="P2110" t="str">
        <f t="shared" si="130"/>
        <v>High Balance</v>
      </c>
      <c r="Q2110" t="str">
        <f t="shared" si="131"/>
        <v>Retained</v>
      </c>
    </row>
    <row r="2111" spans="1:17" x14ac:dyDescent="0.2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>
        <f t="shared" si="128"/>
        <v>Adult</v>
      </c>
      <c r="O2111" t="str">
        <f t="shared" si="129"/>
        <v>Average</v>
      </c>
      <c r="P2111" t="str">
        <f t="shared" si="130"/>
        <v>Zero Balance</v>
      </c>
      <c r="Q2111" t="str">
        <f t="shared" si="131"/>
        <v>Retained</v>
      </c>
    </row>
    <row r="2112" spans="1:17" x14ac:dyDescent="0.2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>
        <f t="shared" si="128"/>
        <v>Adult</v>
      </c>
      <c r="O2112" t="str">
        <f t="shared" si="129"/>
        <v>Good</v>
      </c>
      <c r="P2112" t="str">
        <f t="shared" si="130"/>
        <v>High Balance</v>
      </c>
      <c r="Q2112" t="str">
        <f t="shared" si="131"/>
        <v>Churned</v>
      </c>
    </row>
    <row r="2113" spans="1:17" x14ac:dyDescent="0.2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>
        <f t="shared" si="128"/>
        <v>Young</v>
      </c>
      <c r="O2113" t="str">
        <f t="shared" si="129"/>
        <v>Average</v>
      </c>
      <c r="P2113" t="str">
        <f t="shared" si="130"/>
        <v>Zero Balance</v>
      </c>
      <c r="Q2113" t="str">
        <f t="shared" si="131"/>
        <v>Retained</v>
      </c>
    </row>
    <row r="2114" spans="1:17" x14ac:dyDescent="0.2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>
        <f t="shared" si="128"/>
        <v>Young</v>
      </c>
      <c r="O2114" t="str">
        <f t="shared" si="129"/>
        <v>Poor</v>
      </c>
      <c r="P2114" t="str">
        <f t="shared" si="130"/>
        <v>Zero Balance</v>
      </c>
      <c r="Q2114" t="str">
        <f t="shared" si="131"/>
        <v>Retained</v>
      </c>
    </row>
    <row r="2115" spans="1:17" x14ac:dyDescent="0.2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>
        <f t="shared" ref="N2115:N2178" si="132">IF(F2115&lt;30,"Young",IF(F2115&lt;50,"Adult","Senior"))</f>
        <v>Adult</v>
      </c>
      <c r="O2115" t="str">
        <f t="shared" ref="O2115:O2178" si="133">IF(C2115&lt;500,"Poor",IF(C2115&lt;700,"Average","Good"))</f>
        <v>Good</v>
      </c>
      <c r="P2115" t="str">
        <f t="shared" ref="P2115:P2178" si="134" xml:space="preserve"> IF(H2115=0,"Zero Balance",IF(H2115&lt;50000,"Low Balance",IF(H2115&lt;100000,"Medium Balance","High Balance")))</f>
        <v>High Balance</v>
      </c>
      <c r="Q2115" t="str">
        <f t="shared" ref="Q2115:Q2178" si="135">IF(M2115 = 1,"Churned","Retained")</f>
        <v>Retained</v>
      </c>
    </row>
    <row r="2116" spans="1:17" x14ac:dyDescent="0.2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>
        <f t="shared" si="132"/>
        <v>Adult</v>
      </c>
      <c r="O2116" t="str">
        <f t="shared" si="133"/>
        <v>Good</v>
      </c>
      <c r="P2116" t="str">
        <f t="shared" si="134"/>
        <v>Zero Balance</v>
      </c>
      <c r="Q2116" t="str">
        <f t="shared" si="135"/>
        <v>Retained</v>
      </c>
    </row>
    <row r="2117" spans="1:17" x14ac:dyDescent="0.2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>
        <f t="shared" si="132"/>
        <v>Senior</v>
      </c>
      <c r="O2117" t="str">
        <f t="shared" si="133"/>
        <v>Poor</v>
      </c>
      <c r="P2117" t="str">
        <f t="shared" si="134"/>
        <v>High Balance</v>
      </c>
      <c r="Q2117" t="str">
        <f t="shared" si="135"/>
        <v>Churned</v>
      </c>
    </row>
    <row r="2118" spans="1:17" x14ac:dyDescent="0.2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>
        <f t="shared" si="132"/>
        <v>Adult</v>
      </c>
      <c r="O2118" t="str">
        <f t="shared" si="133"/>
        <v>Good</v>
      </c>
      <c r="P2118" t="str">
        <f t="shared" si="134"/>
        <v>Zero Balance</v>
      </c>
      <c r="Q2118" t="str">
        <f t="shared" si="135"/>
        <v>Retained</v>
      </c>
    </row>
    <row r="2119" spans="1:17" x14ac:dyDescent="0.2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>
        <f t="shared" si="132"/>
        <v>Adult</v>
      </c>
      <c r="O2119" t="str">
        <f t="shared" si="133"/>
        <v>Average</v>
      </c>
      <c r="P2119" t="str">
        <f t="shared" si="134"/>
        <v>Zero Balance</v>
      </c>
      <c r="Q2119" t="str">
        <f t="shared" si="135"/>
        <v>Retained</v>
      </c>
    </row>
    <row r="2120" spans="1:17" x14ac:dyDescent="0.2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tr">
        <f t="shared" si="132"/>
        <v>Young</v>
      </c>
      <c r="O2120" t="str">
        <f t="shared" si="133"/>
        <v>Poor</v>
      </c>
      <c r="P2120" t="str">
        <f t="shared" si="134"/>
        <v>Zero Balance</v>
      </c>
      <c r="Q2120" t="str">
        <f t="shared" si="135"/>
        <v>Churned</v>
      </c>
    </row>
    <row r="2121" spans="1:17" x14ac:dyDescent="0.2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>
        <f t="shared" si="132"/>
        <v>Young</v>
      </c>
      <c r="O2121" t="str">
        <f t="shared" si="133"/>
        <v>Average</v>
      </c>
      <c r="P2121" t="str">
        <f t="shared" si="134"/>
        <v>Zero Balance</v>
      </c>
      <c r="Q2121" t="str">
        <f t="shared" si="135"/>
        <v>Retained</v>
      </c>
    </row>
    <row r="2122" spans="1:17" x14ac:dyDescent="0.2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>
        <f t="shared" si="132"/>
        <v>Senior</v>
      </c>
      <c r="O2122" t="str">
        <f t="shared" si="133"/>
        <v>Average</v>
      </c>
      <c r="P2122" t="str">
        <f t="shared" si="134"/>
        <v>High Balance</v>
      </c>
      <c r="Q2122" t="str">
        <f t="shared" si="135"/>
        <v>Churned</v>
      </c>
    </row>
    <row r="2123" spans="1:17" x14ac:dyDescent="0.2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>
        <f t="shared" si="132"/>
        <v>Adult</v>
      </c>
      <c r="O2123" t="str">
        <f t="shared" si="133"/>
        <v>Average</v>
      </c>
      <c r="P2123" t="str">
        <f t="shared" si="134"/>
        <v>Zero Balance</v>
      </c>
      <c r="Q2123" t="str">
        <f t="shared" si="135"/>
        <v>Retained</v>
      </c>
    </row>
    <row r="2124" spans="1:17" x14ac:dyDescent="0.2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>
        <f t="shared" si="132"/>
        <v>Adult</v>
      </c>
      <c r="O2124" t="str">
        <f t="shared" si="133"/>
        <v>Good</v>
      </c>
      <c r="P2124" t="str">
        <f t="shared" si="134"/>
        <v>High Balance</v>
      </c>
      <c r="Q2124" t="str">
        <f t="shared" si="135"/>
        <v>Retained</v>
      </c>
    </row>
    <row r="2125" spans="1:17" x14ac:dyDescent="0.2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>
        <f t="shared" si="132"/>
        <v>Young</v>
      </c>
      <c r="O2125" t="str">
        <f t="shared" si="133"/>
        <v>Average</v>
      </c>
      <c r="P2125" t="str">
        <f t="shared" si="134"/>
        <v>High Balance</v>
      </c>
      <c r="Q2125" t="str">
        <f t="shared" si="135"/>
        <v>Retained</v>
      </c>
    </row>
    <row r="2126" spans="1:17" x14ac:dyDescent="0.2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>
        <f t="shared" si="132"/>
        <v>Adult</v>
      </c>
      <c r="O2126" t="str">
        <f t="shared" si="133"/>
        <v>Good</v>
      </c>
      <c r="P2126" t="str">
        <f t="shared" si="134"/>
        <v>High Balance</v>
      </c>
      <c r="Q2126" t="str">
        <f t="shared" si="135"/>
        <v>Churned</v>
      </c>
    </row>
    <row r="2127" spans="1:17" x14ac:dyDescent="0.2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tr">
        <f t="shared" si="132"/>
        <v>Adult</v>
      </c>
      <c r="O2127" t="str">
        <f t="shared" si="133"/>
        <v>Average</v>
      </c>
      <c r="P2127" t="str">
        <f t="shared" si="134"/>
        <v>Zero Balance</v>
      </c>
      <c r="Q2127" t="str">
        <f t="shared" si="135"/>
        <v>Retained</v>
      </c>
    </row>
    <row r="2128" spans="1:17" x14ac:dyDescent="0.2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tr">
        <f t="shared" si="132"/>
        <v>Adult</v>
      </c>
      <c r="O2128" t="str">
        <f t="shared" si="133"/>
        <v>Good</v>
      </c>
      <c r="P2128" t="str">
        <f t="shared" si="134"/>
        <v>Zero Balance</v>
      </c>
      <c r="Q2128" t="str">
        <f t="shared" si="135"/>
        <v>Retained</v>
      </c>
    </row>
    <row r="2129" spans="1:17" x14ac:dyDescent="0.2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tr">
        <f t="shared" si="132"/>
        <v>Adult</v>
      </c>
      <c r="O2129" t="str">
        <f t="shared" si="133"/>
        <v>Good</v>
      </c>
      <c r="P2129" t="str">
        <f t="shared" si="134"/>
        <v>High Balance</v>
      </c>
      <c r="Q2129" t="str">
        <f t="shared" si="135"/>
        <v>Retained</v>
      </c>
    </row>
    <row r="2130" spans="1:17" x14ac:dyDescent="0.2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>
        <f t="shared" si="132"/>
        <v>Adult</v>
      </c>
      <c r="O2130" t="str">
        <f t="shared" si="133"/>
        <v>Good</v>
      </c>
      <c r="P2130" t="str">
        <f t="shared" si="134"/>
        <v>Medium Balance</v>
      </c>
      <c r="Q2130" t="str">
        <f t="shared" si="135"/>
        <v>Retained</v>
      </c>
    </row>
    <row r="2131" spans="1:17" x14ac:dyDescent="0.2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>
        <f t="shared" si="132"/>
        <v>Adult</v>
      </c>
      <c r="O2131" t="str">
        <f t="shared" si="133"/>
        <v>Good</v>
      </c>
      <c r="P2131" t="str">
        <f t="shared" si="134"/>
        <v>High Balance</v>
      </c>
      <c r="Q2131" t="str">
        <f t="shared" si="135"/>
        <v>Retained</v>
      </c>
    </row>
    <row r="2132" spans="1:17" x14ac:dyDescent="0.2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tr">
        <f t="shared" si="132"/>
        <v>Adult</v>
      </c>
      <c r="O2132" t="str">
        <f t="shared" si="133"/>
        <v>Good</v>
      </c>
      <c r="P2132" t="str">
        <f t="shared" si="134"/>
        <v>Zero Balance</v>
      </c>
      <c r="Q2132" t="str">
        <f t="shared" si="135"/>
        <v>Retained</v>
      </c>
    </row>
    <row r="2133" spans="1:17" x14ac:dyDescent="0.2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>
        <f t="shared" si="132"/>
        <v>Adult</v>
      </c>
      <c r="O2133" t="str">
        <f t="shared" si="133"/>
        <v>Average</v>
      </c>
      <c r="P2133" t="str">
        <f t="shared" si="134"/>
        <v>High Balance</v>
      </c>
      <c r="Q2133" t="str">
        <f t="shared" si="135"/>
        <v>Retained</v>
      </c>
    </row>
    <row r="2134" spans="1:17" x14ac:dyDescent="0.2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>
        <f t="shared" si="132"/>
        <v>Adult</v>
      </c>
      <c r="O2134" t="str">
        <f t="shared" si="133"/>
        <v>Average</v>
      </c>
      <c r="P2134" t="str">
        <f t="shared" si="134"/>
        <v>Medium Balance</v>
      </c>
      <c r="Q2134" t="str">
        <f t="shared" si="135"/>
        <v>Churned</v>
      </c>
    </row>
    <row r="2135" spans="1:17" x14ac:dyDescent="0.2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>
        <f t="shared" si="132"/>
        <v>Adult</v>
      </c>
      <c r="O2135" t="str">
        <f t="shared" si="133"/>
        <v>Average</v>
      </c>
      <c r="P2135" t="str">
        <f t="shared" si="134"/>
        <v>High Balance</v>
      </c>
      <c r="Q2135" t="str">
        <f t="shared" si="135"/>
        <v>Retained</v>
      </c>
    </row>
    <row r="2136" spans="1:17" x14ac:dyDescent="0.2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>
        <f t="shared" si="132"/>
        <v>Adult</v>
      </c>
      <c r="O2136" t="str">
        <f t="shared" si="133"/>
        <v>Good</v>
      </c>
      <c r="P2136" t="str">
        <f t="shared" si="134"/>
        <v>Medium Balance</v>
      </c>
      <c r="Q2136" t="str">
        <f t="shared" si="135"/>
        <v>Retained</v>
      </c>
    </row>
    <row r="2137" spans="1:17" x14ac:dyDescent="0.2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>
        <f t="shared" si="132"/>
        <v>Senior</v>
      </c>
      <c r="O2137" t="str">
        <f t="shared" si="133"/>
        <v>Good</v>
      </c>
      <c r="P2137" t="str">
        <f t="shared" si="134"/>
        <v>Medium Balance</v>
      </c>
      <c r="Q2137" t="str">
        <f t="shared" si="135"/>
        <v>Churned</v>
      </c>
    </row>
    <row r="2138" spans="1:17" x14ac:dyDescent="0.2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>
        <f t="shared" si="132"/>
        <v>Young</v>
      </c>
      <c r="O2138" t="str">
        <f t="shared" si="133"/>
        <v>Good</v>
      </c>
      <c r="P2138" t="str">
        <f t="shared" si="134"/>
        <v>High Balance</v>
      </c>
      <c r="Q2138" t="str">
        <f t="shared" si="135"/>
        <v>Retained</v>
      </c>
    </row>
    <row r="2139" spans="1:17" x14ac:dyDescent="0.2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>
        <f t="shared" si="132"/>
        <v>Adult</v>
      </c>
      <c r="O2139" t="str">
        <f t="shared" si="133"/>
        <v>Good</v>
      </c>
      <c r="P2139" t="str">
        <f t="shared" si="134"/>
        <v>High Balance</v>
      </c>
      <c r="Q2139" t="str">
        <f t="shared" si="135"/>
        <v>Retained</v>
      </c>
    </row>
    <row r="2140" spans="1:17" x14ac:dyDescent="0.2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>
        <f t="shared" si="132"/>
        <v>Adult</v>
      </c>
      <c r="O2140" t="str">
        <f t="shared" si="133"/>
        <v>Good</v>
      </c>
      <c r="P2140" t="str">
        <f t="shared" si="134"/>
        <v>High Balance</v>
      </c>
      <c r="Q2140" t="str">
        <f t="shared" si="135"/>
        <v>Retained</v>
      </c>
    </row>
    <row r="2141" spans="1:17" x14ac:dyDescent="0.2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>
        <f t="shared" si="132"/>
        <v>Senior</v>
      </c>
      <c r="O2141" t="str">
        <f t="shared" si="133"/>
        <v>Average</v>
      </c>
      <c r="P2141" t="str">
        <f t="shared" si="134"/>
        <v>High Balance</v>
      </c>
      <c r="Q2141" t="str">
        <f t="shared" si="135"/>
        <v>Churned</v>
      </c>
    </row>
    <row r="2142" spans="1:17" x14ac:dyDescent="0.2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>
        <f t="shared" si="132"/>
        <v>Adult</v>
      </c>
      <c r="O2142" t="str">
        <f t="shared" si="133"/>
        <v>Average</v>
      </c>
      <c r="P2142" t="str">
        <f t="shared" si="134"/>
        <v>High Balance</v>
      </c>
      <c r="Q2142" t="str">
        <f t="shared" si="135"/>
        <v>Retained</v>
      </c>
    </row>
    <row r="2143" spans="1:17" x14ac:dyDescent="0.2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tr">
        <f t="shared" si="132"/>
        <v>Young</v>
      </c>
      <c r="O2143" t="str">
        <f t="shared" si="133"/>
        <v>Average</v>
      </c>
      <c r="P2143" t="str">
        <f t="shared" si="134"/>
        <v>Zero Balance</v>
      </c>
      <c r="Q2143" t="str">
        <f t="shared" si="135"/>
        <v>Churned</v>
      </c>
    </row>
    <row r="2144" spans="1:17" x14ac:dyDescent="0.2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>
        <f t="shared" si="132"/>
        <v>Adult</v>
      </c>
      <c r="O2144" t="str">
        <f t="shared" si="133"/>
        <v>Average</v>
      </c>
      <c r="P2144" t="str">
        <f t="shared" si="134"/>
        <v>High Balance</v>
      </c>
      <c r="Q2144" t="str">
        <f t="shared" si="135"/>
        <v>Retained</v>
      </c>
    </row>
    <row r="2145" spans="1:17" x14ac:dyDescent="0.2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>
        <f t="shared" si="132"/>
        <v>Adult</v>
      </c>
      <c r="O2145" t="str">
        <f t="shared" si="133"/>
        <v>Good</v>
      </c>
      <c r="P2145" t="str">
        <f t="shared" si="134"/>
        <v>High Balance</v>
      </c>
      <c r="Q2145" t="str">
        <f t="shared" si="135"/>
        <v>Retained</v>
      </c>
    </row>
    <row r="2146" spans="1:17" x14ac:dyDescent="0.2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>
        <f t="shared" si="132"/>
        <v>Adult</v>
      </c>
      <c r="O2146" t="str">
        <f t="shared" si="133"/>
        <v>Average</v>
      </c>
      <c r="P2146" t="str">
        <f t="shared" si="134"/>
        <v>Zero Balance</v>
      </c>
      <c r="Q2146" t="str">
        <f t="shared" si="135"/>
        <v>Retained</v>
      </c>
    </row>
    <row r="2147" spans="1:17" x14ac:dyDescent="0.2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>
        <f t="shared" si="132"/>
        <v>Adult</v>
      </c>
      <c r="O2147" t="str">
        <f t="shared" si="133"/>
        <v>Average</v>
      </c>
      <c r="P2147" t="str">
        <f t="shared" si="134"/>
        <v>High Balance</v>
      </c>
      <c r="Q2147" t="str">
        <f t="shared" si="135"/>
        <v>Retained</v>
      </c>
    </row>
    <row r="2148" spans="1:17" x14ac:dyDescent="0.2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>
        <f t="shared" si="132"/>
        <v>Adult</v>
      </c>
      <c r="O2148" t="str">
        <f t="shared" si="133"/>
        <v>Good</v>
      </c>
      <c r="P2148" t="str">
        <f t="shared" si="134"/>
        <v>High Balance</v>
      </c>
      <c r="Q2148" t="str">
        <f t="shared" si="135"/>
        <v>Retained</v>
      </c>
    </row>
    <row r="2149" spans="1:17" x14ac:dyDescent="0.2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>
        <f t="shared" si="132"/>
        <v>Adult</v>
      </c>
      <c r="O2149" t="str">
        <f t="shared" si="133"/>
        <v>Average</v>
      </c>
      <c r="P2149" t="str">
        <f t="shared" si="134"/>
        <v>High Balance</v>
      </c>
      <c r="Q2149" t="str">
        <f t="shared" si="135"/>
        <v>Retained</v>
      </c>
    </row>
    <row r="2150" spans="1:17" x14ac:dyDescent="0.2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>
        <f t="shared" si="132"/>
        <v>Young</v>
      </c>
      <c r="O2150" t="str">
        <f t="shared" si="133"/>
        <v>Average</v>
      </c>
      <c r="P2150" t="str">
        <f t="shared" si="134"/>
        <v>Zero Balance</v>
      </c>
      <c r="Q2150" t="str">
        <f t="shared" si="135"/>
        <v>Retained</v>
      </c>
    </row>
    <row r="2151" spans="1:17" x14ac:dyDescent="0.2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tr">
        <f t="shared" si="132"/>
        <v>Senior</v>
      </c>
      <c r="O2151" t="str">
        <f t="shared" si="133"/>
        <v>Good</v>
      </c>
      <c r="P2151" t="str">
        <f t="shared" si="134"/>
        <v>High Balance</v>
      </c>
      <c r="Q2151" t="str">
        <f t="shared" si="135"/>
        <v>Churned</v>
      </c>
    </row>
    <row r="2152" spans="1:17" x14ac:dyDescent="0.2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>
        <f t="shared" si="132"/>
        <v>Adult</v>
      </c>
      <c r="O2152" t="str">
        <f t="shared" si="133"/>
        <v>Average</v>
      </c>
      <c r="P2152" t="str">
        <f t="shared" si="134"/>
        <v>Medium Balance</v>
      </c>
      <c r="Q2152" t="str">
        <f t="shared" si="135"/>
        <v>Retained</v>
      </c>
    </row>
    <row r="2153" spans="1:17" x14ac:dyDescent="0.2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tr">
        <f t="shared" si="132"/>
        <v>Senior</v>
      </c>
      <c r="O2153" t="str">
        <f t="shared" si="133"/>
        <v>Good</v>
      </c>
      <c r="P2153" t="str">
        <f t="shared" si="134"/>
        <v>Zero Balance</v>
      </c>
      <c r="Q2153" t="str">
        <f t="shared" si="135"/>
        <v>Churned</v>
      </c>
    </row>
    <row r="2154" spans="1:17" x14ac:dyDescent="0.2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>
        <f t="shared" si="132"/>
        <v>Senior</v>
      </c>
      <c r="O2154" t="str">
        <f t="shared" si="133"/>
        <v>Good</v>
      </c>
      <c r="P2154" t="str">
        <f t="shared" si="134"/>
        <v>High Balance</v>
      </c>
      <c r="Q2154" t="str">
        <f t="shared" si="135"/>
        <v>Churned</v>
      </c>
    </row>
    <row r="2155" spans="1:17" x14ac:dyDescent="0.2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>
        <f t="shared" si="132"/>
        <v>Adult</v>
      </c>
      <c r="O2155" t="str">
        <f t="shared" si="133"/>
        <v>Average</v>
      </c>
      <c r="P2155" t="str">
        <f t="shared" si="134"/>
        <v>High Balance</v>
      </c>
      <c r="Q2155" t="str">
        <f t="shared" si="135"/>
        <v>Churned</v>
      </c>
    </row>
    <row r="2156" spans="1:17" x14ac:dyDescent="0.2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>
        <f t="shared" si="132"/>
        <v>Senior</v>
      </c>
      <c r="O2156" t="str">
        <f t="shared" si="133"/>
        <v>Average</v>
      </c>
      <c r="P2156" t="str">
        <f t="shared" si="134"/>
        <v>High Balance</v>
      </c>
      <c r="Q2156" t="str">
        <f t="shared" si="135"/>
        <v>Churned</v>
      </c>
    </row>
    <row r="2157" spans="1:17" x14ac:dyDescent="0.2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>
        <f t="shared" si="132"/>
        <v>Adult</v>
      </c>
      <c r="O2157" t="str">
        <f t="shared" si="133"/>
        <v>Average</v>
      </c>
      <c r="P2157" t="str">
        <f t="shared" si="134"/>
        <v>High Balance</v>
      </c>
      <c r="Q2157" t="str">
        <f t="shared" si="135"/>
        <v>Retained</v>
      </c>
    </row>
    <row r="2158" spans="1:17" x14ac:dyDescent="0.2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>
        <f t="shared" si="132"/>
        <v>Adult</v>
      </c>
      <c r="O2158" t="str">
        <f t="shared" si="133"/>
        <v>Average</v>
      </c>
      <c r="P2158" t="str">
        <f t="shared" si="134"/>
        <v>Zero Balance</v>
      </c>
      <c r="Q2158" t="str">
        <f t="shared" si="135"/>
        <v>Retained</v>
      </c>
    </row>
    <row r="2159" spans="1:17" x14ac:dyDescent="0.2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>
        <f t="shared" si="132"/>
        <v>Adult</v>
      </c>
      <c r="O2159" t="str">
        <f t="shared" si="133"/>
        <v>Good</v>
      </c>
      <c r="P2159" t="str">
        <f t="shared" si="134"/>
        <v>Zero Balance</v>
      </c>
      <c r="Q2159" t="str">
        <f t="shared" si="135"/>
        <v>Retained</v>
      </c>
    </row>
    <row r="2160" spans="1:17" x14ac:dyDescent="0.2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tr">
        <f t="shared" si="132"/>
        <v>Adult</v>
      </c>
      <c r="O2160" t="str">
        <f t="shared" si="133"/>
        <v>Good</v>
      </c>
      <c r="P2160" t="str">
        <f t="shared" si="134"/>
        <v>High Balance</v>
      </c>
      <c r="Q2160" t="str">
        <f t="shared" si="135"/>
        <v>Retained</v>
      </c>
    </row>
    <row r="2161" spans="1:17" x14ac:dyDescent="0.2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>
        <f t="shared" si="132"/>
        <v>Senior</v>
      </c>
      <c r="O2161" t="str">
        <f t="shared" si="133"/>
        <v>Average</v>
      </c>
      <c r="P2161" t="str">
        <f t="shared" si="134"/>
        <v>High Balance</v>
      </c>
      <c r="Q2161" t="str">
        <f t="shared" si="135"/>
        <v>Retained</v>
      </c>
    </row>
    <row r="2162" spans="1:17" x14ac:dyDescent="0.2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tr">
        <f t="shared" si="132"/>
        <v>Young</v>
      </c>
      <c r="O2162" t="str">
        <f t="shared" si="133"/>
        <v>Good</v>
      </c>
      <c r="P2162" t="str">
        <f t="shared" si="134"/>
        <v>Zero Balance</v>
      </c>
      <c r="Q2162" t="str">
        <f t="shared" si="135"/>
        <v>Retained</v>
      </c>
    </row>
    <row r="2163" spans="1:17" x14ac:dyDescent="0.2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tr">
        <f t="shared" si="132"/>
        <v>Adult</v>
      </c>
      <c r="O2163" t="str">
        <f t="shared" si="133"/>
        <v>Average</v>
      </c>
      <c r="P2163" t="str">
        <f t="shared" si="134"/>
        <v>High Balance</v>
      </c>
      <c r="Q2163" t="str">
        <f t="shared" si="135"/>
        <v>Retained</v>
      </c>
    </row>
    <row r="2164" spans="1:17" x14ac:dyDescent="0.2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>
        <f t="shared" si="132"/>
        <v>Adult</v>
      </c>
      <c r="O2164" t="str">
        <f t="shared" si="133"/>
        <v>Good</v>
      </c>
      <c r="P2164" t="str">
        <f t="shared" si="134"/>
        <v>Medium Balance</v>
      </c>
      <c r="Q2164" t="str">
        <f t="shared" si="135"/>
        <v>Retained</v>
      </c>
    </row>
    <row r="2165" spans="1:17" x14ac:dyDescent="0.2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>
        <f t="shared" si="132"/>
        <v>Adult</v>
      </c>
      <c r="O2165" t="str">
        <f t="shared" si="133"/>
        <v>Average</v>
      </c>
      <c r="P2165" t="str">
        <f t="shared" si="134"/>
        <v>Zero Balance</v>
      </c>
      <c r="Q2165" t="str">
        <f t="shared" si="135"/>
        <v>Retained</v>
      </c>
    </row>
    <row r="2166" spans="1:17" x14ac:dyDescent="0.2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>
        <f t="shared" si="132"/>
        <v>Senior</v>
      </c>
      <c r="O2166" t="str">
        <f t="shared" si="133"/>
        <v>Good</v>
      </c>
      <c r="P2166" t="str">
        <f t="shared" si="134"/>
        <v>High Balance</v>
      </c>
      <c r="Q2166" t="str">
        <f t="shared" si="135"/>
        <v>Retained</v>
      </c>
    </row>
    <row r="2167" spans="1:17" x14ac:dyDescent="0.2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>
        <f t="shared" si="132"/>
        <v>Adult</v>
      </c>
      <c r="O2167" t="str">
        <f t="shared" si="133"/>
        <v>Average</v>
      </c>
      <c r="P2167" t="str">
        <f t="shared" si="134"/>
        <v>Zero Balance</v>
      </c>
      <c r="Q2167" t="str">
        <f t="shared" si="135"/>
        <v>Retained</v>
      </c>
    </row>
    <row r="2168" spans="1:17" x14ac:dyDescent="0.2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>
        <f t="shared" si="132"/>
        <v>Adult</v>
      </c>
      <c r="O2168" t="str">
        <f t="shared" si="133"/>
        <v>Average</v>
      </c>
      <c r="P2168" t="str">
        <f t="shared" si="134"/>
        <v>Zero Balance</v>
      </c>
      <c r="Q2168" t="str">
        <f t="shared" si="135"/>
        <v>Retained</v>
      </c>
    </row>
    <row r="2169" spans="1:17" x14ac:dyDescent="0.2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>
        <f t="shared" si="132"/>
        <v>Adult</v>
      </c>
      <c r="O2169" t="str">
        <f t="shared" si="133"/>
        <v>Good</v>
      </c>
      <c r="P2169" t="str">
        <f t="shared" si="134"/>
        <v>High Balance</v>
      </c>
      <c r="Q2169" t="str">
        <f t="shared" si="135"/>
        <v>Retained</v>
      </c>
    </row>
    <row r="2170" spans="1:17" x14ac:dyDescent="0.2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>
        <f t="shared" si="132"/>
        <v>Senior</v>
      </c>
      <c r="O2170" t="str">
        <f t="shared" si="133"/>
        <v>Good</v>
      </c>
      <c r="P2170" t="str">
        <f t="shared" si="134"/>
        <v>High Balance</v>
      </c>
      <c r="Q2170" t="str">
        <f t="shared" si="135"/>
        <v>Churned</v>
      </c>
    </row>
    <row r="2171" spans="1:17" x14ac:dyDescent="0.2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>
        <f t="shared" si="132"/>
        <v>Adult</v>
      </c>
      <c r="O2171" t="str">
        <f t="shared" si="133"/>
        <v>Good</v>
      </c>
      <c r="P2171" t="str">
        <f t="shared" si="134"/>
        <v>Medium Balance</v>
      </c>
      <c r="Q2171" t="str">
        <f t="shared" si="135"/>
        <v>Retained</v>
      </c>
    </row>
    <row r="2172" spans="1:17" x14ac:dyDescent="0.2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>
        <f t="shared" si="132"/>
        <v>Adult</v>
      </c>
      <c r="O2172" t="str">
        <f t="shared" si="133"/>
        <v>Average</v>
      </c>
      <c r="P2172" t="str">
        <f t="shared" si="134"/>
        <v>Zero Balance</v>
      </c>
      <c r="Q2172" t="str">
        <f t="shared" si="135"/>
        <v>Retained</v>
      </c>
    </row>
    <row r="2173" spans="1:17" x14ac:dyDescent="0.2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>
        <f t="shared" si="132"/>
        <v>Senior</v>
      </c>
      <c r="O2173" t="str">
        <f t="shared" si="133"/>
        <v>Average</v>
      </c>
      <c r="P2173" t="str">
        <f t="shared" si="134"/>
        <v>High Balance</v>
      </c>
      <c r="Q2173" t="str">
        <f t="shared" si="135"/>
        <v>Retained</v>
      </c>
    </row>
    <row r="2174" spans="1:17" x14ac:dyDescent="0.2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>
        <f t="shared" si="132"/>
        <v>Adult</v>
      </c>
      <c r="O2174" t="str">
        <f t="shared" si="133"/>
        <v>Average</v>
      </c>
      <c r="P2174" t="str">
        <f t="shared" si="134"/>
        <v>High Balance</v>
      </c>
      <c r="Q2174" t="str">
        <f t="shared" si="135"/>
        <v>Retained</v>
      </c>
    </row>
    <row r="2175" spans="1:17" x14ac:dyDescent="0.2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>
        <f t="shared" si="132"/>
        <v>Adult</v>
      </c>
      <c r="O2175" t="str">
        <f t="shared" si="133"/>
        <v>Average</v>
      </c>
      <c r="P2175" t="str">
        <f t="shared" si="134"/>
        <v>Zero Balance</v>
      </c>
      <c r="Q2175" t="str">
        <f t="shared" si="135"/>
        <v>Retained</v>
      </c>
    </row>
    <row r="2176" spans="1:17" x14ac:dyDescent="0.2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tr">
        <f t="shared" si="132"/>
        <v>Young</v>
      </c>
      <c r="O2176" t="str">
        <f t="shared" si="133"/>
        <v>Average</v>
      </c>
      <c r="P2176" t="str">
        <f t="shared" si="134"/>
        <v>High Balance</v>
      </c>
      <c r="Q2176" t="str">
        <f t="shared" si="135"/>
        <v>Retained</v>
      </c>
    </row>
    <row r="2177" spans="1:17" x14ac:dyDescent="0.2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>
        <f t="shared" si="132"/>
        <v>Adult</v>
      </c>
      <c r="O2177" t="str">
        <f t="shared" si="133"/>
        <v>Good</v>
      </c>
      <c r="P2177" t="str">
        <f t="shared" si="134"/>
        <v>High Balance</v>
      </c>
      <c r="Q2177" t="str">
        <f t="shared" si="135"/>
        <v>Retained</v>
      </c>
    </row>
    <row r="2178" spans="1:17" x14ac:dyDescent="0.2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>
        <f t="shared" si="132"/>
        <v>Adult</v>
      </c>
      <c r="O2178" t="str">
        <f t="shared" si="133"/>
        <v>Average</v>
      </c>
      <c r="P2178" t="str">
        <f t="shared" si="134"/>
        <v>High Balance</v>
      </c>
      <c r="Q2178" t="str">
        <f t="shared" si="135"/>
        <v>Retained</v>
      </c>
    </row>
    <row r="2179" spans="1:17" x14ac:dyDescent="0.2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tr">
        <f t="shared" ref="N2179:N2242" si="136">IF(F2179&lt;30,"Young",IF(F2179&lt;50,"Adult","Senior"))</f>
        <v>Young</v>
      </c>
      <c r="O2179" t="str">
        <f t="shared" ref="O2179:O2242" si="137">IF(C2179&lt;500,"Poor",IF(C2179&lt;700,"Average","Good"))</f>
        <v>Average</v>
      </c>
      <c r="P2179" t="str">
        <f t="shared" ref="P2179:P2242" si="138" xml:space="preserve"> IF(H2179=0,"Zero Balance",IF(H2179&lt;50000,"Low Balance",IF(H2179&lt;100000,"Medium Balance","High Balance")))</f>
        <v>Zero Balance</v>
      </c>
      <c r="Q2179" t="str">
        <f t="shared" ref="Q2179:Q2242" si="139">IF(M2179 = 1,"Churned","Retained")</f>
        <v>Retained</v>
      </c>
    </row>
    <row r="2180" spans="1:17" x14ac:dyDescent="0.2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>
        <f t="shared" si="136"/>
        <v>Adult</v>
      </c>
      <c r="O2180" t="str">
        <f t="shared" si="137"/>
        <v>Good</v>
      </c>
      <c r="P2180" t="str">
        <f t="shared" si="138"/>
        <v>High Balance</v>
      </c>
      <c r="Q2180" t="str">
        <f t="shared" si="139"/>
        <v>Retained</v>
      </c>
    </row>
    <row r="2181" spans="1:17" x14ac:dyDescent="0.2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>
        <f t="shared" si="136"/>
        <v>Adult</v>
      </c>
      <c r="O2181" t="str">
        <f t="shared" si="137"/>
        <v>Good</v>
      </c>
      <c r="P2181" t="str">
        <f t="shared" si="138"/>
        <v>Medium Balance</v>
      </c>
      <c r="Q2181" t="str">
        <f t="shared" si="139"/>
        <v>Retained</v>
      </c>
    </row>
    <row r="2182" spans="1:17" x14ac:dyDescent="0.2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>
        <f t="shared" si="136"/>
        <v>Adult</v>
      </c>
      <c r="O2182" t="str">
        <f t="shared" si="137"/>
        <v>Average</v>
      </c>
      <c r="P2182" t="str">
        <f t="shared" si="138"/>
        <v>Zero Balance</v>
      </c>
      <c r="Q2182" t="str">
        <f t="shared" si="139"/>
        <v>Retained</v>
      </c>
    </row>
    <row r="2183" spans="1:17" x14ac:dyDescent="0.2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>
        <f t="shared" si="136"/>
        <v>Adult</v>
      </c>
      <c r="O2183" t="str">
        <f t="shared" si="137"/>
        <v>Average</v>
      </c>
      <c r="P2183" t="str">
        <f t="shared" si="138"/>
        <v>High Balance</v>
      </c>
      <c r="Q2183" t="str">
        <f t="shared" si="139"/>
        <v>Churned</v>
      </c>
    </row>
    <row r="2184" spans="1:17" x14ac:dyDescent="0.2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>
        <f t="shared" si="136"/>
        <v>Adult</v>
      </c>
      <c r="O2184" t="str">
        <f t="shared" si="137"/>
        <v>Average</v>
      </c>
      <c r="P2184" t="str">
        <f t="shared" si="138"/>
        <v>Zero Balance</v>
      </c>
      <c r="Q2184" t="str">
        <f t="shared" si="139"/>
        <v>Retained</v>
      </c>
    </row>
    <row r="2185" spans="1:17" x14ac:dyDescent="0.2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>
        <f t="shared" si="136"/>
        <v>Adult</v>
      </c>
      <c r="O2185" t="str">
        <f t="shared" si="137"/>
        <v>Good</v>
      </c>
      <c r="P2185" t="str">
        <f t="shared" si="138"/>
        <v>Medium Balance</v>
      </c>
      <c r="Q2185" t="str">
        <f t="shared" si="139"/>
        <v>Retained</v>
      </c>
    </row>
    <row r="2186" spans="1:17" x14ac:dyDescent="0.2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>
        <f t="shared" si="136"/>
        <v>Adult</v>
      </c>
      <c r="O2186" t="str">
        <f t="shared" si="137"/>
        <v>Average</v>
      </c>
      <c r="P2186" t="str">
        <f t="shared" si="138"/>
        <v>Zero Balance</v>
      </c>
      <c r="Q2186" t="str">
        <f t="shared" si="139"/>
        <v>Retained</v>
      </c>
    </row>
    <row r="2187" spans="1:17" x14ac:dyDescent="0.2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>
        <f t="shared" si="136"/>
        <v>Adult</v>
      </c>
      <c r="O2187" t="str">
        <f t="shared" si="137"/>
        <v>Good</v>
      </c>
      <c r="P2187" t="str">
        <f t="shared" si="138"/>
        <v>High Balance</v>
      </c>
      <c r="Q2187" t="str">
        <f t="shared" si="139"/>
        <v>Retained</v>
      </c>
    </row>
    <row r="2188" spans="1:17" x14ac:dyDescent="0.2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>
        <f t="shared" si="136"/>
        <v>Adult</v>
      </c>
      <c r="O2188" t="str">
        <f t="shared" si="137"/>
        <v>Average</v>
      </c>
      <c r="P2188" t="str">
        <f t="shared" si="138"/>
        <v>High Balance</v>
      </c>
      <c r="Q2188" t="str">
        <f t="shared" si="139"/>
        <v>Churned</v>
      </c>
    </row>
    <row r="2189" spans="1:17" x14ac:dyDescent="0.2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tr">
        <f t="shared" si="136"/>
        <v>Adult</v>
      </c>
      <c r="O2189" t="str">
        <f t="shared" si="137"/>
        <v>Average</v>
      </c>
      <c r="P2189" t="str">
        <f t="shared" si="138"/>
        <v>Zero Balance</v>
      </c>
      <c r="Q2189" t="str">
        <f t="shared" si="139"/>
        <v>Retained</v>
      </c>
    </row>
    <row r="2190" spans="1:17" x14ac:dyDescent="0.2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>
        <f t="shared" si="136"/>
        <v>Adult</v>
      </c>
      <c r="O2190" t="str">
        <f t="shared" si="137"/>
        <v>Good</v>
      </c>
      <c r="P2190" t="str">
        <f t="shared" si="138"/>
        <v>High Balance</v>
      </c>
      <c r="Q2190" t="str">
        <f t="shared" si="139"/>
        <v>Retained</v>
      </c>
    </row>
    <row r="2191" spans="1:17" x14ac:dyDescent="0.2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>
        <f t="shared" si="136"/>
        <v>Adult</v>
      </c>
      <c r="O2191" t="str">
        <f t="shared" si="137"/>
        <v>Poor</v>
      </c>
      <c r="P2191" t="str">
        <f t="shared" si="138"/>
        <v>High Balance</v>
      </c>
      <c r="Q2191" t="str">
        <f t="shared" si="139"/>
        <v>Retained</v>
      </c>
    </row>
    <row r="2192" spans="1:17" x14ac:dyDescent="0.2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tr">
        <f t="shared" si="136"/>
        <v>Senior</v>
      </c>
      <c r="O2192" t="str">
        <f t="shared" si="137"/>
        <v>Good</v>
      </c>
      <c r="P2192" t="str">
        <f t="shared" si="138"/>
        <v>High Balance</v>
      </c>
      <c r="Q2192" t="str">
        <f t="shared" si="139"/>
        <v>Churned</v>
      </c>
    </row>
    <row r="2193" spans="1:17" x14ac:dyDescent="0.2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>
        <f t="shared" si="136"/>
        <v>Adult</v>
      </c>
      <c r="O2193" t="str">
        <f t="shared" si="137"/>
        <v>Average</v>
      </c>
      <c r="P2193" t="str">
        <f t="shared" si="138"/>
        <v>High Balance</v>
      </c>
      <c r="Q2193" t="str">
        <f t="shared" si="139"/>
        <v>Churned</v>
      </c>
    </row>
    <row r="2194" spans="1:17" x14ac:dyDescent="0.2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>
        <f t="shared" si="136"/>
        <v>Adult</v>
      </c>
      <c r="O2194" t="str">
        <f t="shared" si="137"/>
        <v>Good</v>
      </c>
      <c r="P2194" t="str">
        <f t="shared" si="138"/>
        <v>High Balance</v>
      </c>
      <c r="Q2194" t="str">
        <f t="shared" si="139"/>
        <v>Retained</v>
      </c>
    </row>
    <row r="2195" spans="1:17" x14ac:dyDescent="0.2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>
        <f t="shared" si="136"/>
        <v>Adult</v>
      </c>
      <c r="O2195" t="str">
        <f t="shared" si="137"/>
        <v>Average</v>
      </c>
      <c r="P2195" t="str">
        <f t="shared" si="138"/>
        <v>High Balance</v>
      </c>
      <c r="Q2195" t="str">
        <f t="shared" si="139"/>
        <v>Retained</v>
      </c>
    </row>
    <row r="2196" spans="1:17" x14ac:dyDescent="0.2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>
        <f t="shared" si="136"/>
        <v>Adult</v>
      </c>
      <c r="O2196" t="str">
        <f t="shared" si="137"/>
        <v>Good</v>
      </c>
      <c r="P2196" t="str">
        <f t="shared" si="138"/>
        <v>Zero Balance</v>
      </c>
      <c r="Q2196" t="str">
        <f t="shared" si="139"/>
        <v>Retained</v>
      </c>
    </row>
    <row r="2197" spans="1:17" x14ac:dyDescent="0.2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>
        <f t="shared" si="136"/>
        <v>Senior</v>
      </c>
      <c r="O2197" t="str">
        <f t="shared" si="137"/>
        <v>Good</v>
      </c>
      <c r="P2197" t="str">
        <f t="shared" si="138"/>
        <v>Zero Balance</v>
      </c>
      <c r="Q2197" t="str">
        <f t="shared" si="139"/>
        <v>Churned</v>
      </c>
    </row>
    <row r="2198" spans="1:17" x14ac:dyDescent="0.2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>
        <f t="shared" si="136"/>
        <v>Adult</v>
      </c>
      <c r="O2198" t="str">
        <f t="shared" si="137"/>
        <v>Good</v>
      </c>
      <c r="P2198" t="str">
        <f t="shared" si="138"/>
        <v>High Balance</v>
      </c>
      <c r="Q2198" t="str">
        <f t="shared" si="139"/>
        <v>Churned</v>
      </c>
    </row>
    <row r="2199" spans="1:17" x14ac:dyDescent="0.2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>
        <f t="shared" si="136"/>
        <v>Adult</v>
      </c>
      <c r="O2199" t="str">
        <f t="shared" si="137"/>
        <v>Average</v>
      </c>
      <c r="P2199" t="str">
        <f t="shared" si="138"/>
        <v>High Balance</v>
      </c>
      <c r="Q2199" t="str">
        <f t="shared" si="139"/>
        <v>Retained</v>
      </c>
    </row>
    <row r="2200" spans="1:17" x14ac:dyDescent="0.2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>
        <f t="shared" si="136"/>
        <v>Adult</v>
      </c>
      <c r="O2200" t="str">
        <f t="shared" si="137"/>
        <v>Poor</v>
      </c>
      <c r="P2200" t="str">
        <f t="shared" si="138"/>
        <v>Zero Balance</v>
      </c>
      <c r="Q2200" t="str">
        <f t="shared" si="139"/>
        <v>Retained</v>
      </c>
    </row>
    <row r="2201" spans="1:17" x14ac:dyDescent="0.2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>
        <f t="shared" si="136"/>
        <v>Young</v>
      </c>
      <c r="O2201" t="str">
        <f t="shared" si="137"/>
        <v>Good</v>
      </c>
      <c r="P2201" t="str">
        <f t="shared" si="138"/>
        <v>High Balance</v>
      </c>
      <c r="Q2201" t="str">
        <f t="shared" si="139"/>
        <v>Retained</v>
      </c>
    </row>
    <row r="2202" spans="1:17" x14ac:dyDescent="0.2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>
        <f t="shared" si="136"/>
        <v>Adult</v>
      </c>
      <c r="O2202" t="str">
        <f t="shared" si="137"/>
        <v>Good</v>
      </c>
      <c r="P2202" t="str">
        <f t="shared" si="138"/>
        <v>High Balance</v>
      </c>
      <c r="Q2202" t="str">
        <f t="shared" si="139"/>
        <v>Retained</v>
      </c>
    </row>
    <row r="2203" spans="1:17" x14ac:dyDescent="0.2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>
        <f t="shared" si="136"/>
        <v>Adult</v>
      </c>
      <c r="O2203" t="str">
        <f t="shared" si="137"/>
        <v>Average</v>
      </c>
      <c r="P2203" t="str">
        <f t="shared" si="138"/>
        <v>High Balance</v>
      </c>
      <c r="Q2203" t="str">
        <f t="shared" si="139"/>
        <v>Retained</v>
      </c>
    </row>
    <row r="2204" spans="1:17" x14ac:dyDescent="0.2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>
        <f t="shared" si="136"/>
        <v>Young</v>
      </c>
      <c r="O2204" t="str">
        <f t="shared" si="137"/>
        <v>Good</v>
      </c>
      <c r="P2204" t="str">
        <f t="shared" si="138"/>
        <v>Medium Balance</v>
      </c>
      <c r="Q2204" t="str">
        <f t="shared" si="139"/>
        <v>Retained</v>
      </c>
    </row>
    <row r="2205" spans="1:17" x14ac:dyDescent="0.2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>
        <f t="shared" si="136"/>
        <v>Adult</v>
      </c>
      <c r="O2205" t="str">
        <f t="shared" si="137"/>
        <v>Average</v>
      </c>
      <c r="P2205" t="str">
        <f t="shared" si="138"/>
        <v>High Balance</v>
      </c>
      <c r="Q2205" t="str">
        <f t="shared" si="139"/>
        <v>Retained</v>
      </c>
    </row>
    <row r="2206" spans="1:17" x14ac:dyDescent="0.2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>
        <f t="shared" si="136"/>
        <v>Adult</v>
      </c>
      <c r="O2206" t="str">
        <f t="shared" si="137"/>
        <v>Average</v>
      </c>
      <c r="P2206" t="str">
        <f t="shared" si="138"/>
        <v>Zero Balance</v>
      </c>
      <c r="Q2206" t="str">
        <f t="shared" si="139"/>
        <v>Retained</v>
      </c>
    </row>
    <row r="2207" spans="1:17" x14ac:dyDescent="0.2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>
        <f t="shared" si="136"/>
        <v>Adult</v>
      </c>
      <c r="O2207" t="str">
        <f t="shared" si="137"/>
        <v>Average</v>
      </c>
      <c r="P2207" t="str">
        <f t="shared" si="138"/>
        <v>Zero Balance</v>
      </c>
      <c r="Q2207" t="str">
        <f t="shared" si="139"/>
        <v>Retained</v>
      </c>
    </row>
    <row r="2208" spans="1:17" x14ac:dyDescent="0.2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>
        <f t="shared" si="136"/>
        <v>Adult</v>
      </c>
      <c r="O2208" t="str">
        <f t="shared" si="137"/>
        <v>Average</v>
      </c>
      <c r="P2208" t="str">
        <f t="shared" si="138"/>
        <v>Zero Balance</v>
      </c>
      <c r="Q2208" t="str">
        <f t="shared" si="139"/>
        <v>Retained</v>
      </c>
    </row>
    <row r="2209" spans="1:17" x14ac:dyDescent="0.2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>
        <f t="shared" si="136"/>
        <v>Adult</v>
      </c>
      <c r="O2209" t="str">
        <f t="shared" si="137"/>
        <v>Poor</v>
      </c>
      <c r="P2209" t="str">
        <f t="shared" si="138"/>
        <v>High Balance</v>
      </c>
      <c r="Q2209" t="str">
        <f t="shared" si="139"/>
        <v>Retained</v>
      </c>
    </row>
    <row r="2210" spans="1:17" x14ac:dyDescent="0.2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>
        <f t="shared" si="136"/>
        <v>Adult</v>
      </c>
      <c r="O2210" t="str">
        <f t="shared" si="137"/>
        <v>Good</v>
      </c>
      <c r="P2210" t="str">
        <f t="shared" si="138"/>
        <v>High Balance</v>
      </c>
      <c r="Q2210" t="str">
        <f t="shared" si="139"/>
        <v>Churned</v>
      </c>
    </row>
    <row r="2211" spans="1:17" x14ac:dyDescent="0.2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>
        <f t="shared" si="136"/>
        <v>Adult</v>
      </c>
      <c r="O2211" t="str">
        <f t="shared" si="137"/>
        <v>Average</v>
      </c>
      <c r="P2211" t="str">
        <f t="shared" si="138"/>
        <v>Zero Balance</v>
      </c>
      <c r="Q2211" t="str">
        <f t="shared" si="139"/>
        <v>Retained</v>
      </c>
    </row>
    <row r="2212" spans="1:17" x14ac:dyDescent="0.2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tr">
        <f t="shared" si="136"/>
        <v>Adult</v>
      </c>
      <c r="O2212" t="str">
        <f t="shared" si="137"/>
        <v>Average</v>
      </c>
      <c r="P2212" t="str">
        <f t="shared" si="138"/>
        <v>High Balance</v>
      </c>
      <c r="Q2212" t="str">
        <f t="shared" si="139"/>
        <v>Retained</v>
      </c>
    </row>
    <row r="2213" spans="1:17" x14ac:dyDescent="0.2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>
        <f t="shared" si="136"/>
        <v>Adult</v>
      </c>
      <c r="O2213" t="str">
        <f t="shared" si="137"/>
        <v>Good</v>
      </c>
      <c r="P2213" t="str">
        <f t="shared" si="138"/>
        <v>Medium Balance</v>
      </c>
      <c r="Q2213" t="str">
        <f t="shared" si="139"/>
        <v>Retained</v>
      </c>
    </row>
    <row r="2214" spans="1:17" x14ac:dyDescent="0.2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>
        <f t="shared" si="136"/>
        <v>Adult</v>
      </c>
      <c r="O2214" t="str">
        <f t="shared" si="137"/>
        <v>Good</v>
      </c>
      <c r="P2214" t="str">
        <f t="shared" si="138"/>
        <v>High Balance</v>
      </c>
      <c r="Q2214" t="str">
        <f t="shared" si="139"/>
        <v>Retained</v>
      </c>
    </row>
    <row r="2215" spans="1:17" x14ac:dyDescent="0.2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>
        <f t="shared" si="136"/>
        <v>Adult</v>
      </c>
      <c r="O2215" t="str">
        <f t="shared" si="137"/>
        <v>Poor</v>
      </c>
      <c r="P2215" t="str">
        <f t="shared" si="138"/>
        <v>Medium Balance</v>
      </c>
      <c r="Q2215" t="str">
        <f t="shared" si="139"/>
        <v>Churned</v>
      </c>
    </row>
    <row r="2216" spans="1:17" x14ac:dyDescent="0.2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>
        <f t="shared" si="136"/>
        <v>Young</v>
      </c>
      <c r="O2216" t="str">
        <f t="shared" si="137"/>
        <v>Good</v>
      </c>
      <c r="P2216" t="str">
        <f t="shared" si="138"/>
        <v>Medium Balance</v>
      </c>
      <c r="Q2216" t="str">
        <f t="shared" si="139"/>
        <v>Retained</v>
      </c>
    </row>
    <row r="2217" spans="1:17" x14ac:dyDescent="0.2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>
        <f t="shared" si="136"/>
        <v>Adult</v>
      </c>
      <c r="O2217" t="str">
        <f t="shared" si="137"/>
        <v>Poor</v>
      </c>
      <c r="P2217" t="str">
        <f t="shared" si="138"/>
        <v>Zero Balance</v>
      </c>
      <c r="Q2217" t="str">
        <f t="shared" si="139"/>
        <v>Retained</v>
      </c>
    </row>
    <row r="2218" spans="1:17" x14ac:dyDescent="0.2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>
        <f t="shared" si="136"/>
        <v>Adult</v>
      </c>
      <c r="O2218" t="str">
        <f t="shared" si="137"/>
        <v>Average</v>
      </c>
      <c r="P2218" t="str">
        <f t="shared" si="138"/>
        <v>High Balance</v>
      </c>
      <c r="Q2218" t="str">
        <f t="shared" si="139"/>
        <v>Retained</v>
      </c>
    </row>
    <row r="2219" spans="1:17" x14ac:dyDescent="0.2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>
        <f t="shared" si="136"/>
        <v>Adult</v>
      </c>
      <c r="O2219" t="str">
        <f t="shared" si="137"/>
        <v>Average</v>
      </c>
      <c r="P2219" t="str">
        <f t="shared" si="138"/>
        <v>High Balance</v>
      </c>
      <c r="Q2219" t="str">
        <f t="shared" si="139"/>
        <v>Retained</v>
      </c>
    </row>
    <row r="2220" spans="1:17" x14ac:dyDescent="0.2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>
        <f t="shared" si="136"/>
        <v>Adult</v>
      </c>
      <c r="O2220" t="str">
        <f t="shared" si="137"/>
        <v>Good</v>
      </c>
      <c r="P2220" t="str">
        <f t="shared" si="138"/>
        <v>High Balance</v>
      </c>
      <c r="Q2220" t="str">
        <f t="shared" si="139"/>
        <v>Retained</v>
      </c>
    </row>
    <row r="2221" spans="1:17" x14ac:dyDescent="0.2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>
        <f t="shared" si="136"/>
        <v>Adult</v>
      </c>
      <c r="O2221" t="str">
        <f t="shared" si="137"/>
        <v>Average</v>
      </c>
      <c r="P2221" t="str">
        <f t="shared" si="138"/>
        <v>High Balance</v>
      </c>
      <c r="Q2221" t="str">
        <f t="shared" si="139"/>
        <v>Retained</v>
      </c>
    </row>
    <row r="2222" spans="1:17" x14ac:dyDescent="0.2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>
        <f t="shared" si="136"/>
        <v>Adult</v>
      </c>
      <c r="O2222" t="str">
        <f t="shared" si="137"/>
        <v>Good</v>
      </c>
      <c r="P2222" t="str">
        <f t="shared" si="138"/>
        <v>High Balance</v>
      </c>
      <c r="Q2222" t="str">
        <f t="shared" si="139"/>
        <v>Retained</v>
      </c>
    </row>
    <row r="2223" spans="1:17" x14ac:dyDescent="0.2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>
        <f t="shared" si="136"/>
        <v>Adult</v>
      </c>
      <c r="O2223" t="str">
        <f t="shared" si="137"/>
        <v>Good</v>
      </c>
      <c r="P2223" t="str">
        <f t="shared" si="138"/>
        <v>High Balance</v>
      </c>
      <c r="Q2223" t="str">
        <f t="shared" si="139"/>
        <v>Churned</v>
      </c>
    </row>
    <row r="2224" spans="1:17" x14ac:dyDescent="0.2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>
        <f t="shared" si="136"/>
        <v>Adult</v>
      </c>
      <c r="O2224" t="str">
        <f t="shared" si="137"/>
        <v>Good</v>
      </c>
      <c r="P2224" t="str">
        <f t="shared" si="138"/>
        <v>Low Balance</v>
      </c>
      <c r="Q2224" t="str">
        <f t="shared" si="139"/>
        <v>Retained</v>
      </c>
    </row>
    <row r="2225" spans="1:17" x14ac:dyDescent="0.2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>
        <f t="shared" si="136"/>
        <v>Adult</v>
      </c>
      <c r="O2225" t="str">
        <f t="shared" si="137"/>
        <v>Good</v>
      </c>
      <c r="P2225" t="str">
        <f t="shared" si="138"/>
        <v>Zero Balance</v>
      </c>
      <c r="Q2225" t="str">
        <f t="shared" si="139"/>
        <v>Retained</v>
      </c>
    </row>
    <row r="2226" spans="1:17" x14ac:dyDescent="0.2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>
        <f t="shared" si="136"/>
        <v>Senior</v>
      </c>
      <c r="O2226" t="str">
        <f t="shared" si="137"/>
        <v>Average</v>
      </c>
      <c r="P2226" t="str">
        <f t="shared" si="138"/>
        <v>Medium Balance</v>
      </c>
      <c r="Q2226" t="str">
        <f t="shared" si="139"/>
        <v>Retained</v>
      </c>
    </row>
    <row r="2227" spans="1:17" x14ac:dyDescent="0.2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>
        <f t="shared" si="136"/>
        <v>Adult</v>
      </c>
      <c r="O2227" t="str">
        <f t="shared" si="137"/>
        <v>Good</v>
      </c>
      <c r="P2227" t="str">
        <f t="shared" si="138"/>
        <v>High Balance</v>
      </c>
      <c r="Q2227" t="str">
        <f t="shared" si="139"/>
        <v>Retained</v>
      </c>
    </row>
    <row r="2228" spans="1:17" x14ac:dyDescent="0.2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>
        <f t="shared" si="136"/>
        <v>Adult</v>
      </c>
      <c r="O2228" t="str">
        <f t="shared" si="137"/>
        <v>Good</v>
      </c>
      <c r="P2228" t="str">
        <f t="shared" si="138"/>
        <v>High Balance</v>
      </c>
      <c r="Q2228" t="str">
        <f t="shared" si="139"/>
        <v>Retained</v>
      </c>
    </row>
    <row r="2229" spans="1:17" x14ac:dyDescent="0.2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>
        <f t="shared" si="136"/>
        <v>Senior</v>
      </c>
      <c r="O2229" t="str">
        <f t="shared" si="137"/>
        <v>Average</v>
      </c>
      <c r="P2229" t="str">
        <f t="shared" si="138"/>
        <v>Medium Balance</v>
      </c>
      <c r="Q2229" t="str">
        <f t="shared" si="139"/>
        <v>Retained</v>
      </c>
    </row>
    <row r="2230" spans="1:17" x14ac:dyDescent="0.2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>
        <f t="shared" si="136"/>
        <v>Adult</v>
      </c>
      <c r="O2230" t="str">
        <f t="shared" si="137"/>
        <v>Average</v>
      </c>
      <c r="P2230" t="str">
        <f t="shared" si="138"/>
        <v>Zero Balance</v>
      </c>
      <c r="Q2230" t="str">
        <f t="shared" si="139"/>
        <v>Retained</v>
      </c>
    </row>
    <row r="2231" spans="1:17" x14ac:dyDescent="0.2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>
        <f t="shared" si="136"/>
        <v>Adult</v>
      </c>
      <c r="O2231" t="str">
        <f t="shared" si="137"/>
        <v>Good</v>
      </c>
      <c r="P2231" t="str">
        <f t="shared" si="138"/>
        <v>High Balance</v>
      </c>
      <c r="Q2231" t="str">
        <f t="shared" si="139"/>
        <v>Retained</v>
      </c>
    </row>
    <row r="2232" spans="1:17" x14ac:dyDescent="0.2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>
        <f t="shared" si="136"/>
        <v>Adult</v>
      </c>
      <c r="O2232" t="str">
        <f t="shared" si="137"/>
        <v>Average</v>
      </c>
      <c r="P2232" t="str">
        <f t="shared" si="138"/>
        <v>Zero Balance</v>
      </c>
      <c r="Q2232" t="str">
        <f t="shared" si="139"/>
        <v>Retained</v>
      </c>
    </row>
    <row r="2233" spans="1:17" x14ac:dyDescent="0.2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>
        <f t="shared" si="136"/>
        <v>Adult</v>
      </c>
      <c r="O2233" t="str">
        <f t="shared" si="137"/>
        <v>Good</v>
      </c>
      <c r="P2233" t="str">
        <f t="shared" si="138"/>
        <v>High Balance</v>
      </c>
      <c r="Q2233" t="str">
        <f t="shared" si="139"/>
        <v>Retained</v>
      </c>
    </row>
    <row r="2234" spans="1:17" x14ac:dyDescent="0.2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>
        <f t="shared" si="136"/>
        <v>Adult</v>
      </c>
      <c r="O2234" t="str">
        <f t="shared" si="137"/>
        <v>Average</v>
      </c>
      <c r="P2234" t="str">
        <f t="shared" si="138"/>
        <v>Zero Balance</v>
      </c>
      <c r="Q2234" t="str">
        <f t="shared" si="139"/>
        <v>Retained</v>
      </c>
    </row>
    <row r="2235" spans="1:17" x14ac:dyDescent="0.2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>
        <f t="shared" si="136"/>
        <v>Adult</v>
      </c>
      <c r="O2235" t="str">
        <f t="shared" si="137"/>
        <v>Average</v>
      </c>
      <c r="P2235" t="str">
        <f t="shared" si="138"/>
        <v>High Balance</v>
      </c>
      <c r="Q2235" t="str">
        <f t="shared" si="139"/>
        <v>Retained</v>
      </c>
    </row>
    <row r="2236" spans="1:17" x14ac:dyDescent="0.2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>
        <f t="shared" si="136"/>
        <v>Adult</v>
      </c>
      <c r="O2236" t="str">
        <f t="shared" si="137"/>
        <v>Good</v>
      </c>
      <c r="P2236" t="str">
        <f t="shared" si="138"/>
        <v>Zero Balance</v>
      </c>
      <c r="Q2236" t="str">
        <f t="shared" si="139"/>
        <v>Churned</v>
      </c>
    </row>
    <row r="2237" spans="1:17" x14ac:dyDescent="0.2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tr">
        <f t="shared" si="136"/>
        <v>Senior</v>
      </c>
      <c r="O2237" t="str">
        <f t="shared" si="137"/>
        <v>Average</v>
      </c>
      <c r="P2237" t="str">
        <f t="shared" si="138"/>
        <v>High Balance</v>
      </c>
      <c r="Q2237" t="str">
        <f t="shared" si="139"/>
        <v>Churned</v>
      </c>
    </row>
    <row r="2238" spans="1:17" x14ac:dyDescent="0.2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>
        <f t="shared" si="136"/>
        <v>Adult</v>
      </c>
      <c r="O2238" t="str">
        <f t="shared" si="137"/>
        <v>Average</v>
      </c>
      <c r="P2238" t="str">
        <f t="shared" si="138"/>
        <v>High Balance</v>
      </c>
      <c r="Q2238" t="str">
        <f t="shared" si="139"/>
        <v>Churned</v>
      </c>
    </row>
    <row r="2239" spans="1:17" x14ac:dyDescent="0.2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tr">
        <f t="shared" si="136"/>
        <v>Adult</v>
      </c>
      <c r="O2239" t="str">
        <f t="shared" si="137"/>
        <v>Average</v>
      </c>
      <c r="P2239" t="str">
        <f t="shared" si="138"/>
        <v>High Balance</v>
      </c>
      <c r="Q2239" t="str">
        <f t="shared" si="139"/>
        <v>Churned</v>
      </c>
    </row>
    <row r="2240" spans="1:17" x14ac:dyDescent="0.2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>
        <f t="shared" si="136"/>
        <v>Young</v>
      </c>
      <c r="O2240" t="str">
        <f t="shared" si="137"/>
        <v>Good</v>
      </c>
      <c r="P2240" t="str">
        <f t="shared" si="138"/>
        <v>High Balance</v>
      </c>
      <c r="Q2240" t="str">
        <f t="shared" si="139"/>
        <v>Retained</v>
      </c>
    </row>
    <row r="2241" spans="1:17" x14ac:dyDescent="0.2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>
        <f t="shared" si="136"/>
        <v>Adult</v>
      </c>
      <c r="O2241" t="str">
        <f t="shared" si="137"/>
        <v>Poor</v>
      </c>
      <c r="P2241" t="str">
        <f t="shared" si="138"/>
        <v>Zero Balance</v>
      </c>
      <c r="Q2241" t="str">
        <f t="shared" si="139"/>
        <v>Churned</v>
      </c>
    </row>
    <row r="2242" spans="1:17" x14ac:dyDescent="0.2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>
        <f t="shared" si="136"/>
        <v>Adult</v>
      </c>
      <c r="O2242" t="str">
        <f t="shared" si="137"/>
        <v>Good</v>
      </c>
      <c r="P2242" t="str">
        <f t="shared" si="138"/>
        <v>High Balance</v>
      </c>
      <c r="Q2242" t="str">
        <f t="shared" si="139"/>
        <v>Retained</v>
      </c>
    </row>
    <row r="2243" spans="1:17" x14ac:dyDescent="0.2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tr">
        <f t="shared" ref="N2243:N2306" si="140">IF(F2243&lt;30,"Young",IF(F2243&lt;50,"Adult","Senior"))</f>
        <v>Adult</v>
      </c>
      <c r="O2243" t="str">
        <f t="shared" ref="O2243:O2306" si="141">IF(C2243&lt;500,"Poor",IF(C2243&lt;700,"Average","Good"))</f>
        <v>Average</v>
      </c>
      <c r="P2243" t="str">
        <f t="shared" ref="P2243:P2306" si="142" xml:space="preserve"> IF(H2243=0,"Zero Balance",IF(H2243&lt;50000,"Low Balance",IF(H2243&lt;100000,"Medium Balance","High Balance")))</f>
        <v>High Balance</v>
      </c>
      <c r="Q2243" t="str">
        <f t="shared" ref="Q2243:Q2306" si="143">IF(M2243 = 1,"Churned","Retained")</f>
        <v>Churned</v>
      </c>
    </row>
    <row r="2244" spans="1:17" x14ac:dyDescent="0.2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>
        <f t="shared" si="140"/>
        <v>Adult</v>
      </c>
      <c r="O2244" t="str">
        <f t="shared" si="141"/>
        <v>Average</v>
      </c>
      <c r="P2244" t="str">
        <f t="shared" si="142"/>
        <v>High Balance</v>
      </c>
      <c r="Q2244" t="str">
        <f t="shared" si="143"/>
        <v>Retained</v>
      </c>
    </row>
    <row r="2245" spans="1:17" x14ac:dyDescent="0.2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>
        <f t="shared" si="140"/>
        <v>Adult</v>
      </c>
      <c r="O2245" t="str">
        <f t="shared" si="141"/>
        <v>Good</v>
      </c>
      <c r="P2245" t="str">
        <f t="shared" si="142"/>
        <v>High Balance</v>
      </c>
      <c r="Q2245" t="str">
        <f t="shared" si="143"/>
        <v>Churned</v>
      </c>
    </row>
    <row r="2246" spans="1:17" x14ac:dyDescent="0.2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tr">
        <f t="shared" si="140"/>
        <v>Senior</v>
      </c>
      <c r="O2246" t="str">
        <f t="shared" si="141"/>
        <v>Average</v>
      </c>
      <c r="P2246" t="str">
        <f t="shared" si="142"/>
        <v>Zero Balance</v>
      </c>
      <c r="Q2246" t="str">
        <f t="shared" si="143"/>
        <v>Retained</v>
      </c>
    </row>
    <row r="2247" spans="1:17" x14ac:dyDescent="0.2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>
        <f t="shared" si="140"/>
        <v>Senior</v>
      </c>
      <c r="O2247" t="str">
        <f t="shared" si="141"/>
        <v>Average</v>
      </c>
      <c r="P2247" t="str">
        <f t="shared" si="142"/>
        <v>Medium Balance</v>
      </c>
      <c r="Q2247" t="str">
        <f t="shared" si="143"/>
        <v>Churned</v>
      </c>
    </row>
    <row r="2248" spans="1:17" x14ac:dyDescent="0.2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>
        <f t="shared" si="140"/>
        <v>Adult</v>
      </c>
      <c r="O2248" t="str">
        <f t="shared" si="141"/>
        <v>Good</v>
      </c>
      <c r="P2248" t="str">
        <f t="shared" si="142"/>
        <v>Zero Balance</v>
      </c>
      <c r="Q2248" t="str">
        <f t="shared" si="143"/>
        <v>Retained</v>
      </c>
    </row>
    <row r="2249" spans="1:17" x14ac:dyDescent="0.2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>
        <f t="shared" si="140"/>
        <v>Adult</v>
      </c>
      <c r="O2249" t="str">
        <f t="shared" si="141"/>
        <v>Average</v>
      </c>
      <c r="P2249" t="str">
        <f t="shared" si="142"/>
        <v>High Balance</v>
      </c>
      <c r="Q2249" t="str">
        <f t="shared" si="143"/>
        <v>Retained</v>
      </c>
    </row>
    <row r="2250" spans="1:17" x14ac:dyDescent="0.2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>
        <f t="shared" si="140"/>
        <v>Adult</v>
      </c>
      <c r="O2250" t="str">
        <f t="shared" si="141"/>
        <v>Average</v>
      </c>
      <c r="P2250" t="str">
        <f t="shared" si="142"/>
        <v>High Balance</v>
      </c>
      <c r="Q2250" t="str">
        <f t="shared" si="143"/>
        <v>Retained</v>
      </c>
    </row>
    <row r="2251" spans="1:17" x14ac:dyDescent="0.2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>
        <f t="shared" si="140"/>
        <v>Adult</v>
      </c>
      <c r="O2251" t="str">
        <f t="shared" si="141"/>
        <v>Good</v>
      </c>
      <c r="P2251" t="str">
        <f t="shared" si="142"/>
        <v>Zero Balance</v>
      </c>
      <c r="Q2251" t="str">
        <f t="shared" si="143"/>
        <v>Retained</v>
      </c>
    </row>
    <row r="2252" spans="1:17" x14ac:dyDescent="0.2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>
        <f t="shared" si="140"/>
        <v>Young</v>
      </c>
      <c r="O2252" t="str">
        <f t="shared" si="141"/>
        <v>Good</v>
      </c>
      <c r="P2252" t="str">
        <f t="shared" si="142"/>
        <v>Zero Balance</v>
      </c>
      <c r="Q2252" t="str">
        <f t="shared" si="143"/>
        <v>Retained</v>
      </c>
    </row>
    <row r="2253" spans="1:17" x14ac:dyDescent="0.2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>
        <f t="shared" si="140"/>
        <v>Young</v>
      </c>
      <c r="O2253" t="str">
        <f t="shared" si="141"/>
        <v>Average</v>
      </c>
      <c r="P2253" t="str">
        <f t="shared" si="142"/>
        <v>High Balance</v>
      </c>
      <c r="Q2253" t="str">
        <f t="shared" si="143"/>
        <v>Retained</v>
      </c>
    </row>
    <row r="2254" spans="1:17" x14ac:dyDescent="0.2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>
        <f t="shared" si="140"/>
        <v>Adult</v>
      </c>
      <c r="O2254" t="str">
        <f t="shared" si="141"/>
        <v>Good</v>
      </c>
      <c r="P2254" t="str">
        <f t="shared" si="142"/>
        <v>High Balance</v>
      </c>
      <c r="Q2254" t="str">
        <f t="shared" si="143"/>
        <v>Retained</v>
      </c>
    </row>
    <row r="2255" spans="1:17" x14ac:dyDescent="0.2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>
        <f t="shared" si="140"/>
        <v>Adult</v>
      </c>
      <c r="O2255" t="str">
        <f t="shared" si="141"/>
        <v>Average</v>
      </c>
      <c r="P2255" t="str">
        <f t="shared" si="142"/>
        <v>Zero Balance</v>
      </c>
      <c r="Q2255" t="str">
        <f t="shared" si="143"/>
        <v>Retained</v>
      </c>
    </row>
    <row r="2256" spans="1:17" x14ac:dyDescent="0.2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>
        <f t="shared" si="140"/>
        <v>Adult</v>
      </c>
      <c r="O2256" t="str">
        <f t="shared" si="141"/>
        <v>Average</v>
      </c>
      <c r="P2256" t="str">
        <f t="shared" si="142"/>
        <v>High Balance</v>
      </c>
      <c r="Q2256" t="str">
        <f t="shared" si="143"/>
        <v>Retained</v>
      </c>
    </row>
    <row r="2257" spans="1:17" x14ac:dyDescent="0.2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>
        <f t="shared" si="140"/>
        <v>Adult</v>
      </c>
      <c r="O2257" t="str">
        <f t="shared" si="141"/>
        <v>Poor</v>
      </c>
      <c r="P2257" t="str">
        <f t="shared" si="142"/>
        <v>Zero Balance</v>
      </c>
      <c r="Q2257" t="str">
        <f t="shared" si="143"/>
        <v>Retained</v>
      </c>
    </row>
    <row r="2258" spans="1:17" x14ac:dyDescent="0.2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>
        <f t="shared" si="140"/>
        <v>Adult</v>
      </c>
      <c r="O2258" t="str">
        <f t="shared" si="141"/>
        <v>Average</v>
      </c>
      <c r="P2258" t="str">
        <f t="shared" si="142"/>
        <v>High Balance</v>
      </c>
      <c r="Q2258" t="str">
        <f t="shared" si="143"/>
        <v>Retained</v>
      </c>
    </row>
    <row r="2259" spans="1:17" x14ac:dyDescent="0.2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tr">
        <f t="shared" si="140"/>
        <v>Adult</v>
      </c>
      <c r="O2259" t="str">
        <f t="shared" si="141"/>
        <v>Average</v>
      </c>
      <c r="P2259" t="str">
        <f t="shared" si="142"/>
        <v>Zero Balance</v>
      </c>
      <c r="Q2259" t="str">
        <f t="shared" si="143"/>
        <v>Retained</v>
      </c>
    </row>
    <row r="2260" spans="1:17" x14ac:dyDescent="0.2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tr">
        <f t="shared" si="140"/>
        <v>Adult</v>
      </c>
      <c r="O2260" t="str">
        <f t="shared" si="141"/>
        <v>Poor</v>
      </c>
      <c r="P2260" t="str">
        <f t="shared" si="142"/>
        <v>High Balance</v>
      </c>
      <c r="Q2260" t="str">
        <f t="shared" si="143"/>
        <v>Retained</v>
      </c>
    </row>
    <row r="2261" spans="1:17" x14ac:dyDescent="0.2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>
        <f t="shared" si="140"/>
        <v>Adult</v>
      </c>
      <c r="O2261" t="str">
        <f t="shared" si="141"/>
        <v>Average</v>
      </c>
      <c r="P2261" t="str">
        <f t="shared" si="142"/>
        <v>High Balance</v>
      </c>
      <c r="Q2261" t="str">
        <f t="shared" si="143"/>
        <v>Retained</v>
      </c>
    </row>
    <row r="2262" spans="1:17" x14ac:dyDescent="0.2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>
        <f t="shared" si="140"/>
        <v>Senior</v>
      </c>
      <c r="O2262" t="str">
        <f t="shared" si="141"/>
        <v>Average</v>
      </c>
      <c r="P2262" t="str">
        <f t="shared" si="142"/>
        <v>Zero Balance</v>
      </c>
      <c r="Q2262" t="str">
        <f t="shared" si="143"/>
        <v>Retained</v>
      </c>
    </row>
    <row r="2263" spans="1:17" x14ac:dyDescent="0.2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tr">
        <f t="shared" si="140"/>
        <v>Senior</v>
      </c>
      <c r="O2263" t="str">
        <f t="shared" si="141"/>
        <v>Good</v>
      </c>
      <c r="P2263" t="str">
        <f t="shared" si="142"/>
        <v>Medium Balance</v>
      </c>
      <c r="Q2263" t="str">
        <f t="shared" si="143"/>
        <v>Retained</v>
      </c>
    </row>
    <row r="2264" spans="1:17" x14ac:dyDescent="0.2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>
        <f t="shared" si="140"/>
        <v>Adult</v>
      </c>
      <c r="O2264" t="str">
        <f t="shared" si="141"/>
        <v>Average</v>
      </c>
      <c r="P2264" t="str">
        <f t="shared" si="142"/>
        <v>High Balance</v>
      </c>
      <c r="Q2264" t="str">
        <f t="shared" si="143"/>
        <v>Churned</v>
      </c>
    </row>
    <row r="2265" spans="1:17" x14ac:dyDescent="0.2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tr">
        <f t="shared" si="140"/>
        <v>Adult</v>
      </c>
      <c r="O2265" t="str">
        <f t="shared" si="141"/>
        <v>Good</v>
      </c>
      <c r="P2265" t="str">
        <f t="shared" si="142"/>
        <v>Zero Balance</v>
      </c>
      <c r="Q2265" t="str">
        <f t="shared" si="143"/>
        <v>Retained</v>
      </c>
    </row>
    <row r="2266" spans="1:17" x14ac:dyDescent="0.2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>
        <f t="shared" si="140"/>
        <v>Young</v>
      </c>
      <c r="O2266" t="str">
        <f t="shared" si="141"/>
        <v>Average</v>
      </c>
      <c r="P2266" t="str">
        <f t="shared" si="142"/>
        <v>Zero Balance</v>
      </c>
      <c r="Q2266" t="str">
        <f t="shared" si="143"/>
        <v>Retained</v>
      </c>
    </row>
    <row r="2267" spans="1:17" x14ac:dyDescent="0.2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>
        <f t="shared" si="140"/>
        <v>Adult</v>
      </c>
      <c r="O2267" t="str">
        <f t="shared" si="141"/>
        <v>Average</v>
      </c>
      <c r="P2267" t="str">
        <f t="shared" si="142"/>
        <v>Zero Balance</v>
      </c>
      <c r="Q2267" t="str">
        <f t="shared" si="143"/>
        <v>Retained</v>
      </c>
    </row>
    <row r="2268" spans="1:17" x14ac:dyDescent="0.2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>
        <f t="shared" si="140"/>
        <v>Adult</v>
      </c>
      <c r="O2268" t="str">
        <f t="shared" si="141"/>
        <v>Average</v>
      </c>
      <c r="P2268" t="str">
        <f t="shared" si="142"/>
        <v>High Balance</v>
      </c>
      <c r="Q2268" t="str">
        <f t="shared" si="143"/>
        <v>Churned</v>
      </c>
    </row>
    <row r="2269" spans="1:17" x14ac:dyDescent="0.2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>
        <f t="shared" si="140"/>
        <v>Adult</v>
      </c>
      <c r="O2269" t="str">
        <f t="shared" si="141"/>
        <v>Poor</v>
      </c>
      <c r="P2269" t="str">
        <f t="shared" si="142"/>
        <v>Zero Balance</v>
      </c>
      <c r="Q2269" t="str">
        <f t="shared" si="143"/>
        <v>Retained</v>
      </c>
    </row>
    <row r="2270" spans="1:17" x14ac:dyDescent="0.2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>
        <f t="shared" si="140"/>
        <v>Senior</v>
      </c>
      <c r="O2270" t="str">
        <f t="shared" si="141"/>
        <v>Average</v>
      </c>
      <c r="P2270" t="str">
        <f t="shared" si="142"/>
        <v>High Balance</v>
      </c>
      <c r="Q2270" t="str">
        <f t="shared" si="143"/>
        <v>Churned</v>
      </c>
    </row>
    <row r="2271" spans="1:17" x14ac:dyDescent="0.2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>
        <f t="shared" si="140"/>
        <v>Adult</v>
      </c>
      <c r="O2271" t="str">
        <f t="shared" si="141"/>
        <v>Average</v>
      </c>
      <c r="P2271" t="str">
        <f t="shared" si="142"/>
        <v>Zero Balance</v>
      </c>
      <c r="Q2271" t="str">
        <f t="shared" si="143"/>
        <v>Retained</v>
      </c>
    </row>
    <row r="2272" spans="1:17" x14ac:dyDescent="0.2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>
        <f t="shared" si="140"/>
        <v>Adult</v>
      </c>
      <c r="O2272" t="str">
        <f t="shared" si="141"/>
        <v>Average</v>
      </c>
      <c r="P2272" t="str">
        <f t="shared" si="142"/>
        <v>Medium Balance</v>
      </c>
      <c r="Q2272" t="str">
        <f t="shared" si="143"/>
        <v>Churned</v>
      </c>
    </row>
    <row r="2273" spans="1:17" x14ac:dyDescent="0.2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>
        <f t="shared" si="140"/>
        <v>Young</v>
      </c>
      <c r="O2273" t="str">
        <f t="shared" si="141"/>
        <v>Average</v>
      </c>
      <c r="P2273" t="str">
        <f t="shared" si="142"/>
        <v>High Balance</v>
      </c>
      <c r="Q2273" t="str">
        <f t="shared" si="143"/>
        <v>Retained</v>
      </c>
    </row>
    <row r="2274" spans="1:17" x14ac:dyDescent="0.2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tr">
        <f t="shared" si="140"/>
        <v>Senior</v>
      </c>
      <c r="O2274" t="str">
        <f t="shared" si="141"/>
        <v>Poor</v>
      </c>
      <c r="P2274" t="str">
        <f t="shared" si="142"/>
        <v>High Balance</v>
      </c>
      <c r="Q2274" t="str">
        <f t="shared" si="143"/>
        <v>Churned</v>
      </c>
    </row>
    <row r="2275" spans="1:17" x14ac:dyDescent="0.2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>
        <f t="shared" si="140"/>
        <v>Young</v>
      </c>
      <c r="O2275" t="str">
        <f t="shared" si="141"/>
        <v>Good</v>
      </c>
      <c r="P2275" t="str">
        <f t="shared" si="142"/>
        <v>High Balance</v>
      </c>
      <c r="Q2275" t="str">
        <f t="shared" si="143"/>
        <v>Retained</v>
      </c>
    </row>
    <row r="2276" spans="1:17" x14ac:dyDescent="0.2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>
        <f t="shared" si="140"/>
        <v>Senior</v>
      </c>
      <c r="O2276" t="str">
        <f t="shared" si="141"/>
        <v>Average</v>
      </c>
      <c r="P2276" t="str">
        <f t="shared" si="142"/>
        <v>High Balance</v>
      </c>
      <c r="Q2276" t="str">
        <f t="shared" si="143"/>
        <v>Churned</v>
      </c>
    </row>
    <row r="2277" spans="1:17" x14ac:dyDescent="0.2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>
        <f t="shared" si="140"/>
        <v>Adult</v>
      </c>
      <c r="O2277" t="str">
        <f t="shared" si="141"/>
        <v>Average</v>
      </c>
      <c r="P2277" t="str">
        <f t="shared" si="142"/>
        <v>Zero Balance</v>
      </c>
      <c r="Q2277" t="str">
        <f t="shared" si="143"/>
        <v>Retained</v>
      </c>
    </row>
    <row r="2278" spans="1:17" x14ac:dyDescent="0.2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>
        <f t="shared" si="140"/>
        <v>Senior</v>
      </c>
      <c r="O2278" t="str">
        <f t="shared" si="141"/>
        <v>Average</v>
      </c>
      <c r="P2278" t="str">
        <f t="shared" si="142"/>
        <v>Medium Balance</v>
      </c>
      <c r="Q2278" t="str">
        <f t="shared" si="143"/>
        <v>Churned</v>
      </c>
    </row>
    <row r="2279" spans="1:17" x14ac:dyDescent="0.2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>
        <f t="shared" si="140"/>
        <v>Adult</v>
      </c>
      <c r="O2279" t="str">
        <f t="shared" si="141"/>
        <v>Good</v>
      </c>
      <c r="P2279" t="str">
        <f t="shared" si="142"/>
        <v>Zero Balance</v>
      </c>
      <c r="Q2279" t="str">
        <f t="shared" si="143"/>
        <v>Retained</v>
      </c>
    </row>
    <row r="2280" spans="1:17" x14ac:dyDescent="0.2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tr">
        <f t="shared" si="140"/>
        <v>Adult</v>
      </c>
      <c r="O2280" t="str">
        <f t="shared" si="141"/>
        <v>Poor</v>
      </c>
      <c r="P2280" t="str">
        <f t="shared" si="142"/>
        <v>High Balance</v>
      </c>
      <c r="Q2280" t="str">
        <f t="shared" si="143"/>
        <v>Retained</v>
      </c>
    </row>
    <row r="2281" spans="1:17" x14ac:dyDescent="0.2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>
        <f t="shared" si="140"/>
        <v>Adult</v>
      </c>
      <c r="O2281" t="str">
        <f t="shared" si="141"/>
        <v>Good</v>
      </c>
      <c r="P2281" t="str">
        <f t="shared" si="142"/>
        <v>Zero Balance</v>
      </c>
      <c r="Q2281" t="str">
        <f t="shared" si="143"/>
        <v>Retained</v>
      </c>
    </row>
    <row r="2282" spans="1:17" x14ac:dyDescent="0.2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tr">
        <f t="shared" si="140"/>
        <v>Adult</v>
      </c>
      <c r="O2282" t="str">
        <f t="shared" si="141"/>
        <v>Good</v>
      </c>
      <c r="P2282" t="str">
        <f t="shared" si="142"/>
        <v>Zero Balance</v>
      </c>
      <c r="Q2282" t="str">
        <f t="shared" si="143"/>
        <v>Retained</v>
      </c>
    </row>
    <row r="2283" spans="1:17" x14ac:dyDescent="0.2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tr">
        <f t="shared" si="140"/>
        <v>Adult</v>
      </c>
      <c r="O2283" t="str">
        <f t="shared" si="141"/>
        <v>Good</v>
      </c>
      <c r="P2283" t="str">
        <f t="shared" si="142"/>
        <v>High Balance</v>
      </c>
      <c r="Q2283" t="str">
        <f t="shared" si="143"/>
        <v>Retained</v>
      </c>
    </row>
    <row r="2284" spans="1:17" x14ac:dyDescent="0.2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>
        <f t="shared" si="140"/>
        <v>Adult</v>
      </c>
      <c r="O2284" t="str">
        <f t="shared" si="141"/>
        <v>Average</v>
      </c>
      <c r="P2284" t="str">
        <f t="shared" si="142"/>
        <v>High Balance</v>
      </c>
      <c r="Q2284" t="str">
        <f t="shared" si="143"/>
        <v>Retained</v>
      </c>
    </row>
    <row r="2285" spans="1:17" x14ac:dyDescent="0.2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>
        <f t="shared" si="140"/>
        <v>Adult</v>
      </c>
      <c r="O2285" t="str">
        <f t="shared" si="141"/>
        <v>Good</v>
      </c>
      <c r="P2285" t="str">
        <f t="shared" si="142"/>
        <v>Medium Balance</v>
      </c>
      <c r="Q2285" t="str">
        <f t="shared" si="143"/>
        <v>Retained</v>
      </c>
    </row>
    <row r="2286" spans="1:17" x14ac:dyDescent="0.2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>
        <f t="shared" si="140"/>
        <v>Adult</v>
      </c>
      <c r="O2286" t="str">
        <f t="shared" si="141"/>
        <v>Average</v>
      </c>
      <c r="P2286" t="str">
        <f t="shared" si="142"/>
        <v>Medium Balance</v>
      </c>
      <c r="Q2286" t="str">
        <f t="shared" si="143"/>
        <v>Retained</v>
      </c>
    </row>
    <row r="2287" spans="1:17" x14ac:dyDescent="0.2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>
        <f t="shared" si="140"/>
        <v>Senior</v>
      </c>
      <c r="O2287" t="str">
        <f t="shared" si="141"/>
        <v>Average</v>
      </c>
      <c r="P2287" t="str">
        <f t="shared" si="142"/>
        <v>High Balance</v>
      </c>
      <c r="Q2287" t="str">
        <f t="shared" si="143"/>
        <v>Churned</v>
      </c>
    </row>
    <row r="2288" spans="1:17" x14ac:dyDescent="0.2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>
        <f t="shared" si="140"/>
        <v>Adult</v>
      </c>
      <c r="O2288" t="str">
        <f t="shared" si="141"/>
        <v>Average</v>
      </c>
      <c r="P2288" t="str">
        <f t="shared" si="142"/>
        <v>High Balance</v>
      </c>
      <c r="Q2288" t="str">
        <f t="shared" si="143"/>
        <v>Retained</v>
      </c>
    </row>
    <row r="2289" spans="1:17" x14ac:dyDescent="0.2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>
        <f t="shared" si="140"/>
        <v>Young</v>
      </c>
      <c r="O2289" t="str">
        <f t="shared" si="141"/>
        <v>Average</v>
      </c>
      <c r="P2289" t="str">
        <f t="shared" si="142"/>
        <v>Zero Balance</v>
      </c>
      <c r="Q2289" t="str">
        <f t="shared" si="143"/>
        <v>Retained</v>
      </c>
    </row>
    <row r="2290" spans="1:17" x14ac:dyDescent="0.2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>
        <f t="shared" si="140"/>
        <v>Adult</v>
      </c>
      <c r="O2290" t="str">
        <f t="shared" si="141"/>
        <v>Average</v>
      </c>
      <c r="P2290" t="str">
        <f t="shared" si="142"/>
        <v>Medium Balance</v>
      </c>
      <c r="Q2290" t="str">
        <f t="shared" si="143"/>
        <v>Retained</v>
      </c>
    </row>
    <row r="2291" spans="1:17" x14ac:dyDescent="0.2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>
        <f t="shared" si="140"/>
        <v>Adult</v>
      </c>
      <c r="O2291" t="str">
        <f t="shared" si="141"/>
        <v>Average</v>
      </c>
      <c r="P2291" t="str">
        <f t="shared" si="142"/>
        <v>Zero Balance</v>
      </c>
      <c r="Q2291" t="str">
        <f t="shared" si="143"/>
        <v>Churned</v>
      </c>
    </row>
    <row r="2292" spans="1:17" x14ac:dyDescent="0.2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>
        <f t="shared" si="140"/>
        <v>Senior</v>
      </c>
      <c r="O2292" t="str">
        <f t="shared" si="141"/>
        <v>Average</v>
      </c>
      <c r="P2292" t="str">
        <f t="shared" si="142"/>
        <v>Zero Balance</v>
      </c>
      <c r="Q2292" t="str">
        <f t="shared" si="143"/>
        <v>Retained</v>
      </c>
    </row>
    <row r="2293" spans="1:17" x14ac:dyDescent="0.2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>
        <f t="shared" si="140"/>
        <v>Young</v>
      </c>
      <c r="O2293" t="str">
        <f t="shared" si="141"/>
        <v>Average</v>
      </c>
      <c r="P2293" t="str">
        <f t="shared" si="142"/>
        <v>Medium Balance</v>
      </c>
      <c r="Q2293" t="str">
        <f t="shared" si="143"/>
        <v>Retained</v>
      </c>
    </row>
    <row r="2294" spans="1:17" x14ac:dyDescent="0.2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>
        <f t="shared" si="140"/>
        <v>Young</v>
      </c>
      <c r="O2294" t="str">
        <f t="shared" si="141"/>
        <v>Average</v>
      </c>
      <c r="P2294" t="str">
        <f t="shared" si="142"/>
        <v>Zero Balance</v>
      </c>
      <c r="Q2294" t="str">
        <f t="shared" si="143"/>
        <v>Retained</v>
      </c>
    </row>
    <row r="2295" spans="1:17" x14ac:dyDescent="0.2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>
        <f t="shared" si="140"/>
        <v>Adult</v>
      </c>
      <c r="O2295" t="str">
        <f t="shared" si="141"/>
        <v>Average</v>
      </c>
      <c r="P2295" t="str">
        <f t="shared" si="142"/>
        <v>Medium Balance</v>
      </c>
      <c r="Q2295" t="str">
        <f t="shared" si="143"/>
        <v>Churned</v>
      </c>
    </row>
    <row r="2296" spans="1:17" x14ac:dyDescent="0.2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>
        <f t="shared" si="140"/>
        <v>Adult</v>
      </c>
      <c r="O2296" t="str">
        <f t="shared" si="141"/>
        <v>Average</v>
      </c>
      <c r="P2296" t="str">
        <f t="shared" si="142"/>
        <v>High Balance</v>
      </c>
      <c r="Q2296" t="str">
        <f t="shared" si="143"/>
        <v>Retained</v>
      </c>
    </row>
    <row r="2297" spans="1:17" x14ac:dyDescent="0.2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>
        <f t="shared" si="140"/>
        <v>Adult</v>
      </c>
      <c r="O2297" t="str">
        <f t="shared" si="141"/>
        <v>Average</v>
      </c>
      <c r="P2297" t="str">
        <f t="shared" si="142"/>
        <v>Zero Balance</v>
      </c>
      <c r="Q2297" t="str">
        <f t="shared" si="143"/>
        <v>Churned</v>
      </c>
    </row>
    <row r="2298" spans="1:17" x14ac:dyDescent="0.2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>
        <f t="shared" si="140"/>
        <v>Adult</v>
      </c>
      <c r="O2298" t="str">
        <f t="shared" si="141"/>
        <v>Good</v>
      </c>
      <c r="P2298" t="str">
        <f t="shared" si="142"/>
        <v>High Balance</v>
      </c>
      <c r="Q2298" t="str">
        <f t="shared" si="143"/>
        <v>Churned</v>
      </c>
    </row>
    <row r="2299" spans="1:17" x14ac:dyDescent="0.2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>
        <f t="shared" si="140"/>
        <v>Adult</v>
      </c>
      <c r="O2299" t="str">
        <f t="shared" si="141"/>
        <v>Good</v>
      </c>
      <c r="P2299" t="str">
        <f t="shared" si="142"/>
        <v>High Balance</v>
      </c>
      <c r="Q2299" t="str">
        <f t="shared" si="143"/>
        <v>Retained</v>
      </c>
    </row>
    <row r="2300" spans="1:17" x14ac:dyDescent="0.2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>
        <f t="shared" si="140"/>
        <v>Senior</v>
      </c>
      <c r="O2300" t="str">
        <f t="shared" si="141"/>
        <v>Average</v>
      </c>
      <c r="P2300" t="str">
        <f t="shared" si="142"/>
        <v>High Balance</v>
      </c>
      <c r="Q2300" t="str">
        <f t="shared" si="143"/>
        <v>Retained</v>
      </c>
    </row>
    <row r="2301" spans="1:17" x14ac:dyDescent="0.2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>
        <f t="shared" si="140"/>
        <v>Young</v>
      </c>
      <c r="O2301" t="str">
        <f t="shared" si="141"/>
        <v>Average</v>
      </c>
      <c r="P2301" t="str">
        <f t="shared" si="142"/>
        <v>High Balance</v>
      </c>
      <c r="Q2301" t="str">
        <f t="shared" si="143"/>
        <v>Retained</v>
      </c>
    </row>
    <row r="2302" spans="1:17" x14ac:dyDescent="0.2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>
        <f t="shared" si="140"/>
        <v>Adult</v>
      </c>
      <c r="O2302" t="str">
        <f t="shared" si="141"/>
        <v>Average</v>
      </c>
      <c r="P2302" t="str">
        <f t="shared" si="142"/>
        <v>High Balance</v>
      </c>
      <c r="Q2302" t="str">
        <f t="shared" si="143"/>
        <v>Retained</v>
      </c>
    </row>
    <row r="2303" spans="1:17" x14ac:dyDescent="0.2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>
        <f t="shared" si="140"/>
        <v>Senior</v>
      </c>
      <c r="O2303" t="str">
        <f t="shared" si="141"/>
        <v>Average</v>
      </c>
      <c r="P2303" t="str">
        <f t="shared" si="142"/>
        <v>Zero Balance</v>
      </c>
      <c r="Q2303" t="str">
        <f t="shared" si="143"/>
        <v>Retained</v>
      </c>
    </row>
    <row r="2304" spans="1:17" x14ac:dyDescent="0.2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>
        <f t="shared" si="140"/>
        <v>Adult</v>
      </c>
      <c r="O2304" t="str">
        <f t="shared" si="141"/>
        <v>Good</v>
      </c>
      <c r="P2304" t="str">
        <f t="shared" si="142"/>
        <v>Zero Balance</v>
      </c>
      <c r="Q2304" t="str">
        <f t="shared" si="143"/>
        <v>Retained</v>
      </c>
    </row>
    <row r="2305" spans="1:17" x14ac:dyDescent="0.2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>
        <f t="shared" si="140"/>
        <v>Adult</v>
      </c>
      <c r="O2305" t="str">
        <f t="shared" si="141"/>
        <v>Good</v>
      </c>
      <c r="P2305" t="str">
        <f t="shared" si="142"/>
        <v>High Balance</v>
      </c>
      <c r="Q2305" t="str">
        <f t="shared" si="143"/>
        <v>Retained</v>
      </c>
    </row>
    <row r="2306" spans="1:17" x14ac:dyDescent="0.2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>
        <f t="shared" si="140"/>
        <v>Adult</v>
      </c>
      <c r="O2306" t="str">
        <f t="shared" si="141"/>
        <v>Good</v>
      </c>
      <c r="P2306" t="str">
        <f t="shared" si="142"/>
        <v>High Balance</v>
      </c>
      <c r="Q2306" t="str">
        <f t="shared" si="143"/>
        <v>Retained</v>
      </c>
    </row>
    <row r="2307" spans="1:17" x14ac:dyDescent="0.2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>
        <f t="shared" ref="N2307:N2370" si="144">IF(F2307&lt;30,"Young",IF(F2307&lt;50,"Adult","Senior"))</f>
        <v>Young</v>
      </c>
      <c r="O2307" t="str">
        <f t="shared" ref="O2307:O2370" si="145">IF(C2307&lt;500,"Poor",IF(C2307&lt;700,"Average","Good"))</f>
        <v>Average</v>
      </c>
      <c r="P2307" t="str">
        <f t="shared" ref="P2307:P2370" si="146" xml:space="preserve"> IF(H2307=0,"Zero Balance",IF(H2307&lt;50000,"Low Balance",IF(H2307&lt;100000,"Medium Balance","High Balance")))</f>
        <v>Zero Balance</v>
      </c>
      <c r="Q2307" t="str">
        <f t="shared" ref="Q2307:Q2370" si="147">IF(M2307 = 1,"Churned","Retained")</f>
        <v>Retained</v>
      </c>
    </row>
    <row r="2308" spans="1:17" x14ac:dyDescent="0.2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tr">
        <f t="shared" si="144"/>
        <v>Adult</v>
      </c>
      <c r="O2308" t="str">
        <f t="shared" si="145"/>
        <v>Average</v>
      </c>
      <c r="P2308" t="str">
        <f t="shared" si="146"/>
        <v>High Balance</v>
      </c>
      <c r="Q2308" t="str">
        <f t="shared" si="147"/>
        <v>Retained</v>
      </c>
    </row>
    <row r="2309" spans="1:17" x14ac:dyDescent="0.2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>
        <f t="shared" si="144"/>
        <v>Senior</v>
      </c>
      <c r="O2309" t="str">
        <f t="shared" si="145"/>
        <v>Average</v>
      </c>
      <c r="P2309" t="str">
        <f t="shared" si="146"/>
        <v>High Balance</v>
      </c>
      <c r="Q2309" t="str">
        <f t="shared" si="147"/>
        <v>Retained</v>
      </c>
    </row>
    <row r="2310" spans="1:17" x14ac:dyDescent="0.2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>
        <f t="shared" si="144"/>
        <v>Adult</v>
      </c>
      <c r="O2310" t="str">
        <f t="shared" si="145"/>
        <v>Poor</v>
      </c>
      <c r="P2310" t="str">
        <f t="shared" si="146"/>
        <v>High Balance</v>
      </c>
      <c r="Q2310" t="str">
        <f t="shared" si="147"/>
        <v>Retained</v>
      </c>
    </row>
    <row r="2311" spans="1:17" x14ac:dyDescent="0.2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tr">
        <f t="shared" si="144"/>
        <v>Adult</v>
      </c>
      <c r="O2311" t="str">
        <f t="shared" si="145"/>
        <v>Average</v>
      </c>
      <c r="P2311" t="str">
        <f t="shared" si="146"/>
        <v>High Balance</v>
      </c>
      <c r="Q2311" t="str">
        <f t="shared" si="147"/>
        <v>Churned</v>
      </c>
    </row>
    <row r="2312" spans="1:17" x14ac:dyDescent="0.2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tr">
        <f t="shared" si="144"/>
        <v>Adult</v>
      </c>
      <c r="O2312" t="str">
        <f t="shared" si="145"/>
        <v>Good</v>
      </c>
      <c r="P2312" t="str">
        <f t="shared" si="146"/>
        <v>High Balance</v>
      </c>
      <c r="Q2312" t="str">
        <f t="shared" si="147"/>
        <v>Retained</v>
      </c>
    </row>
    <row r="2313" spans="1:17" x14ac:dyDescent="0.2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>
        <f t="shared" si="144"/>
        <v>Young</v>
      </c>
      <c r="O2313" t="str">
        <f t="shared" si="145"/>
        <v>Average</v>
      </c>
      <c r="P2313" t="str">
        <f t="shared" si="146"/>
        <v>High Balance</v>
      </c>
      <c r="Q2313" t="str">
        <f t="shared" si="147"/>
        <v>Retained</v>
      </c>
    </row>
    <row r="2314" spans="1:17" x14ac:dyDescent="0.2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>
        <f t="shared" si="144"/>
        <v>Senior</v>
      </c>
      <c r="O2314" t="str">
        <f t="shared" si="145"/>
        <v>Average</v>
      </c>
      <c r="P2314" t="str">
        <f t="shared" si="146"/>
        <v>Zero Balance</v>
      </c>
      <c r="Q2314" t="str">
        <f t="shared" si="147"/>
        <v>Churned</v>
      </c>
    </row>
    <row r="2315" spans="1:17" x14ac:dyDescent="0.2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>
        <f t="shared" si="144"/>
        <v>Adult</v>
      </c>
      <c r="O2315" t="str">
        <f t="shared" si="145"/>
        <v>Average</v>
      </c>
      <c r="P2315" t="str">
        <f t="shared" si="146"/>
        <v>High Balance</v>
      </c>
      <c r="Q2315" t="str">
        <f t="shared" si="147"/>
        <v>Retained</v>
      </c>
    </row>
    <row r="2316" spans="1:17" x14ac:dyDescent="0.2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>
        <f t="shared" si="144"/>
        <v>Young</v>
      </c>
      <c r="O2316" t="str">
        <f t="shared" si="145"/>
        <v>Average</v>
      </c>
      <c r="P2316" t="str">
        <f t="shared" si="146"/>
        <v>Zero Balance</v>
      </c>
      <c r="Q2316" t="str">
        <f t="shared" si="147"/>
        <v>Retained</v>
      </c>
    </row>
    <row r="2317" spans="1:17" x14ac:dyDescent="0.2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>
        <f t="shared" si="144"/>
        <v>Adult</v>
      </c>
      <c r="O2317" t="str">
        <f t="shared" si="145"/>
        <v>Average</v>
      </c>
      <c r="P2317" t="str">
        <f t="shared" si="146"/>
        <v>Zero Balance</v>
      </c>
      <c r="Q2317" t="str">
        <f t="shared" si="147"/>
        <v>Retained</v>
      </c>
    </row>
    <row r="2318" spans="1:17" x14ac:dyDescent="0.2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>
        <f t="shared" si="144"/>
        <v>Senior</v>
      </c>
      <c r="O2318" t="str">
        <f t="shared" si="145"/>
        <v>Average</v>
      </c>
      <c r="P2318" t="str">
        <f t="shared" si="146"/>
        <v>High Balance</v>
      </c>
      <c r="Q2318" t="str">
        <f t="shared" si="147"/>
        <v>Churned</v>
      </c>
    </row>
    <row r="2319" spans="1:17" x14ac:dyDescent="0.2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>
        <f t="shared" si="144"/>
        <v>Adult</v>
      </c>
      <c r="O2319" t="str">
        <f t="shared" si="145"/>
        <v>Average</v>
      </c>
      <c r="P2319" t="str">
        <f t="shared" si="146"/>
        <v>High Balance</v>
      </c>
      <c r="Q2319" t="str">
        <f t="shared" si="147"/>
        <v>Retained</v>
      </c>
    </row>
    <row r="2320" spans="1:17" x14ac:dyDescent="0.2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>
        <f t="shared" si="144"/>
        <v>Adult</v>
      </c>
      <c r="O2320" t="str">
        <f t="shared" si="145"/>
        <v>Average</v>
      </c>
      <c r="P2320" t="str">
        <f t="shared" si="146"/>
        <v>Zero Balance</v>
      </c>
      <c r="Q2320" t="str">
        <f t="shared" si="147"/>
        <v>Retained</v>
      </c>
    </row>
    <row r="2321" spans="1:17" x14ac:dyDescent="0.2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tr">
        <f t="shared" si="144"/>
        <v>Adult</v>
      </c>
      <c r="O2321" t="str">
        <f t="shared" si="145"/>
        <v>Average</v>
      </c>
      <c r="P2321" t="str">
        <f t="shared" si="146"/>
        <v>High Balance</v>
      </c>
      <c r="Q2321" t="str">
        <f t="shared" si="147"/>
        <v>Retained</v>
      </c>
    </row>
    <row r="2322" spans="1:17" x14ac:dyDescent="0.2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>
        <f t="shared" si="144"/>
        <v>Adult</v>
      </c>
      <c r="O2322" t="str">
        <f t="shared" si="145"/>
        <v>Average</v>
      </c>
      <c r="P2322" t="str">
        <f t="shared" si="146"/>
        <v>Medium Balance</v>
      </c>
      <c r="Q2322" t="str">
        <f t="shared" si="147"/>
        <v>Retained</v>
      </c>
    </row>
    <row r="2323" spans="1:17" x14ac:dyDescent="0.2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>
        <f t="shared" si="144"/>
        <v>Adult</v>
      </c>
      <c r="O2323" t="str">
        <f t="shared" si="145"/>
        <v>Average</v>
      </c>
      <c r="P2323" t="str">
        <f t="shared" si="146"/>
        <v>Medium Balance</v>
      </c>
      <c r="Q2323" t="str">
        <f t="shared" si="147"/>
        <v>Retained</v>
      </c>
    </row>
    <row r="2324" spans="1:17" x14ac:dyDescent="0.2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>
        <f t="shared" si="144"/>
        <v>Adult</v>
      </c>
      <c r="O2324" t="str">
        <f t="shared" si="145"/>
        <v>Average</v>
      </c>
      <c r="P2324" t="str">
        <f t="shared" si="146"/>
        <v>Zero Balance</v>
      </c>
      <c r="Q2324" t="str">
        <f t="shared" si="147"/>
        <v>Retained</v>
      </c>
    </row>
    <row r="2325" spans="1:17" x14ac:dyDescent="0.2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>
        <f t="shared" si="144"/>
        <v>Senior</v>
      </c>
      <c r="O2325" t="str">
        <f t="shared" si="145"/>
        <v>Average</v>
      </c>
      <c r="P2325" t="str">
        <f t="shared" si="146"/>
        <v>High Balance</v>
      </c>
      <c r="Q2325" t="str">
        <f t="shared" si="147"/>
        <v>Retained</v>
      </c>
    </row>
    <row r="2326" spans="1:17" x14ac:dyDescent="0.2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>
        <f t="shared" si="144"/>
        <v>Young</v>
      </c>
      <c r="O2326" t="str">
        <f t="shared" si="145"/>
        <v>Average</v>
      </c>
      <c r="P2326" t="str">
        <f t="shared" si="146"/>
        <v>High Balance</v>
      </c>
      <c r="Q2326" t="str">
        <f t="shared" si="147"/>
        <v>Retained</v>
      </c>
    </row>
    <row r="2327" spans="1:17" x14ac:dyDescent="0.2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>
        <f t="shared" si="144"/>
        <v>Young</v>
      </c>
      <c r="O2327" t="str">
        <f t="shared" si="145"/>
        <v>Good</v>
      </c>
      <c r="P2327" t="str">
        <f t="shared" si="146"/>
        <v>High Balance</v>
      </c>
      <c r="Q2327" t="str">
        <f t="shared" si="147"/>
        <v>Retained</v>
      </c>
    </row>
    <row r="2328" spans="1:17" x14ac:dyDescent="0.2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>
        <f t="shared" si="144"/>
        <v>Adult</v>
      </c>
      <c r="O2328" t="str">
        <f t="shared" si="145"/>
        <v>Average</v>
      </c>
      <c r="P2328" t="str">
        <f t="shared" si="146"/>
        <v>Zero Balance</v>
      </c>
      <c r="Q2328" t="str">
        <f t="shared" si="147"/>
        <v>Retained</v>
      </c>
    </row>
    <row r="2329" spans="1:17" x14ac:dyDescent="0.2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>
        <f t="shared" si="144"/>
        <v>Adult</v>
      </c>
      <c r="O2329" t="str">
        <f t="shared" si="145"/>
        <v>Average</v>
      </c>
      <c r="P2329" t="str">
        <f t="shared" si="146"/>
        <v>Low Balance</v>
      </c>
      <c r="Q2329" t="str">
        <f t="shared" si="147"/>
        <v>Retained</v>
      </c>
    </row>
    <row r="2330" spans="1:17" x14ac:dyDescent="0.2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tr">
        <f t="shared" si="144"/>
        <v>Young</v>
      </c>
      <c r="O2330" t="str">
        <f t="shared" si="145"/>
        <v>Good</v>
      </c>
      <c r="P2330" t="str">
        <f t="shared" si="146"/>
        <v>Zero Balance</v>
      </c>
      <c r="Q2330" t="str">
        <f t="shared" si="147"/>
        <v>Retained</v>
      </c>
    </row>
    <row r="2331" spans="1:17" x14ac:dyDescent="0.2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>
        <f t="shared" si="144"/>
        <v>Adult</v>
      </c>
      <c r="O2331" t="str">
        <f t="shared" si="145"/>
        <v>Good</v>
      </c>
      <c r="P2331" t="str">
        <f t="shared" si="146"/>
        <v>High Balance</v>
      </c>
      <c r="Q2331" t="str">
        <f t="shared" si="147"/>
        <v>Retained</v>
      </c>
    </row>
    <row r="2332" spans="1:17" x14ac:dyDescent="0.2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>
        <f t="shared" si="144"/>
        <v>Adult</v>
      </c>
      <c r="O2332" t="str">
        <f t="shared" si="145"/>
        <v>Poor</v>
      </c>
      <c r="P2332" t="str">
        <f t="shared" si="146"/>
        <v>Zero Balance</v>
      </c>
      <c r="Q2332" t="str">
        <f t="shared" si="147"/>
        <v>Retained</v>
      </c>
    </row>
    <row r="2333" spans="1:17" x14ac:dyDescent="0.2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>
        <f t="shared" si="144"/>
        <v>Young</v>
      </c>
      <c r="O2333" t="str">
        <f t="shared" si="145"/>
        <v>Average</v>
      </c>
      <c r="P2333" t="str">
        <f t="shared" si="146"/>
        <v>Medium Balance</v>
      </c>
      <c r="Q2333" t="str">
        <f t="shared" si="147"/>
        <v>Retained</v>
      </c>
    </row>
    <row r="2334" spans="1:17" x14ac:dyDescent="0.2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>
        <f t="shared" si="144"/>
        <v>Young</v>
      </c>
      <c r="O2334" t="str">
        <f t="shared" si="145"/>
        <v>Poor</v>
      </c>
      <c r="P2334" t="str">
        <f t="shared" si="146"/>
        <v>High Balance</v>
      </c>
      <c r="Q2334" t="str">
        <f t="shared" si="147"/>
        <v>Retained</v>
      </c>
    </row>
    <row r="2335" spans="1:17" x14ac:dyDescent="0.2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>
        <f t="shared" si="144"/>
        <v>Adult</v>
      </c>
      <c r="O2335" t="str">
        <f t="shared" si="145"/>
        <v>Poor</v>
      </c>
      <c r="P2335" t="str">
        <f t="shared" si="146"/>
        <v>Zero Balance</v>
      </c>
      <c r="Q2335" t="str">
        <f t="shared" si="147"/>
        <v>Retained</v>
      </c>
    </row>
    <row r="2336" spans="1:17" x14ac:dyDescent="0.2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>
        <f t="shared" si="144"/>
        <v>Adult</v>
      </c>
      <c r="O2336" t="str">
        <f t="shared" si="145"/>
        <v>Good</v>
      </c>
      <c r="P2336" t="str">
        <f t="shared" si="146"/>
        <v>Zero Balance</v>
      </c>
      <c r="Q2336" t="str">
        <f t="shared" si="147"/>
        <v>Retained</v>
      </c>
    </row>
    <row r="2337" spans="1:17" x14ac:dyDescent="0.2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>
        <f t="shared" si="144"/>
        <v>Adult</v>
      </c>
      <c r="O2337" t="str">
        <f t="shared" si="145"/>
        <v>Good</v>
      </c>
      <c r="P2337" t="str">
        <f t="shared" si="146"/>
        <v>High Balance</v>
      </c>
      <c r="Q2337" t="str">
        <f t="shared" si="147"/>
        <v>Churned</v>
      </c>
    </row>
    <row r="2338" spans="1:17" x14ac:dyDescent="0.2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>
        <f t="shared" si="144"/>
        <v>Adult</v>
      </c>
      <c r="O2338" t="str">
        <f t="shared" si="145"/>
        <v>Average</v>
      </c>
      <c r="P2338" t="str">
        <f t="shared" si="146"/>
        <v>High Balance</v>
      </c>
      <c r="Q2338" t="str">
        <f t="shared" si="147"/>
        <v>Churned</v>
      </c>
    </row>
    <row r="2339" spans="1:17" x14ac:dyDescent="0.2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>
        <f t="shared" si="144"/>
        <v>Adult</v>
      </c>
      <c r="O2339" t="str">
        <f t="shared" si="145"/>
        <v>Good</v>
      </c>
      <c r="P2339" t="str">
        <f t="shared" si="146"/>
        <v>Zero Balance</v>
      </c>
      <c r="Q2339" t="str">
        <f t="shared" si="147"/>
        <v>Retained</v>
      </c>
    </row>
    <row r="2340" spans="1:17" x14ac:dyDescent="0.2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>
        <f t="shared" si="144"/>
        <v>Adult</v>
      </c>
      <c r="O2340" t="str">
        <f t="shared" si="145"/>
        <v>Average</v>
      </c>
      <c r="P2340" t="str">
        <f t="shared" si="146"/>
        <v>Zero Balance</v>
      </c>
      <c r="Q2340" t="str">
        <f t="shared" si="147"/>
        <v>Retained</v>
      </c>
    </row>
    <row r="2341" spans="1:17" x14ac:dyDescent="0.2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>
        <f t="shared" si="144"/>
        <v>Young</v>
      </c>
      <c r="O2341" t="str">
        <f t="shared" si="145"/>
        <v>Average</v>
      </c>
      <c r="P2341" t="str">
        <f t="shared" si="146"/>
        <v>High Balance</v>
      </c>
      <c r="Q2341" t="str">
        <f t="shared" si="147"/>
        <v>Retained</v>
      </c>
    </row>
    <row r="2342" spans="1:17" x14ac:dyDescent="0.2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>
        <f t="shared" si="144"/>
        <v>Adult</v>
      </c>
      <c r="O2342" t="str">
        <f t="shared" si="145"/>
        <v>Average</v>
      </c>
      <c r="P2342" t="str">
        <f t="shared" si="146"/>
        <v>High Balance</v>
      </c>
      <c r="Q2342" t="str">
        <f t="shared" si="147"/>
        <v>Churned</v>
      </c>
    </row>
    <row r="2343" spans="1:17" x14ac:dyDescent="0.2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>
        <f t="shared" si="144"/>
        <v>Young</v>
      </c>
      <c r="O2343" t="str">
        <f t="shared" si="145"/>
        <v>Good</v>
      </c>
      <c r="P2343" t="str">
        <f t="shared" si="146"/>
        <v>High Balance</v>
      </c>
      <c r="Q2343" t="str">
        <f t="shared" si="147"/>
        <v>Retained</v>
      </c>
    </row>
    <row r="2344" spans="1:17" x14ac:dyDescent="0.2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>
        <f t="shared" si="144"/>
        <v>Adult</v>
      </c>
      <c r="O2344" t="str">
        <f t="shared" si="145"/>
        <v>Average</v>
      </c>
      <c r="P2344" t="str">
        <f t="shared" si="146"/>
        <v>Zero Balance</v>
      </c>
      <c r="Q2344" t="str">
        <f t="shared" si="147"/>
        <v>Retained</v>
      </c>
    </row>
    <row r="2345" spans="1:17" x14ac:dyDescent="0.2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tr">
        <f t="shared" si="144"/>
        <v>Adult</v>
      </c>
      <c r="O2345" t="str">
        <f t="shared" si="145"/>
        <v>Good</v>
      </c>
      <c r="P2345" t="str">
        <f t="shared" si="146"/>
        <v>High Balance</v>
      </c>
      <c r="Q2345" t="str">
        <f t="shared" si="147"/>
        <v>Retained</v>
      </c>
    </row>
    <row r="2346" spans="1:17" x14ac:dyDescent="0.2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>
        <f t="shared" si="144"/>
        <v>Adult</v>
      </c>
      <c r="O2346" t="str">
        <f t="shared" si="145"/>
        <v>Good</v>
      </c>
      <c r="P2346" t="str">
        <f t="shared" si="146"/>
        <v>Medium Balance</v>
      </c>
      <c r="Q2346" t="str">
        <f t="shared" si="147"/>
        <v>Churned</v>
      </c>
    </row>
    <row r="2347" spans="1:17" x14ac:dyDescent="0.2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tr">
        <f t="shared" si="144"/>
        <v>Adult</v>
      </c>
      <c r="O2347" t="str">
        <f t="shared" si="145"/>
        <v>Good</v>
      </c>
      <c r="P2347" t="str">
        <f t="shared" si="146"/>
        <v>High Balance</v>
      </c>
      <c r="Q2347" t="str">
        <f t="shared" si="147"/>
        <v>Retained</v>
      </c>
    </row>
    <row r="2348" spans="1:17" x14ac:dyDescent="0.2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>
        <f t="shared" si="144"/>
        <v>Adult</v>
      </c>
      <c r="O2348" t="str">
        <f t="shared" si="145"/>
        <v>Average</v>
      </c>
      <c r="P2348" t="str">
        <f t="shared" si="146"/>
        <v>High Balance</v>
      </c>
      <c r="Q2348" t="str">
        <f t="shared" si="147"/>
        <v>Churned</v>
      </c>
    </row>
    <row r="2349" spans="1:17" x14ac:dyDescent="0.2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>
        <f t="shared" si="144"/>
        <v>Senior</v>
      </c>
      <c r="O2349" t="str">
        <f t="shared" si="145"/>
        <v>Average</v>
      </c>
      <c r="P2349" t="str">
        <f t="shared" si="146"/>
        <v>High Balance</v>
      </c>
      <c r="Q2349" t="str">
        <f t="shared" si="147"/>
        <v>Churned</v>
      </c>
    </row>
    <row r="2350" spans="1:17" x14ac:dyDescent="0.2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>
        <f t="shared" si="144"/>
        <v>Adult</v>
      </c>
      <c r="O2350" t="str">
        <f t="shared" si="145"/>
        <v>Good</v>
      </c>
      <c r="P2350" t="str">
        <f t="shared" si="146"/>
        <v>High Balance</v>
      </c>
      <c r="Q2350" t="str">
        <f t="shared" si="147"/>
        <v>Retained</v>
      </c>
    </row>
    <row r="2351" spans="1:17" x14ac:dyDescent="0.2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>
        <f t="shared" si="144"/>
        <v>Adult</v>
      </c>
      <c r="O2351" t="str">
        <f t="shared" si="145"/>
        <v>Good</v>
      </c>
      <c r="P2351" t="str">
        <f t="shared" si="146"/>
        <v>High Balance</v>
      </c>
      <c r="Q2351" t="str">
        <f t="shared" si="147"/>
        <v>Churned</v>
      </c>
    </row>
    <row r="2352" spans="1:17" x14ac:dyDescent="0.2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>
        <f t="shared" si="144"/>
        <v>Senior</v>
      </c>
      <c r="O2352" t="str">
        <f t="shared" si="145"/>
        <v>Average</v>
      </c>
      <c r="P2352" t="str">
        <f t="shared" si="146"/>
        <v>High Balance</v>
      </c>
      <c r="Q2352" t="str">
        <f t="shared" si="147"/>
        <v>Churned</v>
      </c>
    </row>
    <row r="2353" spans="1:17" x14ac:dyDescent="0.2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>
        <f t="shared" si="144"/>
        <v>Adult</v>
      </c>
      <c r="O2353" t="str">
        <f t="shared" si="145"/>
        <v>Average</v>
      </c>
      <c r="P2353" t="str">
        <f t="shared" si="146"/>
        <v>Medium Balance</v>
      </c>
      <c r="Q2353" t="str">
        <f t="shared" si="147"/>
        <v>Churned</v>
      </c>
    </row>
    <row r="2354" spans="1:17" x14ac:dyDescent="0.2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>
        <f t="shared" si="144"/>
        <v>Adult</v>
      </c>
      <c r="O2354" t="str">
        <f t="shared" si="145"/>
        <v>Average</v>
      </c>
      <c r="P2354" t="str">
        <f t="shared" si="146"/>
        <v>High Balance</v>
      </c>
      <c r="Q2354" t="str">
        <f t="shared" si="147"/>
        <v>Churned</v>
      </c>
    </row>
    <row r="2355" spans="1:17" x14ac:dyDescent="0.2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>
        <f t="shared" si="144"/>
        <v>Young</v>
      </c>
      <c r="O2355" t="str">
        <f t="shared" si="145"/>
        <v>Average</v>
      </c>
      <c r="P2355" t="str">
        <f t="shared" si="146"/>
        <v>Medium Balance</v>
      </c>
      <c r="Q2355" t="str">
        <f t="shared" si="147"/>
        <v>Retained</v>
      </c>
    </row>
    <row r="2356" spans="1:17" x14ac:dyDescent="0.2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tr">
        <f t="shared" si="144"/>
        <v>Adult</v>
      </c>
      <c r="O2356" t="str">
        <f t="shared" si="145"/>
        <v>Good</v>
      </c>
      <c r="P2356" t="str">
        <f t="shared" si="146"/>
        <v>High Balance</v>
      </c>
      <c r="Q2356" t="str">
        <f t="shared" si="147"/>
        <v>Retained</v>
      </c>
    </row>
    <row r="2357" spans="1:17" x14ac:dyDescent="0.2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tr">
        <f t="shared" si="144"/>
        <v>Adult</v>
      </c>
      <c r="O2357" t="str">
        <f t="shared" si="145"/>
        <v>Average</v>
      </c>
      <c r="P2357" t="str">
        <f t="shared" si="146"/>
        <v>Zero Balance</v>
      </c>
      <c r="Q2357" t="str">
        <f t="shared" si="147"/>
        <v>Churned</v>
      </c>
    </row>
    <row r="2358" spans="1:17" x14ac:dyDescent="0.2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tr">
        <f t="shared" si="144"/>
        <v>Adult</v>
      </c>
      <c r="O2358" t="str">
        <f t="shared" si="145"/>
        <v>Average</v>
      </c>
      <c r="P2358" t="str">
        <f t="shared" si="146"/>
        <v>High Balance</v>
      </c>
      <c r="Q2358" t="str">
        <f t="shared" si="147"/>
        <v>Retained</v>
      </c>
    </row>
    <row r="2359" spans="1:17" x14ac:dyDescent="0.2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tr">
        <f t="shared" si="144"/>
        <v>Adult</v>
      </c>
      <c r="O2359" t="str">
        <f t="shared" si="145"/>
        <v>Average</v>
      </c>
      <c r="P2359" t="str">
        <f t="shared" si="146"/>
        <v>Zero Balance</v>
      </c>
      <c r="Q2359" t="str">
        <f t="shared" si="147"/>
        <v>Retained</v>
      </c>
    </row>
    <row r="2360" spans="1:17" x14ac:dyDescent="0.2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>
        <f t="shared" si="144"/>
        <v>Adult</v>
      </c>
      <c r="O2360" t="str">
        <f t="shared" si="145"/>
        <v>Average</v>
      </c>
      <c r="P2360" t="str">
        <f t="shared" si="146"/>
        <v>High Balance</v>
      </c>
      <c r="Q2360" t="str">
        <f t="shared" si="147"/>
        <v>Retained</v>
      </c>
    </row>
    <row r="2361" spans="1:17" x14ac:dyDescent="0.2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>
        <f t="shared" si="144"/>
        <v>Adult</v>
      </c>
      <c r="O2361" t="str">
        <f t="shared" si="145"/>
        <v>Average</v>
      </c>
      <c r="P2361" t="str">
        <f t="shared" si="146"/>
        <v>High Balance</v>
      </c>
      <c r="Q2361" t="str">
        <f t="shared" si="147"/>
        <v>Retained</v>
      </c>
    </row>
    <row r="2362" spans="1:17" x14ac:dyDescent="0.2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>
        <f t="shared" si="144"/>
        <v>Adult</v>
      </c>
      <c r="O2362" t="str">
        <f t="shared" si="145"/>
        <v>Average</v>
      </c>
      <c r="P2362" t="str">
        <f t="shared" si="146"/>
        <v>High Balance</v>
      </c>
      <c r="Q2362" t="str">
        <f t="shared" si="147"/>
        <v>Retained</v>
      </c>
    </row>
    <row r="2363" spans="1:17" x14ac:dyDescent="0.2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>
        <f t="shared" si="144"/>
        <v>Adult</v>
      </c>
      <c r="O2363" t="str">
        <f t="shared" si="145"/>
        <v>Average</v>
      </c>
      <c r="P2363" t="str">
        <f t="shared" si="146"/>
        <v>High Balance</v>
      </c>
      <c r="Q2363" t="str">
        <f t="shared" si="147"/>
        <v>Retained</v>
      </c>
    </row>
    <row r="2364" spans="1:17" x14ac:dyDescent="0.2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>
        <f t="shared" si="144"/>
        <v>Adult</v>
      </c>
      <c r="O2364" t="str">
        <f t="shared" si="145"/>
        <v>Good</v>
      </c>
      <c r="P2364" t="str">
        <f t="shared" si="146"/>
        <v>High Balance</v>
      </c>
      <c r="Q2364" t="str">
        <f t="shared" si="147"/>
        <v>Churned</v>
      </c>
    </row>
    <row r="2365" spans="1:17" x14ac:dyDescent="0.2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>
        <f t="shared" si="144"/>
        <v>Adult</v>
      </c>
      <c r="O2365" t="str">
        <f t="shared" si="145"/>
        <v>Average</v>
      </c>
      <c r="P2365" t="str">
        <f t="shared" si="146"/>
        <v>Zero Balance</v>
      </c>
      <c r="Q2365" t="str">
        <f t="shared" si="147"/>
        <v>Retained</v>
      </c>
    </row>
    <row r="2366" spans="1:17" x14ac:dyDescent="0.2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>
        <f t="shared" si="144"/>
        <v>Adult</v>
      </c>
      <c r="O2366" t="str">
        <f t="shared" si="145"/>
        <v>Good</v>
      </c>
      <c r="P2366" t="str">
        <f t="shared" si="146"/>
        <v>Medium Balance</v>
      </c>
      <c r="Q2366" t="str">
        <f t="shared" si="147"/>
        <v>Retained</v>
      </c>
    </row>
    <row r="2367" spans="1:17" x14ac:dyDescent="0.2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>
        <f t="shared" si="144"/>
        <v>Adult</v>
      </c>
      <c r="O2367" t="str">
        <f t="shared" si="145"/>
        <v>Good</v>
      </c>
      <c r="P2367" t="str">
        <f t="shared" si="146"/>
        <v>High Balance</v>
      </c>
      <c r="Q2367" t="str">
        <f t="shared" si="147"/>
        <v>Retained</v>
      </c>
    </row>
    <row r="2368" spans="1:17" x14ac:dyDescent="0.2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tr">
        <f t="shared" si="144"/>
        <v>Adult</v>
      </c>
      <c r="O2368" t="str">
        <f t="shared" si="145"/>
        <v>Average</v>
      </c>
      <c r="P2368" t="str">
        <f t="shared" si="146"/>
        <v>Zero Balance</v>
      </c>
      <c r="Q2368" t="str">
        <f t="shared" si="147"/>
        <v>Retained</v>
      </c>
    </row>
    <row r="2369" spans="1:17" x14ac:dyDescent="0.2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>
        <f t="shared" si="144"/>
        <v>Adult</v>
      </c>
      <c r="O2369" t="str">
        <f t="shared" si="145"/>
        <v>Average</v>
      </c>
      <c r="P2369" t="str">
        <f t="shared" si="146"/>
        <v>High Balance</v>
      </c>
      <c r="Q2369" t="str">
        <f t="shared" si="147"/>
        <v>Churned</v>
      </c>
    </row>
    <row r="2370" spans="1:17" x14ac:dyDescent="0.2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>
        <f t="shared" si="144"/>
        <v>Adult</v>
      </c>
      <c r="O2370" t="str">
        <f t="shared" si="145"/>
        <v>Average</v>
      </c>
      <c r="P2370" t="str">
        <f t="shared" si="146"/>
        <v>Zero Balance</v>
      </c>
      <c r="Q2370" t="str">
        <f t="shared" si="147"/>
        <v>Retained</v>
      </c>
    </row>
    <row r="2371" spans="1:17" x14ac:dyDescent="0.2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>
        <f t="shared" ref="N2371:N2434" si="148">IF(F2371&lt;30,"Young",IF(F2371&lt;50,"Adult","Senior"))</f>
        <v>Senior</v>
      </c>
      <c r="O2371" t="str">
        <f t="shared" ref="O2371:O2434" si="149">IF(C2371&lt;500,"Poor",IF(C2371&lt;700,"Average","Good"))</f>
        <v>Average</v>
      </c>
      <c r="P2371" t="str">
        <f t="shared" ref="P2371:P2434" si="150" xml:space="preserve"> IF(H2371=0,"Zero Balance",IF(H2371&lt;50000,"Low Balance",IF(H2371&lt;100000,"Medium Balance","High Balance")))</f>
        <v>High Balance</v>
      </c>
      <c r="Q2371" t="str">
        <f t="shared" ref="Q2371:Q2434" si="151">IF(M2371 = 1,"Churned","Retained")</f>
        <v>Churned</v>
      </c>
    </row>
    <row r="2372" spans="1:17" x14ac:dyDescent="0.2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>
        <f t="shared" si="148"/>
        <v>Adult</v>
      </c>
      <c r="O2372" t="str">
        <f t="shared" si="149"/>
        <v>Poor</v>
      </c>
      <c r="P2372" t="str">
        <f t="shared" si="150"/>
        <v>High Balance</v>
      </c>
      <c r="Q2372" t="str">
        <f t="shared" si="151"/>
        <v>Retained</v>
      </c>
    </row>
    <row r="2373" spans="1:17" x14ac:dyDescent="0.2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>
        <f t="shared" si="148"/>
        <v>Young</v>
      </c>
      <c r="O2373" t="str">
        <f t="shared" si="149"/>
        <v>Good</v>
      </c>
      <c r="P2373" t="str">
        <f t="shared" si="150"/>
        <v>Medium Balance</v>
      </c>
      <c r="Q2373" t="str">
        <f t="shared" si="151"/>
        <v>Retained</v>
      </c>
    </row>
    <row r="2374" spans="1:17" x14ac:dyDescent="0.2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>
        <f t="shared" si="148"/>
        <v>Adult</v>
      </c>
      <c r="O2374" t="str">
        <f t="shared" si="149"/>
        <v>Good</v>
      </c>
      <c r="P2374" t="str">
        <f t="shared" si="150"/>
        <v>High Balance</v>
      </c>
      <c r="Q2374" t="str">
        <f t="shared" si="151"/>
        <v>Churned</v>
      </c>
    </row>
    <row r="2375" spans="1:17" x14ac:dyDescent="0.2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>
        <f t="shared" si="148"/>
        <v>Adult</v>
      </c>
      <c r="O2375" t="str">
        <f t="shared" si="149"/>
        <v>Average</v>
      </c>
      <c r="P2375" t="str">
        <f t="shared" si="150"/>
        <v>Medium Balance</v>
      </c>
      <c r="Q2375" t="str">
        <f t="shared" si="151"/>
        <v>Retained</v>
      </c>
    </row>
    <row r="2376" spans="1:17" x14ac:dyDescent="0.2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>
        <f t="shared" si="148"/>
        <v>Young</v>
      </c>
      <c r="O2376" t="str">
        <f t="shared" si="149"/>
        <v>Average</v>
      </c>
      <c r="P2376" t="str">
        <f t="shared" si="150"/>
        <v>High Balance</v>
      </c>
      <c r="Q2376" t="str">
        <f t="shared" si="151"/>
        <v>Retained</v>
      </c>
    </row>
    <row r="2377" spans="1:17" x14ac:dyDescent="0.2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>
        <f t="shared" si="148"/>
        <v>Adult</v>
      </c>
      <c r="O2377" t="str">
        <f t="shared" si="149"/>
        <v>Good</v>
      </c>
      <c r="P2377" t="str">
        <f t="shared" si="150"/>
        <v>Zero Balance</v>
      </c>
      <c r="Q2377" t="str">
        <f t="shared" si="151"/>
        <v>Retained</v>
      </c>
    </row>
    <row r="2378" spans="1:17" x14ac:dyDescent="0.2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>
        <f t="shared" si="148"/>
        <v>Adult</v>
      </c>
      <c r="O2378" t="str">
        <f t="shared" si="149"/>
        <v>Good</v>
      </c>
      <c r="P2378" t="str">
        <f t="shared" si="150"/>
        <v>Zero Balance</v>
      </c>
      <c r="Q2378" t="str">
        <f t="shared" si="151"/>
        <v>Retained</v>
      </c>
    </row>
    <row r="2379" spans="1:17" x14ac:dyDescent="0.2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>
        <f t="shared" si="148"/>
        <v>Senior</v>
      </c>
      <c r="O2379" t="str">
        <f t="shared" si="149"/>
        <v>Average</v>
      </c>
      <c r="P2379" t="str">
        <f t="shared" si="150"/>
        <v>Medium Balance</v>
      </c>
      <c r="Q2379" t="str">
        <f t="shared" si="151"/>
        <v>Retained</v>
      </c>
    </row>
    <row r="2380" spans="1:17" x14ac:dyDescent="0.2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>
        <f t="shared" si="148"/>
        <v>Adult</v>
      </c>
      <c r="O2380" t="str">
        <f t="shared" si="149"/>
        <v>Average</v>
      </c>
      <c r="P2380" t="str">
        <f t="shared" si="150"/>
        <v>Medium Balance</v>
      </c>
      <c r="Q2380" t="str">
        <f t="shared" si="151"/>
        <v>Retained</v>
      </c>
    </row>
    <row r="2381" spans="1:17" x14ac:dyDescent="0.2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>
        <f t="shared" si="148"/>
        <v>Young</v>
      </c>
      <c r="O2381" t="str">
        <f t="shared" si="149"/>
        <v>Average</v>
      </c>
      <c r="P2381" t="str">
        <f t="shared" si="150"/>
        <v>Medium Balance</v>
      </c>
      <c r="Q2381" t="str">
        <f t="shared" si="151"/>
        <v>Retained</v>
      </c>
    </row>
    <row r="2382" spans="1:17" x14ac:dyDescent="0.2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>
        <f t="shared" si="148"/>
        <v>Adult</v>
      </c>
      <c r="O2382" t="str">
        <f t="shared" si="149"/>
        <v>Good</v>
      </c>
      <c r="P2382" t="str">
        <f t="shared" si="150"/>
        <v>Zero Balance</v>
      </c>
      <c r="Q2382" t="str">
        <f t="shared" si="151"/>
        <v>Retained</v>
      </c>
    </row>
    <row r="2383" spans="1:17" x14ac:dyDescent="0.2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>
        <f t="shared" si="148"/>
        <v>Adult</v>
      </c>
      <c r="O2383" t="str">
        <f t="shared" si="149"/>
        <v>Average</v>
      </c>
      <c r="P2383" t="str">
        <f t="shared" si="150"/>
        <v>High Balance</v>
      </c>
      <c r="Q2383" t="str">
        <f t="shared" si="151"/>
        <v>Churned</v>
      </c>
    </row>
    <row r="2384" spans="1:17" x14ac:dyDescent="0.2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>
        <f t="shared" si="148"/>
        <v>Adult</v>
      </c>
      <c r="O2384" t="str">
        <f t="shared" si="149"/>
        <v>Average</v>
      </c>
      <c r="P2384" t="str">
        <f t="shared" si="150"/>
        <v>High Balance</v>
      </c>
      <c r="Q2384" t="str">
        <f t="shared" si="151"/>
        <v>Retained</v>
      </c>
    </row>
    <row r="2385" spans="1:17" x14ac:dyDescent="0.2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>
        <f t="shared" si="148"/>
        <v>Adult</v>
      </c>
      <c r="O2385" t="str">
        <f t="shared" si="149"/>
        <v>Average</v>
      </c>
      <c r="P2385" t="str">
        <f t="shared" si="150"/>
        <v>High Balance</v>
      </c>
      <c r="Q2385" t="str">
        <f t="shared" si="151"/>
        <v>Retained</v>
      </c>
    </row>
    <row r="2386" spans="1:17" x14ac:dyDescent="0.2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tr">
        <f t="shared" si="148"/>
        <v>Adult</v>
      </c>
      <c r="O2386" t="str">
        <f t="shared" si="149"/>
        <v>Good</v>
      </c>
      <c r="P2386" t="str">
        <f t="shared" si="150"/>
        <v>Zero Balance</v>
      </c>
      <c r="Q2386" t="str">
        <f t="shared" si="151"/>
        <v>Retained</v>
      </c>
    </row>
    <row r="2387" spans="1:17" x14ac:dyDescent="0.2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>
        <f t="shared" si="148"/>
        <v>Young</v>
      </c>
      <c r="O2387" t="str">
        <f t="shared" si="149"/>
        <v>Average</v>
      </c>
      <c r="P2387" t="str">
        <f t="shared" si="150"/>
        <v>High Balance</v>
      </c>
      <c r="Q2387" t="str">
        <f t="shared" si="151"/>
        <v>Retained</v>
      </c>
    </row>
    <row r="2388" spans="1:17" x14ac:dyDescent="0.2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>
        <f t="shared" si="148"/>
        <v>Adult</v>
      </c>
      <c r="O2388" t="str">
        <f t="shared" si="149"/>
        <v>Average</v>
      </c>
      <c r="P2388" t="str">
        <f t="shared" si="150"/>
        <v>High Balance</v>
      </c>
      <c r="Q2388" t="str">
        <f t="shared" si="151"/>
        <v>Retained</v>
      </c>
    </row>
    <row r="2389" spans="1:17" x14ac:dyDescent="0.2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>
        <f t="shared" si="148"/>
        <v>Adult</v>
      </c>
      <c r="O2389" t="str">
        <f t="shared" si="149"/>
        <v>Good</v>
      </c>
      <c r="P2389" t="str">
        <f t="shared" si="150"/>
        <v>Zero Balance</v>
      </c>
      <c r="Q2389" t="str">
        <f t="shared" si="151"/>
        <v>Retained</v>
      </c>
    </row>
    <row r="2390" spans="1:17" x14ac:dyDescent="0.2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tr">
        <f t="shared" si="148"/>
        <v>Adult</v>
      </c>
      <c r="O2390" t="str">
        <f t="shared" si="149"/>
        <v>Good</v>
      </c>
      <c r="P2390" t="str">
        <f t="shared" si="150"/>
        <v>Medium Balance</v>
      </c>
      <c r="Q2390" t="str">
        <f t="shared" si="151"/>
        <v>Churned</v>
      </c>
    </row>
    <row r="2391" spans="1:17" x14ac:dyDescent="0.2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>
        <f t="shared" si="148"/>
        <v>Adult</v>
      </c>
      <c r="O2391" t="str">
        <f t="shared" si="149"/>
        <v>Average</v>
      </c>
      <c r="P2391" t="str">
        <f t="shared" si="150"/>
        <v>Medium Balance</v>
      </c>
      <c r="Q2391" t="str">
        <f t="shared" si="151"/>
        <v>Retained</v>
      </c>
    </row>
    <row r="2392" spans="1:17" x14ac:dyDescent="0.2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>
        <f t="shared" si="148"/>
        <v>Adult</v>
      </c>
      <c r="O2392" t="str">
        <f t="shared" si="149"/>
        <v>Average</v>
      </c>
      <c r="P2392" t="str">
        <f t="shared" si="150"/>
        <v>High Balance</v>
      </c>
      <c r="Q2392" t="str">
        <f t="shared" si="151"/>
        <v>Retained</v>
      </c>
    </row>
    <row r="2393" spans="1:17" x14ac:dyDescent="0.2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>
        <f t="shared" si="148"/>
        <v>Adult</v>
      </c>
      <c r="O2393" t="str">
        <f t="shared" si="149"/>
        <v>Good</v>
      </c>
      <c r="P2393" t="str">
        <f t="shared" si="150"/>
        <v>Zero Balance</v>
      </c>
      <c r="Q2393" t="str">
        <f t="shared" si="151"/>
        <v>Retained</v>
      </c>
    </row>
    <row r="2394" spans="1:17" x14ac:dyDescent="0.2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>
        <f t="shared" si="148"/>
        <v>Senior</v>
      </c>
      <c r="O2394" t="str">
        <f t="shared" si="149"/>
        <v>Average</v>
      </c>
      <c r="P2394" t="str">
        <f t="shared" si="150"/>
        <v>Zero Balance</v>
      </c>
      <c r="Q2394" t="str">
        <f t="shared" si="151"/>
        <v>Retained</v>
      </c>
    </row>
    <row r="2395" spans="1:17" x14ac:dyDescent="0.2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>
        <f t="shared" si="148"/>
        <v>Young</v>
      </c>
      <c r="O2395" t="str">
        <f t="shared" si="149"/>
        <v>Good</v>
      </c>
      <c r="P2395" t="str">
        <f t="shared" si="150"/>
        <v>High Balance</v>
      </c>
      <c r="Q2395" t="str">
        <f t="shared" si="151"/>
        <v>Churned</v>
      </c>
    </row>
    <row r="2396" spans="1:17" x14ac:dyDescent="0.2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tr">
        <f t="shared" si="148"/>
        <v>Adult</v>
      </c>
      <c r="O2396" t="str">
        <f t="shared" si="149"/>
        <v>Average</v>
      </c>
      <c r="P2396" t="str">
        <f t="shared" si="150"/>
        <v>Zero Balance</v>
      </c>
      <c r="Q2396" t="str">
        <f t="shared" si="151"/>
        <v>Retained</v>
      </c>
    </row>
    <row r="2397" spans="1:17" x14ac:dyDescent="0.2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>
        <f t="shared" si="148"/>
        <v>Senior</v>
      </c>
      <c r="O2397" t="str">
        <f t="shared" si="149"/>
        <v>Average</v>
      </c>
      <c r="P2397" t="str">
        <f t="shared" si="150"/>
        <v>High Balance</v>
      </c>
      <c r="Q2397" t="str">
        <f t="shared" si="151"/>
        <v>Churned</v>
      </c>
    </row>
    <row r="2398" spans="1:17" x14ac:dyDescent="0.2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>
        <f t="shared" si="148"/>
        <v>Young</v>
      </c>
      <c r="O2398" t="str">
        <f t="shared" si="149"/>
        <v>Average</v>
      </c>
      <c r="P2398" t="str">
        <f t="shared" si="150"/>
        <v>Zero Balance</v>
      </c>
      <c r="Q2398" t="str">
        <f t="shared" si="151"/>
        <v>Retained</v>
      </c>
    </row>
    <row r="2399" spans="1:17" x14ac:dyDescent="0.2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>
        <f t="shared" si="148"/>
        <v>Adult</v>
      </c>
      <c r="O2399" t="str">
        <f t="shared" si="149"/>
        <v>Average</v>
      </c>
      <c r="P2399" t="str">
        <f t="shared" si="150"/>
        <v>Zero Balance</v>
      </c>
      <c r="Q2399" t="str">
        <f t="shared" si="151"/>
        <v>Retained</v>
      </c>
    </row>
    <row r="2400" spans="1:17" x14ac:dyDescent="0.2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>
        <f t="shared" si="148"/>
        <v>Adult</v>
      </c>
      <c r="O2400" t="str">
        <f t="shared" si="149"/>
        <v>Good</v>
      </c>
      <c r="P2400" t="str">
        <f t="shared" si="150"/>
        <v>Medium Balance</v>
      </c>
      <c r="Q2400" t="str">
        <f t="shared" si="151"/>
        <v>Retained</v>
      </c>
    </row>
    <row r="2401" spans="1:17" x14ac:dyDescent="0.2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>
        <f t="shared" si="148"/>
        <v>Senior</v>
      </c>
      <c r="O2401" t="str">
        <f t="shared" si="149"/>
        <v>Average</v>
      </c>
      <c r="P2401" t="str">
        <f t="shared" si="150"/>
        <v>Medium Balance</v>
      </c>
      <c r="Q2401" t="str">
        <f t="shared" si="151"/>
        <v>Retained</v>
      </c>
    </row>
    <row r="2402" spans="1:17" x14ac:dyDescent="0.2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tr">
        <f t="shared" si="148"/>
        <v>Adult</v>
      </c>
      <c r="O2402" t="str">
        <f t="shared" si="149"/>
        <v>Good</v>
      </c>
      <c r="P2402" t="str">
        <f t="shared" si="150"/>
        <v>High Balance</v>
      </c>
      <c r="Q2402" t="str">
        <f t="shared" si="151"/>
        <v>Retained</v>
      </c>
    </row>
    <row r="2403" spans="1:17" x14ac:dyDescent="0.2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>
        <f t="shared" si="148"/>
        <v>Adult</v>
      </c>
      <c r="O2403" t="str">
        <f t="shared" si="149"/>
        <v>Average</v>
      </c>
      <c r="P2403" t="str">
        <f t="shared" si="150"/>
        <v>Zero Balance</v>
      </c>
      <c r="Q2403" t="str">
        <f t="shared" si="151"/>
        <v>Retained</v>
      </c>
    </row>
    <row r="2404" spans="1:17" x14ac:dyDescent="0.2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>
        <f t="shared" si="148"/>
        <v>Adult</v>
      </c>
      <c r="O2404" t="str">
        <f t="shared" si="149"/>
        <v>Average</v>
      </c>
      <c r="P2404" t="str">
        <f t="shared" si="150"/>
        <v>Medium Balance</v>
      </c>
      <c r="Q2404" t="str">
        <f t="shared" si="151"/>
        <v>Retained</v>
      </c>
    </row>
    <row r="2405" spans="1:17" x14ac:dyDescent="0.2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>
        <f t="shared" si="148"/>
        <v>Young</v>
      </c>
      <c r="O2405" t="str">
        <f t="shared" si="149"/>
        <v>Average</v>
      </c>
      <c r="P2405" t="str">
        <f t="shared" si="150"/>
        <v>Medium Balance</v>
      </c>
      <c r="Q2405" t="str">
        <f t="shared" si="151"/>
        <v>Retained</v>
      </c>
    </row>
    <row r="2406" spans="1:17" x14ac:dyDescent="0.2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>
        <f t="shared" si="148"/>
        <v>Adult</v>
      </c>
      <c r="O2406" t="str">
        <f t="shared" si="149"/>
        <v>Average</v>
      </c>
      <c r="P2406" t="str">
        <f t="shared" si="150"/>
        <v>High Balance</v>
      </c>
      <c r="Q2406" t="str">
        <f t="shared" si="151"/>
        <v>Churned</v>
      </c>
    </row>
    <row r="2407" spans="1:17" x14ac:dyDescent="0.2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tr">
        <f t="shared" si="148"/>
        <v>Adult</v>
      </c>
      <c r="O2407" t="str">
        <f t="shared" si="149"/>
        <v>Average</v>
      </c>
      <c r="P2407" t="str">
        <f t="shared" si="150"/>
        <v>Zero Balance</v>
      </c>
      <c r="Q2407" t="str">
        <f t="shared" si="151"/>
        <v>Retained</v>
      </c>
    </row>
    <row r="2408" spans="1:17" x14ac:dyDescent="0.2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>
        <f t="shared" si="148"/>
        <v>Adult</v>
      </c>
      <c r="O2408" t="str">
        <f t="shared" si="149"/>
        <v>Good</v>
      </c>
      <c r="P2408" t="str">
        <f t="shared" si="150"/>
        <v>Medium Balance</v>
      </c>
      <c r="Q2408" t="str">
        <f t="shared" si="151"/>
        <v>Retained</v>
      </c>
    </row>
    <row r="2409" spans="1:17" x14ac:dyDescent="0.2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>
        <f t="shared" si="148"/>
        <v>Adult</v>
      </c>
      <c r="O2409" t="str">
        <f t="shared" si="149"/>
        <v>Good</v>
      </c>
      <c r="P2409" t="str">
        <f t="shared" si="150"/>
        <v>High Balance</v>
      </c>
      <c r="Q2409" t="str">
        <f t="shared" si="151"/>
        <v>Churned</v>
      </c>
    </row>
    <row r="2410" spans="1:17" x14ac:dyDescent="0.2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>
        <f t="shared" si="148"/>
        <v>Senior</v>
      </c>
      <c r="O2410" t="str">
        <f t="shared" si="149"/>
        <v>Average</v>
      </c>
      <c r="P2410" t="str">
        <f t="shared" si="150"/>
        <v>Zero Balance</v>
      </c>
      <c r="Q2410" t="str">
        <f t="shared" si="151"/>
        <v>Retained</v>
      </c>
    </row>
    <row r="2411" spans="1:17" x14ac:dyDescent="0.2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>
        <f t="shared" si="148"/>
        <v>Adult</v>
      </c>
      <c r="O2411" t="str">
        <f t="shared" si="149"/>
        <v>Average</v>
      </c>
      <c r="P2411" t="str">
        <f t="shared" si="150"/>
        <v>High Balance</v>
      </c>
      <c r="Q2411" t="str">
        <f t="shared" si="151"/>
        <v>Retained</v>
      </c>
    </row>
    <row r="2412" spans="1:17" x14ac:dyDescent="0.2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>
        <f t="shared" si="148"/>
        <v>Adult</v>
      </c>
      <c r="O2412" t="str">
        <f t="shared" si="149"/>
        <v>Average</v>
      </c>
      <c r="P2412" t="str">
        <f t="shared" si="150"/>
        <v>High Balance</v>
      </c>
      <c r="Q2412" t="str">
        <f t="shared" si="151"/>
        <v>Retained</v>
      </c>
    </row>
    <row r="2413" spans="1:17" x14ac:dyDescent="0.2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>
        <f t="shared" si="148"/>
        <v>Adult</v>
      </c>
      <c r="O2413" t="str">
        <f t="shared" si="149"/>
        <v>Average</v>
      </c>
      <c r="P2413" t="str">
        <f t="shared" si="150"/>
        <v>High Balance</v>
      </c>
      <c r="Q2413" t="str">
        <f t="shared" si="151"/>
        <v>Retained</v>
      </c>
    </row>
    <row r="2414" spans="1:17" x14ac:dyDescent="0.2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>
        <f t="shared" si="148"/>
        <v>Adult</v>
      </c>
      <c r="O2414" t="str">
        <f t="shared" si="149"/>
        <v>Good</v>
      </c>
      <c r="P2414" t="str">
        <f t="shared" si="150"/>
        <v>Zero Balance</v>
      </c>
      <c r="Q2414" t="str">
        <f t="shared" si="151"/>
        <v>Retained</v>
      </c>
    </row>
    <row r="2415" spans="1:17" x14ac:dyDescent="0.2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tr">
        <f t="shared" si="148"/>
        <v>Young</v>
      </c>
      <c r="O2415" t="str">
        <f t="shared" si="149"/>
        <v>Good</v>
      </c>
      <c r="P2415" t="str">
        <f t="shared" si="150"/>
        <v>High Balance</v>
      </c>
      <c r="Q2415" t="str">
        <f t="shared" si="151"/>
        <v>Retained</v>
      </c>
    </row>
    <row r="2416" spans="1:17" x14ac:dyDescent="0.2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>
        <f t="shared" si="148"/>
        <v>Senior</v>
      </c>
      <c r="O2416" t="str">
        <f t="shared" si="149"/>
        <v>Average</v>
      </c>
      <c r="P2416" t="str">
        <f t="shared" si="150"/>
        <v>Zero Balance</v>
      </c>
      <c r="Q2416" t="str">
        <f t="shared" si="151"/>
        <v>Churned</v>
      </c>
    </row>
    <row r="2417" spans="1:17" x14ac:dyDescent="0.2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>
        <f t="shared" si="148"/>
        <v>Adult</v>
      </c>
      <c r="O2417" t="str">
        <f t="shared" si="149"/>
        <v>Good</v>
      </c>
      <c r="P2417" t="str">
        <f t="shared" si="150"/>
        <v>Medium Balance</v>
      </c>
      <c r="Q2417" t="str">
        <f t="shared" si="151"/>
        <v>Retained</v>
      </c>
    </row>
    <row r="2418" spans="1:17" x14ac:dyDescent="0.2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>
        <f t="shared" si="148"/>
        <v>Adult</v>
      </c>
      <c r="O2418" t="str">
        <f t="shared" si="149"/>
        <v>Good</v>
      </c>
      <c r="P2418" t="str">
        <f t="shared" si="150"/>
        <v>High Balance</v>
      </c>
      <c r="Q2418" t="str">
        <f t="shared" si="151"/>
        <v>Retained</v>
      </c>
    </row>
    <row r="2419" spans="1:17" x14ac:dyDescent="0.2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>
        <f t="shared" si="148"/>
        <v>Adult</v>
      </c>
      <c r="O2419" t="str">
        <f t="shared" si="149"/>
        <v>Good</v>
      </c>
      <c r="P2419" t="str">
        <f t="shared" si="150"/>
        <v>High Balance</v>
      </c>
      <c r="Q2419" t="str">
        <f t="shared" si="151"/>
        <v>Retained</v>
      </c>
    </row>
    <row r="2420" spans="1:17" x14ac:dyDescent="0.2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>
        <f t="shared" si="148"/>
        <v>Adult</v>
      </c>
      <c r="O2420" t="str">
        <f t="shared" si="149"/>
        <v>Average</v>
      </c>
      <c r="P2420" t="str">
        <f t="shared" si="150"/>
        <v>Zero Balance</v>
      </c>
      <c r="Q2420" t="str">
        <f t="shared" si="151"/>
        <v>Churned</v>
      </c>
    </row>
    <row r="2421" spans="1:17" x14ac:dyDescent="0.2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>
        <f t="shared" si="148"/>
        <v>Senior</v>
      </c>
      <c r="O2421" t="str">
        <f t="shared" si="149"/>
        <v>Average</v>
      </c>
      <c r="P2421" t="str">
        <f t="shared" si="150"/>
        <v>High Balance</v>
      </c>
      <c r="Q2421" t="str">
        <f t="shared" si="151"/>
        <v>Retained</v>
      </c>
    </row>
    <row r="2422" spans="1:17" x14ac:dyDescent="0.2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>
        <f t="shared" si="148"/>
        <v>Adult</v>
      </c>
      <c r="O2422" t="str">
        <f t="shared" si="149"/>
        <v>Average</v>
      </c>
      <c r="P2422" t="str">
        <f t="shared" si="150"/>
        <v>Medium Balance</v>
      </c>
      <c r="Q2422" t="str">
        <f t="shared" si="151"/>
        <v>Retained</v>
      </c>
    </row>
    <row r="2423" spans="1:17" x14ac:dyDescent="0.2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>
        <f t="shared" si="148"/>
        <v>Young</v>
      </c>
      <c r="O2423" t="str">
        <f t="shared" si="149"/>
        <v>Average</v>
      </c>
      <c r="P2423" t="str">
        <f t="shared" si="150"/>
        <v>High Balance</v>
      </c>
      <c r="Q2423" t="str">
        <f t="shared" si="151"/>
        <v>Retained</v>
      </c>
    </row>
    <row r="2424" spans="1:17" x14ac:dyDescent="0.2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>
        <f t="shared" si="148"/>
        <v>Young</v>
      </c>
      <c r="O2424" t="str">
        <f t="shared" si="149"/>
        <v>Good</v>
      </c>
      <c r="P2424" t="str">
        <f t="shared" si="150"/>
        <v>High Balance</v>
      </c>
      <c r="Q2424" t="str">
        <f t="shared" si="151"/>
        <v>Retained</v>
      </c>
    </row>
    <row r="2425" spans="1:17" x14ac:dyDescent="0.2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>
        <f t="shared" si="148"/>
        <v>Young</v>
      </c>
      <c r="O2425" t="str">
        <f t="shared" si="149"/>
        <v>Average</v>
      </c>
      <c r="P2425" t="str">
        <f t="shared" si="150"/>
        <v>Zero Balance</v>
      </c>
      <c r="Q2425" t="str">
        <f t="shared" si="151"/>
        <v>Retained</v>
      </c>
    </row>
    <row r="2426" spans="1:17" x14ac:dyDescent="0.2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>
        <f t="shared" si="148"/>
        <v>Adult</v>
      </c>
      <c r="O2426" t="str">
        <f t="shared" si="149"/>
        <v>Average</v>
      </c>
      <c r="P2426" t="str">
        <f t="shared" si="150"/>
        <v>Zero Balance</v>
      </c>
      <c r="Q2426" t="str">
        <f t="shared" si="151"/>
        <v>Retained</v>
      </c>
    </row>
    <row r="2427" spans="1:17" x14ac:dyDescent="0.2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>
        <f t="shared" si="148"/>
        <v>Adult</v>
      </c>
      <c r="O2427" t="str">
        <f t="shared" si="149"/>
        <v>Average</v>
      </c>
      <c r="P2427" t="str">
        <f t="shared" si="150"/>
        <v>High Balance</v>
      </c>
      <c r="Q2427" t="str">
        <f t="shared" si="151"/>
        <v>Retained</v>
      </c>
    </row>
    <row r="2428" spans="1:17" x14ac:dyDescent="0.2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>
        <f t="shared" si="148"/>
        <v>Adult</v>
      </c>
      <c r="O2428" t="str">
        <f t="shared" si="149"/>
        <v>Good</v>
      </c>
      <c r="P2428" t="str">
        <f t="shared" si="150"/>
        <v>High Balance</v>
      </c>
      <c r="Q2428" t="str">
        <f t="shared" si="151"/>
        <v>Retained</v>
      </c>
    </row>
    <row r="2429" spans="1:17" x14ac:dyDescent="0.2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>
        <f t="shared" si="148"/>
        <v>Adult</v>
      </c>
      <c r="O2429" t="str">
        <f t="shared" si="149"/>
        <v>Good</v>
      </c>
      <c r="P2429" t="str">
        <f t="shared" si="150"/>
        <v>High Balance</v>
      </c>
      <c r="Q2429" t="str">
        <f t="shared" si="151"/>
        <v>Churned</v>
      </c>
    </row>
    <row r="2430" spans="1:17" x14ac:dyDescent="0.2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>
        <f t="shared" si="148"/>
        <v>Adult</v>
      </c>
      <c r="O2430" t="str">
        <f t="shared" si="149"/>
        <v>Average</v>
      </c>
      <c r="P2430" t="str">
        <f t="shared" si="150"/>
        <v>High Balance</v>
      </c>
      <c r="Q2430" t="str">
        <f t="shared" si="151"/>
        <v>Retained</v>
      </c>
    </row>
    <row r="2431" spans="1:17" x14ac:dyDescent="0.2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>
        <f t="shared" si="148"/>
        <v>Adult</v>
      </c>
      <c r="O2431" t="str">
        <f t="shared" si="149"/>
        <v>Good</v>
      </c>
      <c r="P2431" t="str">
        <f t="shared" si="150"/>
        <v>Zero Balance</v>
      </c>
      <c r="Q2431" t="str">
        <f t="shared" si="151"/>
        <v>Retained</v>
      </c>
    </row>
    <row r="2432" spans="1:17" x14ac:dyDescent="0.2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>
        <f t="shared" si="148"/>
        <v>Adult</v>
      </c>
      <c r="O2432" t="str">
        <f t="shared" si="149"/>
        <v>Good</v>
      </c>
      <c r="P2432" t="str">
        <f t="shared" si="150"/>
        <v>Medium Balance</v>
      </c>
      <c r="Q2432" t="str">
        <f t="shared" si="151"/>
        <v>Churned</v>
      </c>
    </row>
    <row r="2433" spans="1:17" x14ac:dyDescent="0.2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>
        <f t="shared" si="148"/>
        <v>Young</v>
      </c>
      <c r="O2433" t="str">
        <f t="shared" si="149"/>
        <v>Average</v>
      </c>
      <c r="P2433" t="str">
        <f t="shared" si="150"/>
        <v>Zero Balance</v>
      </c>
      <c r="Q2433" t="str">
        <f t="shared" si="151"/>
        <v>Churned</v>
      </c>
    </row>
    <row r="2434" spans="1:17" x14ac:dyDescent="0.2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>
        <f t="shared" si="148"/>
        <v>Adult</v>
      </c>
      <c r="O2434" t="str">
        <f t="shared" si="149"/>
        <v>Average</v>
      </c>
      <c r="P2434" t="str">
        <f t="shared" si="150"/>
        <v>High Balance</v>
      </c>
      <c r="Q2434" t="str">
        <f t="shared" si="151"/>
        <v>Churned</v>
      </c>
    </row>
    <row r="2435" spans="1:17" x14ac:dyDescent="0.2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tr">
        <f t="shared" ref="N2435:N2498" si="152">IF(F2435&lt;30,"Young",IF(F2435&lt;50,"Adult","Senior"))</f>
        <v>Senior</v>
      </c>
      <c r="O2435" t="str">
        <f t="shared" ref="O2435:O2498" si="153">IF(C2435&lt;500,"Poor",IF(C2435&lt;700,"Average","Good"))</f>
        <v>Good</v>
      </c>
      <c r="P2435" t="str">
        <f t="shared" ref="P2435:P2498" si="154" xml:space="preserve"> IF(H2435=0,"Zero Balance",IF(H2435&lt;50000,"Low Balance",IF(H2435&lt;100000,"Medium Balance","High Balance")))</f>
        <v>High Balance</v>
      </c>
      <c r="Q2435" t="str">
        <f t="shared" ref="Q2435:Q2498" si="155">IF(M2435 = 1,"Churned","Retained")</f>
        <v>Retained</v>
      </c>
    </row>
    <row r="2436" spans="1:17" x14ac:dyDescent="0.2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>
        <f t="shared" si="152"/>
        <v>Senior</v>
      </c>
      <c r="O2436" t="str">
        <f t="shared" si="153"/>
        <v>Good</v>
      </c>
      <c r="P2436" t="str">
        <f t="shared" si="154"/>
        <v>Medium Balance</v>
      </c>
      <c r="Q2436" t="str">
        <f t="shared" si="155"/>
        <v>Churned</v>
      </c>
    </row>
    <row r="2437" spans="1:17" x14ac:dyDescent="0.2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>
        <f t="shared" si="152"/>
        <v>Adult</v>
      </c>
      <c r="O2437" t="str">
        <f t="shared" si="153"/>
        <v>Average</v>
      </c>
      <c r="P2437" t="str">
        <f t="shared" si="154"/>
        <v>High Balance</v>
      </c>
      <c r="Q2437" t="str">
        <f t="shared" si="155"/>
        <v>Retained</v>
      </c>
    </row>
    <row r="2438" spans="1:17" x14ac:dyDescent="0.2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>
        <f t="shared" si="152"/>
        <v>Adult</v>
      </c>
      <c r="O2438" t="str">
        <f t="shared" si="153"/>
        <v>Good</v>
      </c>
      <c r="P2438" t="str">
        <f t="shared" si="154"/>
        <v>Zero Balance</v>
      </c>
      <c r="Q2438" t="str">
        <f t="shared" si="155"/>
        <v>Retained</v>
      </c>
    </row>
    <row r="2439" spans="1:17" x14ac:dyDescent="0.2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>
        <f t="shared" si="152"/>
        <v>Adult</v>
      </c>
      <c r="O2439" t="str">
        <f t="shared" si="153"/>
        <v>Average</v>
      </c>
      <c r="P2439" t="str">
        <f t="shared" si="154"/>
        <v>Zero Balance</v>
      </c>
      <c r="Q2439" t="str">
        <f t="shared" si="155"/>
        <v>Retained</v>
      </c>
    </row>
    <row r="2440" spans="1:17" x14ac:dyDescent="0.2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>
        <f t="shared" si="152"/>
        <v>Senior</v>
      </c>
      <c r="O2440" t="str">
        <f t="shared" si="153"/>
        <v>Average</v>
      </c>
      <c r="P2440" t="str">
        <f t="shared" si="154"/>
        <v>Medium Balance</v>
      </c>
      <c r="Q2440" t="str">
        <f t="shared" si="155"/>
        <v>Churned</v>
      </c>
    </row>
    <row r="2441" spans="1:17" x14ac:dyDescent="0.2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>
        <f t="shared" si="152"/>
        <v>Adult</v>
      </c>
      <c r="O2441" t="str">
        <f t="shared" si="153"/>
        <v>Average</v>
      </c>
      <c r="P2441" t="str">
        <f t="shared" si="154"/>
        <v>Zero Balance</v>
      </c>
      <c r="Q2441" t="str">
        <f t="shared" si="155"/>
        <v>Churned</v>
      </c>
    </row>
    <row r="2442" spans="1:17" x14ac:dyDescent="0.2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>
        <f t="shared" si="152"/>
        <v>Senior</v>
      </c>
      <c r="O2442" t="str">
        <f t="shared" si="153"/>
        <v>Good</v>
      </c>
      <c r="P2442" t="str">
        <f t="shared" si="154"/>
        <v>Zero Balance</v>
      </c>
      <c r="Q2442" t="str">
        <f t="shared" si="155"/>
        <v>Retained</v>
      </c>
    </row>
    <row r="2443" spans="1:17" x14ac:dyDescent="0.2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>
        <f t="shared" si="152"/>
        <v>Young</v>
      </c>
      <c r="O2443" t="str">
        <f t="shared" si="153"/>
        <v>Good</v>
      </c>
      <c r="P2443" t="str">
        <f t="shared" si="154"/>
        <v>Zero Balance</v>
      </c>
      <c r="Q2443" t="str">
        <f t="shared" si="155"/>
        <v>Retained</v>
      </c>
    </row>
    <row r="2444" spans="1:17" x14ac:dyDescent="0.2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>
        <f t="shared" si="152"/>
        <v>Adult</v>
      </c>
      <c r="O2444" t="str">
        <f t="shared" si="153"/>
        <v>Average</v>
      </c>
      <c r="P2444" t="str">
        <f t="shared" si="154"/>
        <v>Zero Balance</v>
      </c>
      <c r="Q2444" t="str">
        <f t="shared" si="155"/>
        <v>Retained</v>
      </c>
    </row>
    <row r="2445" spans="1:17" x14ac:dyDescent="0.2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>
        <f t="shared" si="152"/>
        <v>Senior</v>
      </c>
      <c r="O2445" t="str">
        <f t="shared" si="153"/>
        <v>Average</v>
      </c>
      <c r="P2445" t="str">
        <f t="shared" si="154"/>
        <v>Zero Balance</v>
      </c>
      <c r="Q2445" t="str">
        <f t="shared" si="155"/>
        <v>Retained</v>
      </c>
    </row>
    <row r="2446" spans="1:17" x14ac:dyDescent="0.2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>
        <f t="shared" si="152"/>
        <v>Young</v>
      </c>
      <c r="O2446" t="str">
        <f t="shared" si="153"/>
        <v>Average</v>
      </c>
      <c r="P2446" t="str">
        <f t="shared" si="154"/>
        <v>High Balance</v>
      </c>
      <c r="Q2446" t="str">
        <f t="shared" si="155"/>
        <v>Retained</v>
      </c>
    </row>
    <row r="2447" spans="1:17" x14ac:dyDescent="0.2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>
        <f t="shared" si="152"/>
        <v>Adult</v>
      </c>
      <c r="O2447" t="str">
        <f t="shared" si="153"/>
        <v>Average</v>
      </c>
      <c r="P2447" t="str">
        <f t="shared" si="154"/>
        <v>Medium Balance</v>
      </c>
      <c r="Q2447" t="str">
        <f t="shared" si="155"/>
        <v>Retained</v>
      </c>
    </row>
    <row r="2448" spans="1:17" x14ac:dyDescent="0.2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>
        <f t="shared" si="152"/>
        <v>Senior</v>
      </c>
      <c r="O2448" t="str">
        <f t="shared" si="153"/>
        <v>Good</v>
      </c>
      <c r="P2448" t="str">
        <f t="shared" si="154"/>
        <v>Medium Balance</v>
      </c>
      <c r="Q2448" t="str">
        <f t="shared" si="155"/>
        <v>Retained</v>
      </c>
    </row>
    <row r="2449" spans="1:17" x14ac:dyDescent="0.2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>
        <f t="shared" si="152"/>
        <v>Young</v>
      </c>
      <c r="O2449" t="str">
        <f t="shared" si="153"/>
        <v>Average</v>
      </c>
      <c r="P2449" t="str">
        <f t="shared" si="154"/>
        <v>Medium Balance</v>
      </c>
      <c r="Q2449" t="str">
        <f t="shared" si="155"/>
        <v>Retained</v>
      </c>
    </row>
    <row r="2450" spans="1:17" x14ac:dyDescent="0.2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>
        <f t="shared" si="152"/>
        <v>Young</v>
      </c>
      <c r="O2450" t="str">
        <f t="shared" si="153"/>
        <v>Good</v>
      </c>
      <c r="P2450" t="str">
        <f t="shared" si="154"/>
        <v>High Balance</v>
      </c>
      <c r="Q2450" t="str">
        <f t="shared" si="155"/>
        <v>Retained</v>
      </c>
    </row>
    <row r="2451" spans="1:17" x14ac:dyDescent="0.2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>
        <f t="shared" si="152"/>
        <v>Adult</v>
      </c>
      <c r="O2451" t="str">
        <f t="shared" si="153"/>
        <v>Average</v>
      </c>
      <c r="P2451" t="str">
        <f t="shared" si="154"/>
        <v>High Balance</v>
      </c>
      <c r="Q2451" t="str">
        <f t="shared" si="155"/>
        <v>Churned</v>
      </c>
    </row>
    <row r="2452" spans="1:17" x14ac:dyDescent="0.2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>
        <f t="shared" si="152"/>
        <v>Adult</v>
      </c>
      <c r="O2452" t="str">
        <f t="shared" si="153"/>
        <v>Average</v>
      </c>
      <c r="P2452" t="str">
        <f t="shared" si="154"/>
        <v>High Balance</v>
      </c>
      <c r="Q2452" t="str">
        <f t="shared" si="155"/>
        <v>Retained</v>
      </c>
    </row>
    <row r="2453" spans="1:17" x14ac:dyDescent="0.2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>
        <f t="shared" si="152"/>
        <v>Young</v>
      </c>
      <c r="O2453" t="str">
        <f t="shared" si="153"/>
        <v>Average</v>
      </c>
      <c r="P2453" t="str">
        <f t="shared" si="154"/>
        <v>Zero Balance</v>
      </c>
      <c r="Q2453" t="str">
        <f t="shared" si="155"/>
        <v>Retained</v>
      </c>
    </row>
    <row r="2454" spans="1:17" x14ac:dyDescent="0.2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>
        <f t="shared" si="152"/>
        <v>Young</v>
      </c>
      <c r="O2454" t="str">
        <f t="shared" si="153"/>
        <v>Good</v>
      </c>
      <c r="P2454" t="str">
        <f t="shared" si="154"/>
        <v>High Balance</v>
      </c>
      <c r="Q2454" t="str">
        <f t="shared" si="155"/>
        <v>Retained</v>
      </c>
    </row>
    <row r="2455" spans="1:17" x14ac:dyDescent="0.2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>
        <f t="shared" si="152"/>
        <v>Senior</v>
      </c>
      <c r="O2455" t="str">
        <f t="shared" si="153"/>
        <v>Good</v>
      </c>
      <c r="P2455" t="str">
        <f t="shared" si="154"/>
        <v>High Balance</v>
      </c>
      <c r="Q2455" t="str">
        <f t="shared" si="155"/>
        <v>Retained</v>
      </c>
    </row>
    <row r="2456" spans="1:17" x14ac:dyDescent="0.2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>
        <f t="shared" si="152"/>
        <v>Senior</v>
      </c>
      <c r="O2456" t="str">
        <f t="shared" si="153"/>
        <v>Average</v>
      </c>
      <c r="P2456" t="str">
        <f t="shared" si="154"/>
        <v>High Balance</v>
      </c>
      <c r="Q2456" t="str">
        <f t="shared" si="155"/>
        <v>Churned</v>
      </c>
    </row>
    <row r="2457" spans="1:17" x14ac:dyDescent="0.2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>
        <f t="shared" si="152"/>
        <v>Adult</v>
      </c>
      <c r="O2457" t="str">
        <f t="shared" si="153"/>
        <v>Average</v>
      </c>
      <c r="P2457" t="str">
        <f t="shared" si="154"/>
        <v>Zero Balance</v>
      </c>
      <c r="Q2457" t="str">
        <f t="shared" si="155"/>
        <v>Churned</v>
      </c>
    </row>
    <row r="2458" spans="1:17" x14ac:dyDescent="0.2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>
        <f t="shared" si="152"/>
        <v>Young</v>
      </c>
      <c r="O2458" t="str">
        <f t="shared" si="153"/>
        <v>Average</v>
      </c>
      <c r="P2458" t="str">
        <f t="shared" si="154"/>
        <v>High Balance</v>
      </c>
      <c r="Q2458" t="str">
        <f t="shared" si="155"/>
        <v>Retained</v>
      </c>
    </row>
    <row r="2459" spans="1:17" x14ac:dyDescent="0.2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>
        <f t="shared" si="152"/>
        <v>Adult</v>
      </c>
      <c r="O2459" t="str">
        <f t="shared" si="153"/>
        <v>Average</v>
      </c>
      <c r="P2459" t="str">
        <f t="shared" si="154"/>
        <v>Zero Balance</v>
      </c>
      <c r="Q2459" t="str">
        <f t="shared" si="155"/>
        <v>Retained</v>
      </c>
    </row>
    <row r="2460" spans="1:17" x14ac:dyDescent="0.2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>
        <f t="shared" si="152"/>
        <v>Senior</v>
      </c>
      <c r="O2460" t="str">
        <f t="shared" si="153"/>
        <v>Average</v>
      </c>
      <c r="P2460" t="str">
        <f t="shared" si="154"/>
        <v>Zero Balance</v>
      </c>
      <c r="Q2460" t="str">
        <f t="shared" si="155"/>
        <v>Retained</v>
      </c>
    </row>
    <row r="2461" spans="1:17" x14ac:dyDescent="0.2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>
        <f t="shared" si="152"/>
        <v>Senior</v>
      </c>
      <c r="O2461" t="str">
        <f t="shared" si="153"/>
        <v>Average</v>
      </c>
      <c r="P2461" t="str">
        <f t="shared" si="154"/>
        <v>Medium Balance</v>
      </c>
      <c r="Q2461" t="str">
        <f t="shared" si="155"/>
        <v>Churned</v>
      </c>
    </row>
    <row r="2462" spans="1:17" x14ac:dyDescent="0.2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tr">
        <f t="shared" si="152"/>
        <v>Adult</v>
      </c>
      <c r="O2462" t="str">
        <f t="shared" si="153"/>
        <v>Average</v>
      </c>
      <c r="P2462" t="str">
        <f t="shared" si="154"/>
        <v>High Balance</v>
      </c>
      <c r="Q2462" t="str">
        <f t="shared" si="155"/>
        <v>Churned</v>
      </c>
    </row>
    <row r="2463" spans="1:17" x14ac:dyDescent="0.2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>
        <f t="shared" si="152"/>
        <v>Adult</v>
      </c>
      <c r="O2463" t="str">
        <f t="shared" si="153"/>
        <v>Average</v>
      </c>
      <c r="P2463" t="str">
        <f t="shared" si="154"/>
        <v>High Balance</v>
      </c>
      <c r="Q2463" t="str">
        <f t="shared" si="155"/>
        <v>Retained</v>
      </c>
    </row>
    <row r="2464" spans="1:17" x14ac:dyDescent="0.2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>
        <f t="shared" si="152"/>
        <v>Senior</v>
      </c>
      <c r="O2464" t="str">
        <f t="shared" si="153"/>
        <v>Average</v>
      </c>
      <c r="P2464" t="str">
        <f t="shared" si="154"/>
        <v>High Balance</v>
      </c>
      <c r="Q2464" t="str">
        <f t="shared" si="155"/>
        <v>Churned</v>
      </c>
    </row>
    <row r="2465" spans="1:17" x14ac:dyDescent="0.2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tr">
        <f t="shared" si="152"/>
        <v>Adult</v>
      </c>
      <c r="O2465" t="str">
        <f t="shared" si="153"/>
        <v>Average</v>
      </c>
      <c r="P2465" t="str">
        <f t="shared" si="154"/>
        <v>Zero Balance</v>
      </c>
      <c r="Q2465" t="str">
        <f t="shared" si="155"/>
        <v>Retained</v>
      </c>
    </row>
    <row r="2466" spans="1:17" x14ac:dyDescent="0.2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>
        <f t="shared" si="152"/>
        <v>Adult</v>
      </c>
      <c r="O2466" t="str">
        <f t="shared" si="153"/>
        <v>Average</v>
      </c>
      <c r="P2466" t="str">
        <f t="shared" si="154"/>
        <v>High Balance</v>
      </c>
      <c r="Q2466" t="str">
        <f t="shared" si="155"/>
        <v>Retained</v>
      </c>
    </row>
    <row r="2467" spans="1:17" x14ac:dyDescent="0.2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tr">
        <f t="shared" si="152"/>
        <v>Adult</v>
      </c>
      <c r="O2467" t="str">
        <f t="shared" si="153"/>
        <v>Good</v>
      </c>
      <c r="P2467" t="str">
        <f t="shared" si="154"/>
        <v>Medium Balance</v>
      </c>
      <c r="Q2467" t="str">
        <f t="shared" si="155"/>
        <v>Retained</v>
      </c>
    </row>
    <row r="2468" spans="1:17" x14ac:dyDescent="0.2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>
        <f t="shared" si="152"/>
        <v>Adult</v>
      </c>
      <c r="O2468" t="str">
        <f t="shared" si="153"/>
        <v>Average</v>
      </c>
      <c r="P2468" t="str">
        <f t="shared" si="154"/>
        <v>High Balance</v>
      </c>
      <c r="Q2468" t="str">
        <f t="shared" si="155"/>
        <v>Retained</v>
      </c>
    </row>
    <row r="2469" spans="1:17" x14ac:dyDescent="0.2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>
        <f t="shared" si="152"/>
        <v>Young</v>
      </c>
      <c r="O2469" t="str">
        <f t="shared" si="153"/>
        <v>Average</v>
      </c>
      <c r="P2469" t="str">
        <f t="shared" si="154"/>
        <v>Zero Balance</v>
      </c>
      <c r="Q2469" t="str">
        <f t="shared" si="155"/>
        <v>Retained</v>
      </c>
    </row>
    <row r="2470" spans="1:17" x14ac:dyDescent="0.2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>
        <f t="shared" si="152"/>
        <v>Adult</v>
      </c>
      <c r="O2470" t="str">
        <f t="shared" si="153"/>
        <v>Good</v>
      </c>
      <c r="P2470" t="str">
        <f t="shared" si="154"/>
        <v>Medium Balance</v>
      </c>
      <c r="Q2470" t="str">
        <f t="shared" si="155"/>
        <v>Retained</v>
      </c>
    </row>
    <row r="2471" spans="1:17" x14ac:dyDescent="0.2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>
        <f t="shared" si="152"/>
        <v>Adult</v>
      </c>
      <c r="O2471" t="str">
        <f t="shared" si="153"/>
        <v>Good</v>
      </c>
      <c r="P2471" t="str">
        <f t="shared" si="154"/>
        <v>High Balance</v>
      </c>
      <c r="Q2471" t="str">
        <f t="shared" si="155"/>
        <v>Churned</v>
      </c>
    </row>
    <row r="2472" spans="1:17" x14ac:dyDescent="0.2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>
        <f t="shared" si="152"/>
        <v>Adult</v>
      </c>
      <c r="O2472" t="str">
        <f t="shared" si="153"/>
        <v>Average</v>
      </c>
      <c r="P2472" t="str">
        <f t="shared" si="154"/>
        <v>High Balance</v>
      </c>
      <c r="Q2472" t="str">
        <f t="shared" si="155"/>
        <v>Retained</v>
      </c>
    </row>
    <row r="2473" spans="1:17" x14ac:dyDescent="0.2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>
        <f t="shared" si="152"/>
        <v>Adult</v>
      </c>
      <c r="O2473" t="str">
        <f t="shared" si="153"/>
        <v>Average</v>
      </c>
      <c r="P2473" t="str">
        <f t="shared" si="154"/>
        <v>High Balance</v>
      </c>
      <c r="Q2473" t="str">
        <f t="shared" si="155"/>
        <v>Retained</v>
      </c>
    </row>
    <row r="2474" spans="1:17" x14ac:dyDescent="0.2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>
        <f t="shared" si="152"/>
        <v>Adult</v>
      </c>
      <c r="O2474" t="str">
        <f t="shared" si="153"/>
        <v>Average</v>
      </c>
      <c r="P2474" t="str">
        <f t="shared" si="154"/>
        <v>High Balance</v>
      </c>
      <c r="Q2474" t="str">
        <f t="shared" si="155"/>
        <v>Retained</v>
      </c>
    </row>
    <row r="2475" spans="1:17" x14ac:dyDescent="0.2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>
        <f t="shared" si="152"/>
        <v>Senior</v>
      </c>
      <c r="O2475" t="str">
        <f t="shared" si="153"/>
        <v>Poor</v>
      </c>
      <c r="P2475" t="str">
        <f t="shared" si="154"/>
        <v>High Balance</v>
      </c>
      <c r="Q2475" t="str">
        <f t="shared" si="155"/>
        <v>Churned</v>
      </c>
    </row>
    <row r="2476" spans="1:17" x14ac:dyDescent="0.2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>
        <f t="shared" si="152"/>
        <v>Adult</v>
      </c>
      <c r="O2476" t="str">
        <f t="shared" si="153"/>
        <v>Good</v>
      </c>
      <c r="P2476" t="str">
        <f t="shared" si="154"/>
        <v>Zero Balance</v>
      </c>
      <c r="Q2476" t="str">
        <f t="shared" si="155"/>
        <v>Churned</v>
      </c>
    </row>
    <row r="2477" spans="1:17" x14ac:dyDescent="0.2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>
        <f t="shared" si="152"/>
        <v>Adult</v>
      </c>
      <c r="O2477" t="str">
        <f t="shared" si="153"/>
        <v>Average</v>
      </c>
      <c r="P2477" t="str">
        <f t="shared" si="154"/>
        <v>Zero Balance</v>
      </c>
      <c r="Q2477" t="str">
        <f t="shared" si="155"/>
        <v>Retained</v>
      </c>
    </row>
    <row r="2478" spans="1:17" x14ac:dyDescent="0.2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>
        <f t="shared" si="152"/>
        <v>Adult</v>
      </c>
      <c r="O2478" t="str">
        <f t="shared" si="153"/>
        <v>Poor</v>
      </c>
      <c r="P2478" t="str">
        <f t="shared" si="154"/>
        <v>Medium Balance</v>
      </c>
      <c r="Q2478" t="str">
        <f t="shared" si="155"/>
        <v>Retained</v>
      </c>
    </row>
    <row r="2479" spans="1:17" x14ac:dyDescent="0.2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>
        <f t="shared" si="152"/>
        <v>Adult</v>
      </c>
      <c r="O2479" t="str">
        <f t="shared" si="153"/>
        <v>Average</v>
      </c>
      <c r="P2479" t="str">
        <f t="shared" si="154"/>
        <v>High Balance</v>
      </c>
      <c r="Q2479" t="str">
        <f t="shared" si="155"/>
        <v>Churned</v>
      </c>
    </row>
    <row r="2480" spans="1:17" x14ac:dyDescent="0.2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>
        <f t="shared" si="152"/>
        <v>Adult</v>
      </c>
      <c r="O2480" t="str">
        <f t="shared" si="153"/>
        <v>Good</v>
      </c>
      <c r="P2480" t="str">
        <f t="shared" si="154"/>
        <v>High Balance</v>
      </c>
      <c r="Q2480" t="str">
        <f t="shared" si="155"/>
        <v>Retained</v>
      </c>
    </row>
    <row r="2481" spans="1:17" x14ac:dyDescent="0.2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>
        <f t="shared" si="152"/>
        <v>Adult</v>
      </c>
      <c r="O2481" t="str">
        <f t="shared" si="153"/>
        <v>Average</v>
      </c>
      <c r="P2481" t="str">
        <f t="shared" si="154"/>
        <v>Medium Balance</v>
      </c>
      <c r="Q2481" t="str">
        <f t="shared" si="155"/>
        <v>Retained</v>
      </c>
    </row>
    <row r="2482" spans="1:17" x14ac:dyDescent="0.2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tr">
        <f t="shared" si="152"/>
        <v>Adult</v>
      </c>
      <c r="O2482" t="str">
        <f t="shared" si="153"/>
        <v>Average</v>
      </c>
      <c r="P2482" t="str">
        <f t="shared" si="154"/>
        <v>Medium Balance</v>
      </c>
      <c r="Q2482" t="str">
        <f t="shared" si="155"/>
        <v>Retained</v>
      </c>
    </row>
    <row r="2483" spans="1:17" x14ac:dyDescent="0.2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>
        <f t="shared" si="152"/>
        <v>Senior</v>
      </c>
      <c r="O2483" t="str">
        <f t="shared" si="153"/>
        <v>Poor</v>
      </c>
      <c r="P2483" t="str">
        <f t="shared" si="154"/>
        <v>Zero Balance</v>
      </c>
      <c r="Q2483" t="str">
        <f t="shared" si="155"/>
        <v>Retained</v>
      </c>
    </row>
    <row r="2484" spans="1:17" x14ac:dyDescent="0.2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>
        <f t="shared" si="152"/>
        <v>Adult</v>
      </c>
      <c r="O2484" t="str">
        <f t="shared" si="153"/>
        <v>Average</v>
      </c>
      <c r="P2484" t="str">
        <f t="shared" si="154"/>
        <v>High Balance</v>
      </c>
      <c r="Q2484" t="str">
        <f t="shared" si="155"/>
        <v>Retained</v>
      </c>
    </row>
    <row r="2485" spans="1:17" x14ac:dyDescent="0.2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>
        <f t="shared" si="152"/>
        <v>Adult</v>
      </c>
      <c r="O2485" t="str">
        <f t="shared" si="153"/>
        <v>Good</v>
      </c>
      <c r="P2485" t="str">
        <f t="shared" si="154"/>
        <v>Zero Balance</v>
      </c>
      <c r="Q2485" t="str">
        <f t="shared" si="155"/>
        <v>Retained</v>
      </c>
    </row>
    <row r="2486" spans="1:17" x14ac:dyDescent="0.2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>
        <f t="shared" si="152"/>
        <v>Adult</v>
      </c>
      <c r="O2486" t="str">
        <f t="shared" si="153"/>
        <v>Good</v>
      </c>
      <c r="P2486" t="str">
        <f t="shared" si="154"/>
        <v>Medium Balance</v>
      </c>
      <c r="Q2486" t="str">
        <f t="shared" si="155"/>
        <v>Retained</v>
      </c>
    </row>
    <row r="2487" spans="1:17" x14ac:dyDescent="0.2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>
        <f t="shared" si="152"/>
        <v>Adult</v>
      </c>
      <c r="O2487" t="str">
        <f t="shared" si="153"/>
        <v>Good</v>
      </c>
      <c r="P2487" t="str">
        <f t="shared" si="154"/>
        <v>High Balance</v>
      </c>
      <c r="Q2487" t="str">
        <f t="shared" si="155"/>
        <v>Retained</v>
      </c>
    </row>
    <row r="2488" spans="1:17" x14ac:dyDescent="0.2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>
        <f t="shared" si="152"/>
        <v>Adult</v>
      </c>
      <c r="O2488" t="str">
        <f t="shared" si="153"/>
        <v>Average</v>
      </c>
      <c r="P2488" t="str">
        <f t="shared" si="154"/>
        <v>Zero Balance</v>
      </c>
      <c r="Q2488" t="str">
        <f t="shared" si="155"/>
        <v>Retained</v>
      </c>
    </row>
    <row r="2489" spans="1:17" x14ac:dyDescent="0.2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>
        <f t="shared" si="152"/>
        <v>Adult</v>
      </c>
      <c r="O2489" t="str">
        <f t="shared" si="153"/>
        <v>Good</v>
      </c>
      <c r="P2489" t="str">
        <f t="shared" si="154"/>
        <v>Zero Balance</v>
      </c>
      <c r="Q2489" t="str">
        <f t="shared" si="155"/>
        <v>Retained</v>
      </c>
    </row>
    <row r="2490" spans="1:17" x14ac:dyDescent="0.2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>
        <f t="shared" si="152"/>
        <v>Young</v>
      </c>
      <c r="O2490" t="str">
        <f t="shared" si="153"/>
        <v>Average</v>
      </c>
      <c r="P2490" t="str">
        <f t="shared" si="154"/>
        <v>Zero Balance</v>
      </c>
      <c r="Q2490" t="str">
        <f t="shared" si="155"/>
        <v>Retained</v>
      </c>
    </row>
    <row r="2491" spans="1:17" x14ac:dyDescent="0.2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>
        <f t="shared" si="152"/>
        <v>Young</v>
      </c>
      <c r="O2491" t="str">
        <f t="shared" si="153"/>
        <v>Good</v>
      </c>
      <c r="P2491" t="str">
        <f t="shared" si="154"/>
        <v>High Balance</v>
      </c>
      <c r="Q2491" t="str">
        <f t="shared" si="155"/>
        <v>Retained</v>
      </c>
    </row>
    <row r="2492" spans="1:17" x14ac:dyDescent="0.2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tr">
        <f t="shared" si="152"/>
        <v>Adult</v>
      </c>
      <c r="O2492" t="str">
        <f t="shared" si="153"/>
        <v>Average</v>
      </c>
      <c r="P2492" t="str">
        <f t="shared" si="154"/>
        <v>High Balance</v>
      </c>
      <c r="Q2492" t="str">
        <f t="shared" si="155"/>
        <v>Retained</v>
      </c>
    </row>
    <row r="2493" spans="1:17" x14ac:dyDescent="0.2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>
        <f t="shared" si="152"/>
        <v>Young</v>
      </c>
      <c r="O2493" t="str">
        <f t="shared" si="153"/>
        <v>Average</v>
      </c>
      <c r="P2493" t="str">
        <f t="shared" si="154"/>
        <v>Zero Balance</v>
      </c>
      <c r="Q2493" t="str">
        <f t="shared" si="155"/>
        <v>Retained</v>
      </c>
    </row>
    <row r="2494" spans="1:17" x14ac:dyDescent="0.2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>
        <f t="shared" si="152"/>
        <v>Adult</v>
      </c>
      <c r="O2494" t="str">
        <f t="shared" si="153"/>
        <v>Average</v>
      </c>
      <c r="P2494" t="str">
        <f t="shared" si="154"/>
        <v>High Balance</v>
      </c>
      <c r="Q2494" t="str">
        <f t="shared" si="155"/>
        <v>Churned</v>
      </c>
    </row>
    <row r="2495" spans="1:17" x14ac:dyDescent="0.2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>
        <f t="shared" si="152"/>
        <v>Young</v>
      </c>
      <c r="O2495" t="str">
        <f t="shared" si="153"/>
        <v>Good</v>
      </c>
      <c r="P2495" t="str">
        <f t="shared" si="154"/>
        <v>Medium Balance</v>
      </c>
      <c r="Q2495" t="str">
        <f t="shared" si="155"/>
        <v>Retained</v>
      </c>
    </row>
    <row r="2496" spans="1:17" x14ac:dyDescent="0.2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>
        <f t="shared" si="152"/>
        <v>Adult</v>
      </c>
      <c r="O2496" t="str">
        <f t="shared" si="153"/>
        <v>Average</v>
      </c>
      <c r="P2496" t="str">
        <f t="shared" si="154"/>
        <v>High Balance</v>
      </c>
      <c r="Q2496" t="str">
        <f t="shared" si="155"/>
        <v>Retained</v>
      </c>
    </row>
    <row r="2497" spans="1:17" x14ac:dyDescent="0.2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>
        <f t="shared" si="152"/>
        <v>Senior</v>
      </c>
      <c r="O2497" t="str">
        <f t="shared" si="153"/>
        <v>Poor</v>
      </c>
      <c r="P2497" t="str">
        <f t="shared" si="154"/>
        <v>High Balance</v>
      </c>
      <c r="Q2497" t="str">
        <f t="shared" si="155"/>
        <v>Churned</v>
      </c>
    </row>
    <row r="2498" spans="1:17" x14ac:dyDescent="0.2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>
        <f t="shared" si="152"/>
        <v>Adult</v>
      </c>
      <c r="O2498" t="str">
        <f t="shared" si="153"/>
        <v>Average</v>
      </c>
      <c r="P2498" t="str">
        <f t="shared" si="154"/>
        <v>Zero Balance</v>
      </c>
      <c r="Q2498" t="str">
        <f t="shared" si="155"/>
        <v>Retained</v>
      </c>
    </row>
    <row r="2499" spans="1:17" x14ac:dyDescent="0.2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tr">
        <f t="shared" ref="N2499:N2562" si="156">IF(F2499&lt;30,"Young",IF(F2499&lt;50,"Adult","Senior"))</f>
        <v>Young</v>
      </c>
      <c r="O2499" t="str">
        <f t="shared" ref="O2499:O2562" si="157">IF(C2499&lt;500,"Poor",IF(C2499&lt;700,"Average","Good"))</f>
        <v>Average</v>
      </c>
      <c r="P2499" t="str">
        <f t="shared" ref="P2499:P2562" si="158" xml:space="preserve"> IF(H2499=0,"Zero Balance",IF(H2499&lt;50000,"Low Balance",IF(H2499&lt;100000,"Medium Balance","High Balance")))</f>
        <v>Zero Balance</v>
      </c>
      <c r="Q2499" t="str">
        <f t="shared" ref="Q2499:Q2562" si="159">IF(M2499 = 1,"Churned","Retained")</f>
        <v>Retained</v>
      </c>
    </row>
    <row r="2500" spans="1:17" x14ac:dyDescent="0.2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>
        <f t="shared" si="156"/>
        <v>Adult</v>
      </c>
      <c r="O2500" t="str">
        <f t="shared" si="157"/>
        <v>Good</v>
      </c>
      <c r="P2500" t="str">
        <f t="shared" si="158"/>
        <v>Zero Balance</v>
      </c>
      <c r="Q2500" t="str">
        <f t="shared" si="159"/>
        <v>Retained</v>
      </c>
    </row>
    <row r="2501" spans="1:17" x14ac:dyDescent="0.2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tr">
        <f t="shared" si="156"/>
        <v>Adult</v>
      </c>
      <c r="O2501" t="str">
        <f t="shared" si="157"/>
        <v>Average</v>
      </c>
      <c r="P2501" t="str">
        <f t="shared" si="158"/>
        <v>Medium Balance</v>
      </c>
      <c r="Q2501" t="str">
        <f t="shared" si="159"/>
        <v>Churned</v>
      </c>
    </row>
    <row r="2502" spans="1:17" x14ac:dyDescent="0.2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>
        <f t="shared" si="156"/>
        <v>Adult</v>
      </c>
      <c r="O2502" t="str">
        <f t="shared" si="157"/>
        <v>Good</v>
      </c>
      <c r="P2502" t="str">
        <f t="shared" si="158"/>
        <v>Zero Balance</v>
      </c>
      <c r="Q2502" t="str">
        <f t="shared" si="159"/>
        <v>Retained</v>
      </c>
    </row>
    <row r="2503" spans="1:17" x14ac:dyDescent="0.2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>
        <f t="shared" si="156"/>
        <v>Adult</v>
      </c>
      <c r="O2503" t="str">
        <f t="shared" si="157"/>
        <v>Average</v>
      </c>
      <c r="P2503" t="str">
        <f t="shared" si="158"/>
        <v>High Balance</v>
      </c>
      <c r="Q2503" t="str">
        <f t="shared" si="159"/>
        <v>Retained</v>
      </c>
    </row>
    <row r="2504" spans="1:17" x14ac:dyDescent="0.2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>
        <f t="shared" si="156"/>
        <v>Adult</v>
      </c>
      <c r="O2504" t="str">
        <f t="shared" si="157"/>
        <v>Average</v>
      </c>
      <c r="P2504" t="str">
        <f t="shared" si="158"/>
        <v>Zero Balance</v>
      </c>
      <c r="Q2504" t="str">
        <f t="shared" si="159"/>
        <v>Retained</v>
      </c>
    </row>
    <row r="2505" spans="1:17" x14ac:dyDescent="0.2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>
        <f t="shared" si="156"/>
        <v>Adult</v>
      </c>
      <c r="O2505" t="str">
        <f t="shared" si="157"/>
        <v>Poor</v>
      </c>
      <c r="P2505" t="str">
        <f t="shared" si="158"/>
        <v>High Balance</v>
      </c>
      <c r="Q2505" t="str">
        <f t="shared" si="159"/>
        <v>Retained</v>
      </c>
    </row>
    <row r="2506" spans="1:17" x14ac:dyDescent="0.2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>
        <f t="shared" si="156"/>
        <v>Adult</v>
      </c>
      <c r="O2506" t="str">
        <f t="shared" si="157"/>
        <v>Average</v>
      </c>
      <c r="P2506" t="str">
        <f t="shared" si="158"/>
        <v>Zero Balance</v>
      </c>
      <c r="Q2506" t="str">
        <f t="shared" si="159"/>
        <v>Retained</v>
      </c>
    </row>
    <row r="2507" spans="1:17" x14ac:dyDescent="0.2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>
        <f t="shared" si="156"/>
        <v>Adult</v>
      </c>
      <c r="O2507" t="str">
        <f t="shared" si="157"/>
        <v>Average</v>
      </c>
      <c r="P2507" t="str">
        <f t="shared" si="158"/>
        <v>High Balance</v>
      </c>
      <c r="Q2507" t="str">
        <f t="shared" si="159"/>
        <v>Retained</v>
      </c>
    </row>
    <row r="2508" spans="1:17" x14ac:dyDescent="0.2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>
        <f t="shared" si="156"/>
        <v>Adult</v>
      </c>
      <c r="O2508" t="str">
        <f t="shared" si="157"/>
        <v>Average</v>
      </c>
      <c r="P2508" t="str">
        <f t="shared" si="158"/>
        <v>Zero Balance</v>
      </c>
      <c r="Q2508" t="str">
        <f t="shared" si="159"/>
        <v>Retained</v>
      </c>
    </row>
    <row r="2509" spans="1:17" x14ac:dyDescent="0.2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tr">
        <f t="shared" si="156"/>
        <v>Adult</v>
      </c>
      <c r="O2509" t="str">
        <f t="shared" si="157"/>
        <v>Average</v>
      </c>
      <c r="P2509" t="str">
        <f t="shared" si="158"/>
        <v>Zero Balance</v>
      </c>
      <c r="Q2509" t="str">
        <f t="shared" si="159"/>
        <v>Retained</v>
      </c>
    </row>
    <row r="2510" spans="1:17" x14ac:dyDescent="0.2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>
        <f t="shared" si="156"/>
        <v>Adult</v>
      </c>
      <c r="O2510" t="str">
        <f t="shared" si="157"/>
        <v>Average</v>
      </c>
      <c r="P2510" t="str">
        <f t="shared" si="158"/>
        <v>Medium Balance</v>
      </c>
      <c r="Q2510" t="str">
        <f t="shared" si="159"/>
        <v>Retained</v>
      </c>
    </row>
    <row r="2511" spans="1:17" x14ac:dyDescent="0.2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>
        <f t="shared" si="156"/>
        <v>Senior</v>
      </c>
      <c r="O2511" t="str">
        <f t="shared" si="157"/>
        <v>Average</v>
      </c>
      <c r="P2511" t="str">
        <f t="shared" si="158"/>
        <v>Zero Balance</v>
      </c>
      <c r="Q2511" t="str">
        <f t="shared" si="159"/>
        <v>Churned</v>
      </c>
    </row>
    <row r="2512" spans="1:17" x14ac:dyDescent="0.2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>
        <f t="shared" si="156"/>
        <v>Senior</v>
      </c>
      <c r="O2512" t="str">
        <f t="shared" si="157"/>
        <v>Average</v>
      </c>
      <c r="P2512" t="str">
        <f t="shared" si="158"/>
        <v>Medium Balance</v>
      </c>
      <c r="Q2512" t="str">
        <f t="shared" si="159"/>
        <v>Retained</v>
      </c>
    </row>
    <row r="2513" spans="1:17" x14ac:dyDescent="0.2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>
        <f t="shared" si="156"/>
        <v>Adult</v>
      </c>
      <c r="O2513" t="str">
        <f t="shared" si="157"/>
        <v>Average</v>
      </c>
      <c r="P2513" t="str">
        <f t="shared" si="158"/>
        <v>High Balance</v>
      </c>
      <c r="Q2513" t="str">
        <f t="shared" si="159"/>
        <v>Retained</v>
      </c>
    </row>
    <row r="2514" spans="1:17" x14ac:dyDescent="0.2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>
        <f t="shared" si="156"/>
        <v>Senior</v>
      </c>
      <c r="O2514" t="str">
        <f t="shared" si="157"/>
        <v>Good</v>
      </c>
      <c r="P2514" t="str">
        <f t="shared" si="158"/>
        <v>High Balance</v>
      </c>
      <c r="Q2514" t="str">
        <f t="shared" si="159"/>
        <v>Retained</v>
      </c>
    </row>
    <row r="2515" spans="1:17" x14ac:dyDescent="0.2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>
        <f t="shared" si="156"/>
        <v>Adult</v>
      </c>
      <c r="O2515" t="str">
        <f t="shared" si="157"/>
        <v>Average</v>
      </c>
      <c r="P2515" t="str">
        <f t="shared" si="158"/>
        <v>Zero Balance</v>
      </c>
      <c r="Q2515" t="str">
        <f t="shared" si="159"/>
        <v>Retained</v>
      </c>
    </row>
    <row r="2516" spans="1:17" x14ac:dyDescent="0.2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>
        <f t="shared" si="156"/>
        <v>Young</v>
      </c>
      <c r="O2516" t="str">
        <f t="shared" si="157"/>
        <v>Average</v>
      </c>
      <c r="P2516" t="str">
        <f t="shared" si="158"/>
        <v>High Balance</v>
      </c>
      <c r="Q2516" t="str">
        <f t="shared" si="159"/>
        <v>Retained</v>
      </c>
    </row>
    <row r="2517" spans="1:17" x14ac:dyDescent="0.2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>
        <f t="shared" si="156"/>
        <v>Adult</v>
      </c>
      <c r="O2517" t="str">
        <f t="shared" si="157"/>
        <v>Average</v>
      </c>
      <c r="P2517" t="str">
        <f t="shared" si="158"/>
        <v>Zero Balance</v>
      </c>
      <c r="Q2517" t="str">
        <f t="shared" si="159"/>
        <v>Churned</v>
      </c>
    </row>
    <row r="2518" spans="1:17" x14ac:dyDescent="0.2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>
        <f t="shared" si="156"/>
        <v>Adult</v>
      </c>
      <c r="O2518" t="str">
        <f t="shared" si="157"/>
        <v>Good</v>
      </c>
      <c r="P2518" t="str">
        <f t="shared" si="158"/>
        <v>Zero Balance</v>
      </c>
      <c r="Q2518" t="str">
        <f t="shared" si="159"/>
        <v>Retained</v>
      </c>
    </row>
    <row r="2519" spans="1:17" x14ac:dyDescent="0.2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>
        <f t="shared" si="156"/>
        <v>Adult</v>
      </c>
      <c r="O2519" t="str">
        <f t="shared" si="157"/>
        <v>Average</v>
      </c>
      <c r="P2519" t="str">
        <f t="shared" si="158"/>
        <v>High Balance</v>
      </c>
      <c r="Q2519" t="str">
        <f t="shared" si="159"/>
        <v>Retained</v>
      </c>
    </row>
    <row r="2520" spans="1:17" x14ac:dyDescent="0.2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>
        <f t="shared" si="156"/>
        <v>Senior</v>
      </c>
      <c r="O2520" t="str">
        <f t="shared" si="157"/>
        <v>Good</v>
      </c>
      <c r="P2520" t="str">
        <f t="shared" si="158"/>
        <v>Medium Balance</v>
      </c>
      <c r="Q2520" t="str">
        <f t="shared" si="159"/>
        <v>Churned</v>
      </c>
    </row>
    <row r="2521" spans="1:17" x14ac:dyDescent="0.2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>
        <f t="shared" si="156"/>
        <v>Senior</v>
      </c>
      <c r="O2521" t="str">
        <f t="shared" si="157"/>
        <v>Average</v>
      </c>
      <c r="P2521" t="str">
        <f t="shared" si="158"/>
        <v>High Balance</v>
      </c>
      <c r="Q2521" t="str">
        <f t="shared" si="159"/>
        <v>Retained</v>
      </c>
    </row>
    <row r="2522" spans="1:17" x14ac:dyDescent="0.2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>
        <f t="shared" si="156"/>
        <v>Senior</v>
      </c>
      <c r="O2522" t="str">
        <f t="shared" si="157"/>
        <v>Poor</v>
      </c>
      <c r="P2522" t="str">
        <f t="shared" si="158"/>
        <v>High Balance</v>
      </c>
      <c r="Q2522" t="str">
        <f t="shared" si="159"/>
        <v>Churned</v>
      </c>
    </row>
    <row r="2523" spans="1:17" x14ac:dyDescent="0.2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>
        <f t="shared" si="156"/>
        <v>Young</v>
      </c>
      <c r="O2523" t="str">
        <f t="shared" si="157"/>
        <v>Average</v>
      </c>
      <c r="P2523" t="str">
        <f t="shared" si="158"/>
        <v>High Balance</v>
      </c>
      <c r="Q2523" t="str">
        <f t="shared" si="159"/>
        <v>Retained</v>
      </c>
    </row>
    <row r="2524" spans="1:17" x14ac:dyDescent="0.2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>
        <f t="shared" si="156"/>
        <v>Adult</v>
      </c>
      <c r="O2524" t="str">
        <f t="shared" si="157"/>
        <v>Average</v>
      </c>
      <c r="P2524" t="str">
        <f t="shared" si="158"/>
        <v>Zero Balance</v>
      </c>
      <c r="Q2524" t="str">
        <f t="shared" si="159"/>
        <v>Retained</v>
      </c>
    </row>
    <row r="2525" spans="1:17" x14ac:dyDescent="0.2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>
        <f t="shared" si="156"/>
        <v>Young</v>
      </c>
      <c r="O2525" t="str">
        <f t="shared" si="157"/>
        <v>Good</v>
      </c>
      <c r="P2525" t="str">
        <f t="shared" si="158"/>
        <v>Zero Balance</v>
      </c>
      <c r="Q2525" t="str">
        <f t="shared" si="159"/>
        <v>Retained</v>
      </c>
    </row>
    <row r="2526" spans="1:17" x14ac:dyDescent="0.2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>
        <f t="shared" si="156"/>
        <v>Senior</v>
      </c>
      <c r="O2526" t="str">
        <f t="shared" si="157"/>
        <v>Good</v>
      </c>
      <c r="P2526" t="str">
        <f t="shared" si="158"/>
        <v>Zero Balance</v>
      </c>
      <c r="Q2526" t="str">
        <f t="shared" si="159"/>
        <v>Churned</v>
      </c>
    </row>
    <row r="2527" spans="1:17" x14ac:dyDescent="0.2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>
        <f t="shared" si="156"/>
        <v>Adult</v>
      </c>
      <c r="O2527" t="str">
        <f t="shared" si="157"/>
        <v>Average</v>
      </c>
      <c r="P2527" t="str">
        <f t="shared" si="158"/>
        <v>High Balance</v>
      </c>
      <c r="Q2527" t="str">
        <f t="shared" si="159"/>
        <v>Retained</v>
      </c>
    </row>
    <row r="2528" spans="1:17" x14ac:dyDescent="0.2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>
        <f t="shared" si="156"/>
        <v>Young</v>
      </c>
      <c r="O2528" t="str">
        <f t="shared" si="157"/>
        <v>Average</v>
      </c>
      <c r="P2528" t="str">
        <f t="shared" si="158"/>
        <v>Zero Balance</v>
      </c>
      <c r="Q2528" t="str">
        <f t="shared" si="159"/>
        <v>Retained</v>
      </c>
    </row>
    <row r="2529" spans="1:17" x14ac:dyDescent="0.2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>
        <f t="shared" si="156"/>
        <v>Adult</v>
      </c>
      <c r="O2529" t="str">
        <f t="shared" si="157"/>
        <v>Good</v>
      </c>
      <c r="P2529" t="str">
        <f t="shared" si="158"/>
        <v>Zero Balance</v>
      </c>
      <c r="Q2529" t="str">
        <f t="shared" si="159"/>
        <v>Retained</v>
      </c>
    </row>
    <row r="2530" spans="1:17" x14ac:dyDescent="0.2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>
        <f t="shared" si="156"/>
        <v>Young</v>
      </c>
      <c r="O2530" t="str">
        <f t="shared" si="157"/>
        <v>Average</v>
      </c>
      <c r="P2530" t="str">
        <f t="shared" si="158"/>
        <v>High Balance</v>
      </c>
      <c r="Q2530" t="str">
        <f t="shared" si="159"/>
        <v>Retained</v>
      </c>
    </row>
    <row r="2531" spans="1:17" x14ac:dyDescent="0.2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>
        <f t="shared" si="156"/>
        <v>Young</v>
      </c>
      <c r="O2531" t="str">
        <f t="shared" si="157"/>
        <v>Good</v>
      </c>
      <c r="P2531" t="str">
        <f t="shared" si="158"/>
        <v>Medium Balance</v>
      </c>
      <c r="Q2531" t="str">
        <f t="shared" si="159"/>
        <v>Retained</v>
      </c>
    </row>
    <row r="2532" spans="1:17" x14ac:dyDescent="0.2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>
        <f t="shared" si="156"/>
        <v>Adult</v>
      </c>
      <c r="O2532" t="str">
        <f t="shared" si="157"/>
        <v>Average</v>
      </c>
      <c r="P2532" t="str">
        <f t="shared" si="158"/>
        <v>Medium Balance</v>
      </c>
      <c r="Q2532" t="str">
        <f t="shared" si="159"/>
        <v>Churned</v>
      </c>
    </row>
    <row r="2533" spans="1:17" x14ac:dyDescent="0.2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>
        <f t="shared" si="156"/>
        <v>Adult</v>
      </c>
      <c r="O2533" t="str">
        <f t="shared" si="157"/>
        <v>Average</v>
      </c>
      <c r="P2533" t="str">
        <f t="shared" si="158"/>
        <v>High Balance</v>
      </c>
      <c r="Q2533" t="str">
        <f t="shared" si="159"/>
        <v>Retained</v>
      </c>
    </row>
    <row r="2534" spans="1:17" x14ac:dyDescent="0.2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>
        <f t="shared" si="156"/>
        <v>Senior</v>
      </c>
      <c r="O2534" t="str">
        <f t="shared" si="157"/>
        <v>Good</v>
      </c>
      <c r="P2534" t="str">
        <f t="shared" si="158"/>
        <v>Zero Balance</v>
      </c>
      <c r="Q2534" t="str">
        <f t="shared" si="159"/>
        <v>Retained</v>
      </c>
    </row>
    <row r="2535" spans="1:17" x14ac:dyDescent="0.2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tr">
        <f t="shared" si="156"/>
        <v>Senior</v>
      </c>
      <c r="O2535" t="str">
        <f t="shared" si="157"/>
        <v>Average</v>
      </c>
      <c r="P2535" t="str">
        <f t="shared" si="158"/>
        <v>High Balance</v>
      </c>
      <c r="Q2535" t="str">
        <f t="shared" si="159"/>
        <v>Retained</v>
      </c>
    </row>
    <row r="2536" spans="1:17" x14ac:dyDescent="0.2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>
        <f t="shared" si="156"/>
        <v>Adult</v>
      </c>
      <c r="O2536" t="str">
        <f t="shared" si="157"/>
        <v>Good</v>
      </c>
      <c r="P2536" t="str">
        <f t="shared" si="158"/>
        <v>High Balance</v>
      </c>
      <c r="Q2536" t="str">
        <f t="shared" si="159"/>
        <v>Retained</v>
      </c>
    </row>
    <row r="2537" spans="1:17" x14ac:dyDescent="0.2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>
        <f t="shared" si="156"/>
        <v>Adult</v>
      </c>
      <c r="O2537" t="str">
        <f t="shared" si="157"/>
        <v>Average</v>
      </c>
      <c r="P2537" t="str">
        <f t="shared" si="158"/>
        <v>High Balance</v>
      </c>
      <c r="Q2537" t="str">
        <f t="shared" si="159"/>
        <v>Churned</v>
      </c>
    </row>
    <row r="2538" spans="1:17" x14ac:dyDescent="0.2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>
        <f t="shared" si="156"/>
        <v>Senior</v>
      </c>
      <c r="O2538" t="str">
        <f t="shared" si="157"/>
        <v>Average</v>
      </c>
      <c r="P2538" t="str">
        <f t="shared" si="158"/>
        <v>Zero Balance</v>
      </c>
      <c r="Q2538" t="str">
        <f t="shared" si="159"/>
        <v>Churned</v>
      </c>
    </row>
    <row r="2539" spans="1:17" x14ac:dyDescent="0.2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>
        <f t="shared" si="156"/>
        <v>Adult</v>
      </c>
      <c r="O2539" t="str">
        <f t="shared" si="157"/>
        <v>Average</v>
      </c>
      <c r="P2539" t="str">
        <f t="shared" si="158"/>
        <v>Medium Balance</v>
      </c>
      <c r="Q2539" t="str">
        <f t="shared" si="159"/>
        <v>Retained</v>
      </c>
    </row>
    <row r="2540" spans="1:17" x14ac:dyDescent="0.2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>
        <f t="shared" si="156"/>
        <v>Adult</v>
      </c>
      <c r="O2540" t="str">
        <f t="shared" si="157"/>
        <v>Good</v>
      </c>
      <c r="P2540" t="str">
        <f t="shared" si="158"/>
        <v>Zero Balance</v>
      </c>
      <c r="Q2540" t="str">
        <f t="shared" si="159"/>
        <v>Retained</v>
      </c>
    </row>
    <row r="2541" spans="1:17" x14ac:dyDescent="0.2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>
        <f t="shared" si="156"/>
        <v>Adult</v>
      </c>
      <c r="O2541" t="str">
        <f t="shared" si="157"/>
        <v>Average</v>
      </c>
      <c r="P2541" t="str">
        <f t="shared" si="158"/>
        <v>Medium Balance</v>
      </c>
      <c r="Q2541" t="str">
        <f t="shared" si="159"/>
        <v>Churned</v>
      </c>
    </row>
    <row r="2542" spans="1:17" x14ac:dyDescent="0.2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>
        <f t="shared" si="156"/>
        <v>Adult</v>
      </c>
      <c r="O2542" t="str">
        <f t="shared" si="157"/>
        <v>Average</v>
      </c>
      <c r="P2542" t="str">
        <f t="shared" si="158"/>
        <v>High Balance</v>
      </c>
      <c r="Q2542" t="str">
        <f t="shared" si="159"/>
        <v>Churned</v>
      </c>
    </row>
    <row r="2543" spans="1:17" x14ac:dyDescent="0.2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>
        <f t="shared" si="156"/>
        <v>Senior</v>
      </c>
      <c r="O2543" t="str">
        <f t="shared" si="157"/>
        <v>Average</v>
      </c>
      <c r="P2543" t="str">
        <f t="shared" si="158"/>
        <v>High Balance</v>
      </c>
      <c r="Q2543" t="str">
        <f t="shared" si="159"/>
        <v>Churned</v>
      </c>
    </row>
    <row r="2544" spans="1:17" x14ac:dyDescent="0.2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>
        <f t="shared" si="156"/>
        <v>Adult</v>
      </c>
      <c r="O2544" t="str">
        <f t="shared" si="157"/>
        <v>Average</v>
      </c>
      <c r="P2544" t="str">
        <f t="shared" si="158"/>
        <v>Medium Balance</v>
      </c>
      <c r="Q2544" t="str">
        <f t="shared" si="159"/>
        <v>Churned</v>
      </c>
    </row>
    <row r="2545" spans="1:17" x14ac:dyDescent="0.2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>
        <f t="shared" si="156"/>
        <v>Young</v>
      </c>
      <c r="O2545" t="str">
        <f t="shared" si="157"/>
        <v>Good</v>
      </c>
      <c r="P2545" t="str">
        <f t="shared" si="158"/>
        <v>Zero Balance</v>
      </c>
      <c r="Q2545" t="str">
        <f t="shared" si="159"/>
        <v>Retained</v>
      </c>
    </row>
    <row r="2546" spans="1:17" x14ac:dyDescent="0.2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>
        <f t="shared" si="156"/>
        <v>Adult</v>
      </c>
      <c r="O2546" t="str">
        <f t="shared" si="157"/>
        <v>Average</v>
      </c>
      <c r="P2546" t="str">
        <f t="shared" si="158"/>
        <v>Medium Balance</v>
      </c>
      <c r="Q2546" t="str">
        <f t="shared" si="159"/>
        <v>Retained</v>
      </c>
    </row>
    <row r="2547" spans="1:17" x14ac:dyDescent="0.2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>
        <f t="shared" si="156"/>
        <v>Adult</v>
      </c>
      <c r="O2547" t="str">
        <f t="shared" si="157"/>
        <v>Average</v>
      </c>
      <c r="P2547" t="str">
        <f t="shared" si="158"/>
        <v>Zero Balance</v>
      </c>
      <c r="Q2547" t="str">
        <f t="shared" si="159"/>
        <v>Retained</v>
      </c>
    </row>
    <row r="2548" spans="1:17" x14ac:dyDescent="0.2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>
        <f t="shared" si="156"/>
        <v>Senior</v>
      </c>
      <c r="O2548" t="str">
        <f t="shared" si="157"/>
        <v>Average</v>
      </c>
      <c r="P2548" t="str">
        <f t="shared" si="158"/>
        <v>Zero Balance</v>
      </c>
      <c r="Q2548" t="str">
        <f t="shared" si="159"/>
        <v>Churned</v>
      </c>
    </row>
    <row r="2549" spans="1:17" x14ac:dyDescent="0.2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>
        <f t="shared" si="156"/>
        <v>Senior</v>
      </c>
      <c r="O2549" t="str">
        <f t="shared" si="157"/>
        <v>Average</v>
      </c>
      <c r="P2549" t="str">
        <f t="shared" si="158"/>
        <v>High Balance</v>
      </c>
      <c r="Q2549" t="str">
        <f t="shared" si="159"/>
        <v>Retained</v>
      </c>
    </row>
    <row r="2550" spans="1:17" x14ac:dyDescent="0.2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>
        <f t="shared" si="156"/>
        <v>Senior</v>
      </c>
      <c r="O2550" t="str">
        <f t="shared" si="157"/>
        <v>Average</v>
      </c>
      <c r="P2550" t="str">
        <f t="shared" si="158"/>
        <v>Zero Balance</v>
      </c>
      <c r="Q2550" t="str">
        <f t="shared" si="159"/>
        <v>Churned</v>
      </c>
    </row>
    <row r="2551" spans="1:17" x14ac:dyDescent="0.2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>
        <f t="shared" si="156"/>
        <v>Adult</v>
      </c>
      <c r="O2551" t="str">
        <f t="shared" si="157"/>
        <v>Average</v>
      </c>
      <c r="P2551" t="str">
        <f t="shared" si="158"/>
        <v>Zero Balance</v>
      </c>
      <c r="Q2551" t="str">
        <f t="shared" si="159"/>
        <v>Churned</v>
      </c>
    </row>
    <row r="2552" spans="1:17" x14ac:dyDescent="0.2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>
        <f t="shared" si="156"/>
        <v>Adult</v>
      </c>
      <c r="O2552" t="str">
        <f t="shared" si="157"/>
        <v>Good</v>
      </c>
      <c r="P2552" t="str">
        <f t="shared" si="158"/>
        <v>Zero Balance</v>
      </c>
      <c r="Q2552" t="str">
        <f t="shared" si="159"/>
        <v>Retained</v>
      </c>
    </row>
    <row r="2553" spans="1:17" x14ac:dyDescent="0.2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>
        <f t="shared" si="156"/>
        <v>Senior</v>
      </c>
      <c r="O2553" t="str">
        <f t="shared" si="157"/>
        <v>Average</v>
      </c>
      <c r="P2553" t="str">
        <f t="shared" si="158"/>
        <v>Zero Balance</v>
      </c>
      <c r="Q2553" t="str">
        <f t="shared" si="159"/>
        <v>Retained</v>
      </c>
    </row>
    <row r="2554" spans="1:17" x14ac:dyDescent="0.2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tr">
        <f t="shared" si="156"/>
        <v>Adult</v>
      </c>
      <c r="O2554" t="str">
        <f t="shared" si="157"/>
        <v>Average</v>
      </c>
      <c r="P2554" t="str">
        <f t="shared" si="158"/>
        <v>Medium Balance</v>
      </c>
      <c r="Q2554" t="str">
        <f t="shared" si="159"/>
        <v>Retained</v>
      </c>
    </row>
    <row r="2555" spans="1:17" x14ac:dyDescent="0.2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>
        <f t="shared" si="156"/>
        <v>Senior</v>
      </c>
      <c r="O2555" t="str">
        <f t="shared" si="157"/>
        <v>Good</v>
      </c>
      <c r="P2555" t="str">
        <f t="shared" si="158"/>
        <v>Zero Balance</v>
      </c>
      <c r="Q2555" t="str">
        <f t="shared" si="159"/>
        <v>Churned</v>
      </c>
    </row>
    <row r="2556" spans="1:17" x14ac:dyDescent="0.2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>
        <f t="shared" si="156"/>
        <v>Adult</v>
      </c>
      <c r="O2556" t="str">
        <f t="shared" si="157"/>
        <v>Good</v>
      </c>
      <c r="P2556" t="str">
        <f t="shared" si="158"/>
        <v>High Balance</v>
      </c>
      <c r="Q2556" t="str">
        <f t="shared" si="159"/>
        <v>Retained</v>
      </c>
    </row>
    <row r="2557" spans="1:17" x14ac:dyDescent="0.2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tr">
        <f t="shared" si="156"/>
        <v>Adult</v>
      </c>
      <c r="O2557" t="str">
        <f t="shared" si="157"/>
        <v>Good</v>
      </c>
      <c r="P2557" t="str">
        <f t="shared" si="158"/>
        <v>High Balance</v>
      </c>
      <c r="Q2557" t="str">
        <f t="shared" si="159"/>
        <v>Retained</v>
      </c>
    </row>
    <row r="2558" spans="1:17" x14ac:dyDescent="0.2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>
        <f t="shared" si="156"/>
        <v>Adult</v>
      </c>
      <c r="O2558" t="str">
        <f t="shared" si="157"/>
        <v>Average</v>
      </c>
      <c r="P2558" t="str">
        <f t="shared" si="158"/>
        <v>Zero Balance</v>
      </c>
      <c r="Q2558" t="str">
        <f t="shared" si="159"/>
        <v>Retained</v>
      </c>
    </row>
    <row r="2559" spans="1:17" x14ac:dyDescent="0.2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>
        <f t="shared" si="156"/>
        <v>Young</v>
      </c>
      <c r="O2559" t="str">
        <f t="shared" si="157"/>
        <v>Good</v>
      </c>
      <c r="P2559" t="str">
        <f t="shared" si="158"/>
        <v>Medium Balance</v>
      </c>
      <c r="Q2559" t="str">
        <f t="shared" si="159"/>
        <v>Retained</v>
      </c>
    </row>
    <row r="2560" spans="1:17" x14ac:dyDescent="0.2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>
        <f t="shared" si="156"/>
        <v>Adult</v>
      </c>
      <c r="O2560" t="str">
        <f t="shared" si="157"/>
        <v>Good</v>
      </c>
      <c r="P2560" t="str">
        <f t="shared" si="158"/>
        <v>High Balance</v>
      </c>
      <c r="Q2560" t="str">
        <f t="shared" si="159"/>
        <v>Retained</v>
      </c>
    </row>
    <row r="2561" spans="1:17" x14ac:dyDescent="0.2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>
        <f t="shared" si="156"/>
        <v>Adult</v>
      </c>
      <c r="O2561" t="str">
        <f t="shared" si="157"/>
        <v>Average</v>
      </c>
      <c r="P2561" t="str">
        <f t="shared" si="158"/>
        <v>High Balance</v>
      </c>
      <c r="Q2561" t="str">
        <f t="shared" si="159"/>
        <v>Retained</v>
      </c>
    </row>
    <row r="2562" spans="1:17" x14ac:dyDescent="0.2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>
        <f t="shared" si="156"/>
        <v>Adult</v>
      </c>
      <c r="O2562" t="str">
        <f t="shared" si="157"/>
        <v>Average</v>
      </c>
      <c r="P2562" t="str">
        <f t="shared" si="158"/>
        <v>Zero Balance</v>
      </c>
      <c r="Q2562" t="str">
        <f t="shared" si="159"/>
        <v>Churned</v>
      </c>
    </row>
    <row r="2563" spans="1:17" x14ac:dyDescent="0.2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>
        <f t="shared" ref="N2563:N2626" si="160">IF(F2563&lt;30,"Young",IF(F2563&lt;50,"Adult","Senior"))</f>
        <v>Adult</v>
      </c>
      <c r="O2563" t="str">
        <f t="shared" ref="O2563:O2626" si="161">IF(C2563&lt;500,"Poor",IF(C2563&lt;700,"Average","Good"))</f>
        <v>Average</v>
      </c>
      <c r="P2563" t="str">
        <f t="shared" ref="P2563:P2626" si="162" xml:space="preserve"> IF(H2563=0,"Zero Balance",IF(H2563&lt;50000,"Low Balance",IF(H2563&lt;100000,"Medium Balance","High Balance")))</f>
        <v>High Balance</v>
      </c>
      <c r="Q2563" t="str">
        <f t="shared" ref="Q2563:Q2626" si="163">IF(M2563 = 1,"Churned","Retained")</f>
        <v>Retained</v>
      </c>
    </row>
    <row r="2564" spans="1:17" x14ac:dyDescent="0.2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>
        <f t="shared" si="160"/>
        <v>Senior</v>
      </c>
      <c r="O2564" t="str">
        <f t="shared" si="161"/>
        <v>Good</v>
      </c>
      <c r="P2564" t="str">
        <f t="shared" si="162"/>
        <v>High Balance</v>
      </c>
      <c r="Q2564" t="str">
        <f t="shared" si="163"/>
        <v>Retained</v>
      </c>
    </row>
    <row r="2565" spans="1:17" x14ac:dyDescent="0.2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>
        <f t="shared" si="160"/>
        <v>Young</v>
      </c>
      <c r="O2565" t="str">
        <f t="shared" si="161"/>
        <v>Good</v>
      </c>
      <c r="P2565" t="str">
        <f t="shared" si="162"/>
        <v>Zero Balance</v>
      </c>
      <c r="Q2565" t="str">
        <f t="shared" si="163"/>
        <v>Retained</v>
      </c>
    </row>
    <row r="2566" spans="1:17" x14ac:dyDescent="0.2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>
        <f t="shared" si="160"/>
        <v>Adult</v>
      </c>
      <c r="O2566" t="str">
        <f t="shared" si="161"/>
        <v>Average</v>
      </c>
      <c r="P2566" t="str">
        <f t="shared" si="162"/>
        <v>High Balance</v>
      </c>
      <c r="Q2566" t="str">
        <f t="shared" si="163"/>
        <v>Churned</v>
      </c>
    </row>
    <row r="2567" spans="1:17" x14ac:dyDescent="0.2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>
        <f t="shared" si="160"/>
        <v>Senior</v>
      </c>
      <c r="O2567" t="str">
        <f t="shared" si="161"/>
        <v>Good</v>
      </c>
      <c r="P2567" t="str">
        <f t="shared" si="162"/>
        <v>Medium Balance</v>
      </c>
      <c r="Q2567" t="str">
        <f t="shared" si="163"/>
        <v>Retained</v>
      </c>
    </row>
    <row r="2568" spans="1:17" x14ac:dyDescent="0.2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>
        <f t="shared" si="160"/>
        <v>Young</v>
      </c>
      <c r="O2568" t="str">
        <f t="shared" si="161"/>
        <v>Average</v>
      </c>
      <c r="P2568" t="str">
        <f t="shared" si="162"/>
        <v>High Balance</v>
      </c>
      <c r="Q2568" t="str">
        <f t="shared" si="163"/>
        <v>Retained</v>
      </c>
    </row>
    <row r="2569" spans="1:17" x14ac:dyDescent="0.2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>
        <f t="shared" si="160"/>
        <v>Adult</v>
      </c>
      <c r="O2569" t="str">
        <f t="shared" si="161"/>
        <v>Average</v>
      </c>
      <c r="P2569" t="str">
        <f t="shared" si="162"/>
        <v>Zero Balance</v>
      </c>
      <c r="Q2569" t="str">
        <f t="shared" si="163"/>
        <v>Retained</v>
      </c>
    </row>
    <row r="2570" spans="1:17" x14ac:dyDescent="0.2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>
        <f t="shared" si="160"/>
        <v>Adult</v>
      </c>
      <c r="O2570" t="str">
        <f t="shared" si="161"/>
        <v>Average</v>
      </c>
      <c r="P2570" t="str">
        <f t="shared" si="162"/>
        <v>High Balance</v>
      </c>
      <c r="Q2570" t="str">
        <f t="shared" si="163"/>
        <v>Churned</v>
      </c>
    </row>
    <row r="2571" spans="1:17" x14ac:dyDescent="0.2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tr">
        <f t="shared" si="160"/>
        <v>Adult</v>
      </c>
      <c r="O2571" t="str">
        <f t="shared" si="161"/>
        <v>Average</v>
      </c>
      <c r="P2571" t="str">
        <f t="shared" si="162"/>
        <v>High Balance</v>
      </c>
      <c r="Q2571" t="str">
        <f t="shared" si="163"/>
        <v>Retained</v>
      </c>
    </row>
    <row r="2572" spans="1:17" x14ac:dyDescent="0.2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>
        <f t="shared" si="160"/>
        <v>Adult</v>
      </c>
      <c r="O2572" t="str">
        <f t="shared" si="161"/>
        <v>Average</v>
      </c>
      <c r="P2572" t="str">
        <f t="shared" si="162"/>
        <v>High Balance</v>
      </c>
      <c r="Q2572" t="str">
        <f t="shared" si="163"/>
        <v>Retained</v>
      </c>
    </row>
    <row r="2573" spans="1:17" x14ac:dyDescent="0.2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tr">
        <f t="shared" si="160"/>
        <v>Adult</v>
      </c>
      <c r="O2573" t="str">
        <f t="shared" si="161"/>
        <v>Average</v>
      </c>
      <c r="P2573" t="str">
        <f t="shared" si="162"/>
        <v>High Balance</v>
      </c>
      <c r="Q2573" t="str">
        <f t="shared" si="163"/>
        <v>Retained</v>
      </c>
    </row>
    <row r="2574" spans="1:17" x14ac:dyDescent="0.2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>
        <f t="shared" si="160"/>
        <v>Senior</v>
      </c>
      <c r="O2574" t="str">
        <f t="shared" si="161"/>
        <v>Good</v>
      </c>
      <c r="P2574" t="str">
        <f t="shared" si="162"/>
        <v>Medium Balance</v>
      </c>
      <c r="Q2574" t="str">
        <f t="shared" si="163"/>
        <v>Retained</v>
      </c>
    </row>
    <row r="2575" spans="1:17" x14ac:dyDescent="0.2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>
        <f t="shared" si="160"/>
        <v>Adult</v>
      </c>
      <c r="O2575" t="str">
        <f t="shared" si="161"/>
        <v>Average</v>
      </c>
      <c r="P2575" t="str">
        <f t="shared" si="162"/>
        <v>Zero Balance</v>
      </c>
      <c r="Q2575" t="str">
        <f t="shared" si="163"/>
        <v>Retained</v>
      </c>
    </row>
    <row r="2576" spans="1:17" x14ac:dyDescent="0.2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>
        <f t="shared" si="160"/>
        <v>Senior</v>
      </c>
      <c r="O2576" t="str">
        <f t="shared" si="161"/>
        <v>Average</v>
      </c>
      <c r="P2576" t="str">
        <f t="shared" si="162"/>
        <v>High Balance</v>
      </c>
      <c r="Q2576" t="str">
        <f t="shared" si="163"/>
        <v>Churned</v>
      </c>
    </row>
    <row r="2577" spans="1:17" x14ac:dyDescent="0.2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>
        <f t="shared" si="160"/>
        <v>Senior</v>
      </c>
      <c r="O2577" t="str">
        <f t="shared" si="161"/>
        <v>Average</v>
      </c>
      <c r="P2577" t="str">
        <f t="shared" si="162"/>
        <v>High Balance</v>
      </c>
      <c r="Q2577" t="str">
        <f t="shared" si="163"/>
        <v>Churned</v>
      </c>
    </row>
    <row r="2578" spans="1:17" x14ac:dyDescent="0.2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>
        <f t="shared" si="160"/>
        <v>Adult</v>
      </c>
      <c r="O2578" t="str">
        <f t="shared" si="161"/>
        <v>Average</v>
      </c>
      <c r="P2578" t="str">
        <f t="shared" si="162"/>
        <v>Medium Balance</v>
      </c>
      <c r="Q2578" t="str">
        <f t="shared" si="163"/>
        <v>Retained</v>
      </c>
    </row>
    <row r="2579" spans="1:17" x14ac:dyDescent="0.2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>
        <f t="shared" si="160"/>
        <v>Young</v>
      </c>
      <c r="O2579" t="str">
        <f t="shared" si="161"/>
        <v>Average</v>
      </c>
      <c r="P2579" t="str">
        <f t="shared" si="162"/>
        <v>High Balance</v>
      </c>
      <c r="Q2579" t="str">
        <f t="shared" si="163"/>
        <v>Retained</v>
      </c>
    </row>
    <row r="2580" spans="1:17" x14ac:dyDescent="0.2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tr">
        <f t="shared" si="160"/>
        <v>Adult</v>
      </c>
      <c r="O2580" t="str">
        <f t="shared" si="161"/>
        <v>Average</v>
      </c>
      <c r="P2580" t="str">
        <f t="shared" si="162"/>
        <v>High Balance</v>
      </c>
      <c r="Q2580" t="str">
        <f t="shared" si="163"/>
        <v>Retained</v>
      </c>
    </row>
    <row r="2581" spans="1:17" x14ac:dyDescent="0.2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tr">
        <f t="shared" si="160"/>
        <v>Adult</v>
      </c>
      <c r="O2581" t="str">
        <f t="shared" si="161"/>
        <v>Poor</v>
      </c>
      <c r="P2581" t="str">
        <f t="shared" si="162"/>
        <v>High Balance</v>
      </c>
      <c r="Q2581" t="str">
        <f t="shared" si="163"/>
        <v>Churned</v>
      </c>
    </row>
    <row r="2582" spans="1:17" x14ac:dyDescent="0.2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>
        <f t="shared" si="160"/>
        <v>Adult</v>
      </c>
      <c r="O2582" t="str">
        <f t="shared" si="161"/>
        <v>Average</v>
      </c>
      <c r="P2582" t="str">
        <f t="shared" si="162"/>
        <v>High Balance</v>
      </c>
      <c r="Q2582" t="str">
        <f t="shared" si="163"/>
        <v>Churned</v>
      </c>
    </row>
    <row r="2583" spans="1:17" x14ac:dyDescent="0.2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>
        <f t="shared" si="160"/>
        <v>Adult</v>
      </c>
      <c r="O2583" t="str">
        <f t="shared" si="161"/>
        <v>Good</v>
      </c>
      <c r="P2583" t="str">
        <f t="shared" si="162"/>
        <v>Zero Balance</v>
      </c>
      <c r="Q2583" t="str">
        <f t="shared" si="163"/>
        <v>Retained</v>
      </c>
    </row>
    <row r="2584" spans="1:17" x14ac:dyDescent="0.2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>
        <f t="shared" si="160"/>
        <v>Adult</v>
      </c>
      <c r="O2584" t="str">
        <f t="shared" si="161"/>
        <v>Average</v>
      </c>
      <c r="P2584" t="str">
        <f t="shared" si="162"/>
        <v>High Balance</v>
      </c>
      <c r="Q2584" t="str">
        <f t="shared" si="163"/>
        <v>Retained</v>
      </c>
    </row>
    <row r="2585" spans="1:17" x14ac:dyDescent="0.2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>
        <f t="shared" si="160"/>
        <v>Adult</v>
      </c>
      <c r="O2585" t="str">
        <f t="shared" si="161"/>
        <v>Good</v>
      </c>
      <c r="P2585" t="str">
        <f t="shared" si="162"/>
        <v>Zero Balance</v>
      </c>
      <c r="Q2585" t="str">
        <f t="shared" si="163"/>
        <v>Retained</v>
      </c>
    </row>
    <row r="2586" spans="1:17" x14ac:dyDescent="0.2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>
        <f t="shared" si="160"/>
        <v>Adult</v>
      </c>
      <c r="O2586" t="str">
        <f t="shared" si="161"/>
        <v>Good</v>
      </c>
      <c r="P2586" t="str">
        <f t="shared" si="162"/>
        <v>Zero Balance</v>
      </c>
      <c r="Q2586" t="str">
        <f t="shared" si="163"/>
        <v>Retained</v>
      </c>
    </row>
    <row r="2587" spans="1:17" x14ac:dyDescent="0.2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>
        <f t="shared" si="160"/>
        <v>Young</v>
      </c>
      <c r="O2587" t="str">
        <f t="shared" si="161"/>
        <v>Good</v>
      </c>
      <c r="P2587" t="str">
        <f t="shared" si="162"/>
        <v>Zero Balance</v>
      </c>
      <c r="Q2587" t="str">
        <f t="shared" si="163"/>
        <v>Retained</v>
      </c>
    </row>
    <row r="2588" spans="1:17" x14ac:dyDescent="0.2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>
        <f t="shared" si="160"/>
        <v>Senior</v>
      </c>
      <c r="O2588" t="str">
        <f t="shared" si="161"/>
        <v>Average</v>
      </c>
      <c r="P2588" t="str">
        <f t="shared" si="162"/>
        <v>High Balance</v>
      </c>
      <c r="Q2588" t="str">
        <f t="shared" si="163"/>
        <v>Retained</v>
      </c>
    </row>
    <row r="2589" spans="1:17" x14ac:dyDescent="0.2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>
        <f t="shared" si="160"/>
        <v>Adult</v>
      </c>
      <c r="O2589" t="str">
        <f t="shared" si="161"/>
        <v>Average</v>
      </c>
      <c r="P2589" t="str">
        <f t="shared" si="162"/>
        <v>Zero Balance</v>
      </c>
      <c r="Q2589" t="str">
        <f t="shared" si="163"/>
        <v>Retained</v>
      </c>
    </row>
    <row r="2590" spans="1:17" x14ac:dyDescent="0.2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>
        <f t="shared" si="160"/>
        <v>Adult</v>
      </c>
      <c r="O2590" t="str">
        <f t="shared" si="161"/>
        <v>Good</v>
      </c>
      <c r="P2590" t="str">
        <f t="shared" si="162"/>
        <v>Zero Balance</v>
      </c>
      <c r="Q2590" t="str">
        <f t="shared" si="163"/>
        <v>Retained</v>
      </c>
    </row>
    <row r="2591" spans="1:17" x14ac:dyDescent="0.2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>
        <f t="shared" si="160"/>
        <v>Adult</v>
      </c>
      <c r="O2591" t="str">
        <f t="shared" si="161"/>
        <v>Good</v>
      </c>
      <c r="P2591" t="str">
        <f t="shared" si="162"/>
        <v>High Balance</v>
      </c>
      <c r="Q2591" t="str">
        <f t="shared" si="163"/>
        <v>Retained</v>
      </c>
    </row>
    <row r="2592" spans="1:17" x14ac:dyDescent="0.2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>
        <f t="shared" si="160"/>
        <v>Young</v>
      </c>
      <c r="O2592" t="str">
        <f t="shared" si="161"/>
        <v>Good</v>
      </c>
      <c r="P2592" t="str">
        <f t="shared" si="162"/>
        <v>High Balance</v>
      </c>
      <c r="Q2592" t="str">
        <f t="shared" si="163"/>
        <v>Retained</v>
      </c>
    </row>
    <row r="2593" spans="1:17" x14ac:dyDescent="0.2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>
        <f t="shared" si="160"/>
        <v>Adult</v>
      </c>
      <c r="O2593" t="str">
        <f t="shared" si="161"/>
        <v>Average</v>
      </c>
      <c r="P2593" t="str">
        <f t="shared" si="162"/>
        <v>High Balance</v>
      </c>
      <c r="Q2593" t="str">
        <f t="shared" si="163"/>
        <v>Retained</v>
      </c>
    </row>
    <row r="2594" spans="1:17" x14ac:dyDescent="0.2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>
        <f t="shared" si="160"/>
        <v>Adult</v>
      </c>
      <c r="O2594" t="str">
        <f t="shared" si="161"/>
        <v>Average</v>
      </c>
      <c r="P2594" t="str">
        <f t="shared" si="162"/>
        <v>Low Balance</v>
      </c>
      <c r="Q2594" t="str">
        <f t="shared" si="163"/>
        <v>Retained</v>
      </c>
    </row>
    <row r="2595" spans="1:17" x14ac:dyDescent="0.2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>
        <f t="shared" si="160"/>
        <v>Senior</v>
      </c>
      <c r="O2595" t="str">
        <f t="shared" si="161"/>
        <v>Average</v>
      </c>
      <c r="P2595" t="str">
        <f t="shared" si="162"/>
        <v>High Balance</v>
      </c>
      <c r="Q2595" t="str">
        <f t="shared" si="163"/>
        <v>Retained</v>
      </c>
    </row>
    <row r="2596" spans="1:17" x14ac:dyDescent="0.2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>
        <f t="shared" si="160"/>
        <v>Adult</v>
      </c>
      <c r="O2596" t="str">
        <f t="shared" si="161"/>
        <v>Average</v>
      </c>
      <c r="P2596" t="str">
        <f t="shared" si="162"/>
        <v>High Balance</v>
      </c>
      <c r="Q2596" t="str">
        <f t="shared" si="163"/>
        <v>Churned</v>
      </c>
    </row>
    <row r="2597" spans="1:17" x14ac:dyDescent="0.2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>
        <f t="shared" si="160"/>
        <v>Young</v>
      </c>
      <c r="O2597" t="str">
        <f t="shared" si="161"/>
        <v>Average</v>
      </c>
      <c r="P2597" t="str">
        <f t="shared" si="162"/>
        <v>High Balance</v>
      </c>
      <c r="Q2597" t="str">
        <f t="shared" si="163"/>
        <v>Retained</v>
      </c>
    </row>
    <row r="2598" spans="1:17" x14ac:dyDescent="0.2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>
        <f t="shared" si="160"/>
        <v>Young</v>
      </c>
      <c r="O2598" t="str">
        <f t="shared" si="161"/>
        <v>Good</v>
      </c>
      <c r="P2598" t="str">
        <f t="shared" si="162"/>
        <v>High Balance</v>
      </c>
      <c r="Q2598" t="str">
        <f t="shared" si="163"/>
        <v>Retained</v>
      </c>
    </row>
    <row r="2599" spans="1:17" x14ac:dyDescent="0.2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>
        <f t="shared" si="160"/>
        <v>Adult</v>
      </c>
      <c r="O2599" t="str">
        <f t="shared" si="161"/>
        <v>Average</v>
      </c>
      <c r="P2599" t="str">
        <f t="shared" si="162"/>
        <v>High Balance</v>
      </c>
      <c r="Q2599" t="str">
        <f t="shared" si="163"/>
        <v>Retained</v>
      </c>
    </row>
    <row r="2600" spans="1:17" x14ac:dyDescent="0.2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>
        <f t="shared" si="160"/>
        <v>Adult</v>
      </c>
      <c r="O2600" t="str">
        <f t="shared" si="161"/>
        <v>Average</v>
      </c>
      <c r="P2600" t="str">
        <f t="shared" si="162"/>
        <v>Zero Balance</v>
      </c>
      <c r="Q2600" t="str">
        <f t="shared" si="163"/>
        <v>Retained</v>
      </c>
    </row>
    <row r="2601" spans="1:17" x14ac:dyDescent="0.2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>
        <f t="shared" si="160"/>
        <v>Senior</v>
      </c>
      <c r="O2601" t="str">
        <f t="shared" si="161"/>
        <v>Average</v>
      </c>
      <c r="P2601" t="str">
        <f t="shared" si="162"/>
        <v>Medium Balance</v>
      </c>
      <c r="Q2601" t="str">
        <f t="shared" si="163"/>
        <v>Retained</v>
      </c>
    </row>
    <row r="2602" spans="1:17" x14ac:dyDescent="0.2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>
        <f t="shared" si="160"/>
        <v>Young</v>
      </c>
      <c r="O2602" t="str">
        <f t="shared" si="161"/>
        <v>Average</v>
      </c>
      <c r="P2602" t="str">
        <f t="shared" si="162"/>
        <v>Zero Balance</v>
      </c>
      <c r="Q2602" t="str">
        <f t="shared" si="163"/>
        <v>Churned</v>
      </c>
    </row>
    <row r="2603" spans="1:17" x14ac:dyDescent="0.2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tr">
        <f t="shared" si="160"/>
        <v>Adult</v>
      </c>
      <c r="O2603" t="str">
        <f t="shared" si="161"/>
        <v>Average</v>
      </c>
      <c r="P2603" t="str">
        <f t="shared" si="162"/>
        <v>Zero Balance</v>
      </c>
      <c r="Q2603" t="str">
        <f t="shared" si="163"/>
        <v>Retained</v>
      </c>
    </row>
    <row r="2604" spans="1:17" x14ac:dyDescent="0.2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>
        <f t="shared" si="160"/>
        <v>Young</v>
      </c>
      <c r="O2604" t="str">
        <f t="shared" si="161"/>
        <v>Average</v>
      </c>
      <c r="P2604" t="str">
        <f t="shared" si="162"/>
        <v>High Balance</v>
      </c>
      <c r="Q2604" t="str">
        <f t="shared" si="163"/>
        <v>Retained</v>
      </c>
    </row>
    <row r="2605" spans="1:17" x14ac:dyDescent="0.2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>
        <f t="shared" si="160"/>
        <v>Adult</v>
      </c>
      <c r="O2605" t="str">
        <f t="shared" si="161"/>
        <v>Average</v>
      </c>
      <c r="P2605" t="str">
        <f t="shared" si="162"/>
        <v>High Balance</v>
      </c>
      <c r="Q2605" t="str">
        <f t="shared" si="163"/>
        <v>Retained</v>
      </c>
    </row>
    <row r="2606" spans="1:17" x14ac:dyDescent="0.2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>
        <f t="shared" si="160"/>
        <v>Young</v>
      </c>
      <c r="O2606" t="str">
        <f t="shared" si="161"/>
        <v>Average</v>
      </c>
      <c r="P2606" t="str">
        <f t="shared" si="162"/>
        <v>High Balance</v>
      </c>
      <c r="Q2606" t="str">
        <f t="shared" si="163"/>
        <v>Retained</v>
      </c>
    </row>
    <row r="2607" spans="1:17" x14ac:dyDescent="0.2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>
        <f t="shared" si="160"/>
        <v>Adult</v>
      </c>
      <c r="O2607" t="str">
        <f t="shared" si="161"/>
        <v>Average</v>
      </c>
      <c r="P2607" t="str">
        <f t="shared" si="162"/>
        <v>Medium Balance</v>
      </c>
      <c r="Q2607" t="str">
        <f t="shared" si="163"/>
        <v>Retained</v>
      </c>
    </row>
    <row r="2608" spans="1:17" x14ac:dyDescent="0.2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>
        <f t="shared" si="160"/>
        <v>Adult</v>
      </c>
      <c r="O2608" t="str">
        <f t="shared" si="161"/>
        <v>Average</v>
      </c>
      <c r="P2608" t="str">
        <f t="shared" si="162"/>
        <v>High Balance</v>
      </c>
      <c r="Q2608" t="str">
        <f t="shared" si="163"/>
        <v>Retained</v>
      </c>
    </row>
    <row r="2609" spans="1:17" x14ac:dyDescent="0.2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>
        <f t="shared" si="160"/>
        <v>Adult</v>
      </c>
      <c r="O2609" t="str">
        <f t="shared" si="161"/>
        <v>Good</v>
      </c>
      <c r="P2609" t="str">
        <f t="shared" si="162"/>
        <v>High Balance</v>
      </c>
      <c r="Q2609" t="str">
        <f t="shared" si="163"/>
        <v>Retained</v>
      </c>
    </row>
    <row r="2610" spans="1:17" x14ac:dyDescent="0.2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>
        <f t="shared" si="160"/>
        <v>Adult</v>
      </c>
      <c r="O2610" t="str">
        <f t="shared" si="161"/>
        <v>Average</v>
      </c>
      <c r="P2610" t="str">
        <f t="shared" si="162"/>
        <v>Zero Balance</v>
      </c>
      <c r="Q2610" t="str">
        <f t="shared" si="163"/>
        <v>Retained</v>
      </c>
    </row>
    <row r="2611" spans="1:17" x14ac:dyDescent="0.2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>
        <f t="shared" si="160"/>
        <v>Adult</v>
      </c>
      <c r="O2611" t="str">
        <f t="shared" si="161"/>
        <v>Average</v>
      </c>
      <c r="P2611" t="str">
        <f t="shared" si="162"/>
        <v>Zero Balance</v>
      </c>
      <c r="Q2611" t="str">
        <f t="shared" si="163"/>
        <v>Retained</v>
      </c>
    </row>
    <row r="2612" spans="1:17" x14ac:dyDescent="0.2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>
        <f t="shared" si="160"/>
        <v>Adult</v>
      </c>
      <c r="O2612" t="str">
        <f t="shared" si="161"/>
        <v>Average</v>
      </c>
      <c r="P2612" t="str">
        <f t="shared" si="162"/>
        <v>High Balance</v>
      </c>
      <c r="Q2612" t="str">
        <f t="shared" si="163"/>
        <v>Retained</v>
      </c>
    </row>
    <row r="2613" spans="1:17" x14ac:dyDescent="0.2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>
        <f t="shared" si="160"/>
        <v>Adult</v>
      </c>
      <c r="O2613" t="str">
        <f t="shared" si="161"/>
        <v>Average</v>
      </c>
      <c r="P2613" t="str">
        <f t="shared" si="162"/>
        <v>High Balance</v>
      </c>
      <c r="Q2613" t="str">
        <f t="shared" si="163"/>
        <v>Retained</v>
      </c>
    </row>
    <row r="2614" spans="1:17" x14ac:dyDescent="0.2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>
        <f t="shared" si="160"/>
        <v>Adult</v>
      </c>
      <c r="O2614" t="str">
        <f t="shared" si="161"/>
        <v>Average</v>
      </c>
      <c r="P2614" t="str">
        <f t="shared" si="162"/>
        <v>Zero Balance</v>
      </c>
      <c r="Q2614" t="str">
        <f t="shared" si="163"/>
        <v>Retained</v>
      </c>
    </row>
    <row r="2615" spans="1:17" x14ac:dyDescent="0.2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>
        <f t="shared" si="160"/>
        <v>Young</v>
      </c>
      <c r="O2615" t="str">
        <f t="shared" si="161"/>
        <v>Average</v>
      </c>
      <c r="P2615" t="str">
        <f t="shared" si="162"/>
        <v>High Balance</v>
      </c>
      <c r="Q2615" t="str">
        <f t="shared" si="163"/>
        <v>Retained</v>
      </c>
    </row>
    <row r="2616" spans="1:17" x14ac:dyDescent="0.2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>
        <f t="shared" si="160"/>
        <v>Senior</v>
      </c>
      <c r="O2616" t="str">
        <f t="shared" si="161"/>
        <v>Average</v>
      </c>
      <c r="P2616" t="str">
        <f t="shared" si="162"/>
        <v>High Balance</v>
      </c>
      <c r="Q2616" t="str">
        <f t="shared" si="163"/>
        <v>Churned</v>
      </c>
    </row>
    <row r="2617" spans="1:17" x14ac:dyDescent="0.2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>
        <f t="shared" si="160"/>
        <v>Senior</v>
      </c>
      <c r="O2617" t="str">
        <f t="shared" si="161"/>
        <v>Poor</v>
      </c>
      <c r="P2617" t="str">
        <f t="shared" si="162"/>
        <v>Medium Balance</v>
      </c>
      <c r="Q2617" t="str">
        <f t="shared" si="163"/>
        <v>Retained</v>
      </c>
    </row>
    <row r="2618" spans="1:17" x14ac:dyDescent="0.2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>
        <f t="shared" si="160"/>
        <v>Adult</v>
      </c>
      <c r="O2618" t="str">
        <f t="shared" si="161"/>
        <v>Good</v>
      </c>
      <c r="P2618" t="str">
        <f t="shared" si="162"/>
        <v>High Balance</v>
      </c>
      <c r="Q2618" t="str">
        <f t="shared" si="163"/>
        <v>Retained</v>
      </c>
    </row>
    <row r="2619" spans="1:17" x14ac:dyDescent="0.2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>
        <f t="shared" si="160"/>
        <v>Adult</v>
      </c>
      <c r="O2619" t="str">
        <f t="shared" si="161"/>
        <v>Average</v>
      </c>
      <c r="P2619" t="str">
        <f t="shared" si="162"/>
        <v>High Balance</v>
      </c>
      <c r="Q2619" t="str">
        <f t="shared" si="163"/>
        <v>Churned</v>
      </c>
    </row>
    <row r="2620" spans="1:17" x14ac:dyDescent="0.2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>
        <f t="shared" si="160"/>
        <v>Adult</v>
      </c>
      <c r="O2620" t="str">
        <f t="shared" si="161"/>
        <v>Poor</v>
      </c>
      <c r="P2620" t="str">
        <f t="shared" si="162"/>
        <v>Zero Balance</v>
      </c>
      <c r="Q2620" t="str">
        <f t="shared" si="163"/>
        <v>Retained</v>
      </c>
    </row>
    <row r="2621" spans="1:17" x14ac:dyDescent="0.2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>
        <f t="shared" si="160"/>
        <v>Adult</v>
      </c>
      <c r="O2621" t="str">
        <f t="shared" si="161"/>
        <v>Good</v>
      </c>
      <c r="P2621" t="str">
        <f t="shared" si="162"/>
        <v>Zero Balance</v>
      </c>
      <c r="Q2621" t="str">
        <f t="shared" si="163"/>
        <v>Churned</v>
      </c>
    </row>
    <row r="2622" spans="1:17" x14ac:dyDescent="0.2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>
        <f t="shared" si="160"/>
        <v>Adult</v>
      </c>
      <c r="O2622" t="str">
        <f t="shared" si="161"/>
        <v>Average</v>
      </c>
      <c r="P2622" t="str">
        <f t="shared" si="162"/>
        <v>High Balance</v>
      </c>
      <c r="Q2622" t="str">
        <f t="shared" si="163"/>
        <v>Retained</v>
      </c>
    </row>
    <row r="2623" spans="1:17" x14ac:dyDescent="0.2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>
        <f t="shared" si="160"/>
        <v>Adult</v>
      </c>
      <c r="O2623" t="str">
        <f t="shared" si="161"/>
        <v>Average</v>
      </c>
      <c r="P2623" t="str">
        <f t="shared" si="162"/>
        <v>Zero Balance</v>
      </c>
      <c r="Q2623" t="str">
        <f t="shared" si="163"/>
        <v>Retained</v>
      </c>
    </row>
    <row r="2624" spans="1:17" x14ac:dyDescent="0.2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>
        <f t="shared" si="160"/>
        <v>Young</v>
      </c>
      <c r="O2624" t="str">
        <f t="shared" si="161"/>
        <v>Average</v>
      </c>
      <c r="P2624" t="str">
        <f t="shared" si="162"/>
        <v>High Balance</v>
      </c>
      <c r="Q2624" t="str">
        <f t="shared" si="163"/>
        <v>Retained</v>
      </c>
    </row>
    <row r="2625" spans="1:17" x14ac:dyDescent="0.2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>
        <f t="shared" si="160"/>
        <v>Young</v>
      </c>
      <c r="O2625" t="str">
        <f t="shared" si="161"/>
        <v>Average</v>
      </c>
      <c r="P2625" t="str">
        <f t="shared" si="162"/>
        <v>Zero Balance</v>
      </c>
      <c r="Q2625" t="str">
        <f t="shared" si="163"/>
        <v>Retained</v>
      </c>
    </row>
    <row r="2626" spans="1:17" x14ac:dyDescent="0.2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>
        <f t="shared" si="160"/>
        <v>Young</v>
      </c>
      <c r="O2626" t="str">
        <f t="shared" si="161"/>
        <v>Average</v>
      </c>
      <c r="P2626" t="str">
        <f t="shared" si="162"/>
        <v>High Balance</v>
      </c>
      <c r="Q2626" t="str">
        <f t="shared" si="163"/>
        <v>Retained</v>
      </c>
    </row>
    <row r="2627" spans="1:17" x14ac:dyDescent="0.2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>
        <f t="shared" ref="N2627:N2690" si="164">IF(F2627&lt;30,"Young",IF(F2627&lt;50,"Adult","Senior"))</f>
        <v>Young</v>
      </c>
      <c r="O2627" t="str">
        <f t="shared" ref="O2627:O2690" si="165">IF(C2627&lt;500,"Poor",IF(C2627&lt;700,"Average","Good"))</f>
        <v>Average</v>
      </c>
      <c r="P2627" t="str">
        <f t="shared" ref="P2627:P2690" si="166" xml:space="preserve"> IF(H2627=0,"Zero Balance",IF(H2627&lt;50000,"Low Balance",IF(H2627&lt;100000,"Medium Balance","High Balance")))</f>
        <v>High Balance</v>
      </c>
      <c r="Q2627" t="str">
        <f t="shared" ref="Q2627:Q2690" si="167">IF(M2627 = 1,"Churned","Retained")</f>
        <v>Retained</v>
      </c>
    </row>
    <row r="2628" spans="1:17" x14ac:dyDescent="0.2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>
        <f t="shared" si="164"/>
        <v>Young</v>
      </c>
      <c r="O2628" t="str">
        <f t="shared" si="165"/>
        <v>Average</v>
      </c>
      <c r="P2628" t="str">
        <f t="shared" si="166"/>
        <v>High Balance</v>
      </c>
      <c r="Q2628" t="str">
        <f t="shared" si="167"/>
        <v>Retained</v>
      </c>
    </row>
    <row r="2629" spans="1:17" x14ac:dyDescent="0.2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>
        <f t="shared" si="164"/>
        <v>Young</v>
      </c>
      <c r="O2629" t="str">
        <f t="shared" si="165"/>
        <v>Average</v>
      </c>
      <c r="P2629" t="str">
        <f t="shared" si="166"/>
        <v>Medium Balance</v>
      </c>
      <c r="Q2629" t="str">
        <f t="shared" si="167"/>
        <v>Retained</v>
      </c>
    </row>
    <row r="2630" spans="1:17" x14ac:dyDescent="0.2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>
        <f t="shared" si="164"/>
        <v>Adult</v>
      </c>
      <c r="O2630" t="str">
        <f t="shared" si="165"/>
        <v>Average</v>
      </c>
      <c r="P2630" t="str">
        <f t="shared" si="166"/>
        <v>High Balance</v>
      </c>
      <c r="Q2630" t="str">
        <f t="shared" si="167"/>
        <v>Churned</v>
      </c>
    </row>
    <row r="2631" spans="1:17" x14ac:dyDescent="0.2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>
        <f t="shared" si="164"/>
        <v>Adult</v>
      </c>
      <c r="O2631" t="str">
        <f t="shared" si="165"/>
        <v>Good</v>
      </c>
      <c r="P2631" t="str">
        <f t="shared" si="166"/>
        <v>Zero Balance</v>
      </c>
      <c r="Q2631" t="str">
        <f t="shared" si="167"/>
        <v>Churned</v>
      </c>
    </row>
    <row r="2632" spans="1:17" x14ac:dyDescent="0.2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>
        <f t="shared" si="164"/>
        <v>Adult</v>
      </c>
      <c r="O2632" t="str">
        <f t="shared" si="165"/>
        <v>Average</v>
      </c>
      <c r="P2632" t="str">
        <f t="shared" si="166"/>
        <v>High Balance</v>
      </c>
      <c r="Q2632" t="str">
        <f t="shared" si="167"/>
        <v>Retained</v>
      </c>
    </row>
    <row r="2633" spans="1:17" x14ac:dyDescent="0.2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>
        <f t="shared" si="164"/>
        <v>Adult</v>
      </c>
      <c r="O2633" t="str">
        <f t="shared" si="165"/>
        <v>Average</v>
      </c>
      <c r="P2633" t="str">
        <f t="shared" si="166"/>
        <v>High Balance</v>
      </c>
      <c r="Q2633" t="str">
        <f t="shared" si="167"/>
        <v>Retained</v>
      </c>
    </row>
    <row r="2634" spans="1:17" x14ac:dyDescent="0.2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>
        <f t="shared" si="164"/>
        <v>Adult</v>
      </c>
      <c r="O2634" t="str">
        <f t="shared" si="165"/>
        <v>Average</v>
      </c>
      <c r="P2634" t="str">
        <f t="shared" si="166"/>
        <v>Zero Balance</v>
      </c>
      <c r="Q2634" t="str">
        <f t="shared" si="167"/>
        <v>Retained</v>
      </c>
    </row>
    <row r="2635" spans="1:17" x14ac:dyDescent="0.2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>
        <f t="shared" si="164"/>
        <v>Adult</v>
      </c>
      <c r="O2635" t="str">
        <f t="shared" si="165"/>
        <v>Average</v>
      </c>
      <c r="P2635" t="str">
        <f t="shared" si="166"/>
        <v>Zero Balance</v>
      </c>
      <c r="Q2635" t="str">
        <f t="shared" si="167"/>
        <v>Retained</v>
      </c>
    </row>
    <row r="2636" spans="1:17" x14ac:dyDescent="0.2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>
        <f t="shared" si="164"/>
        <v>Adult</v>
      </c>
      <c r="O2636" t="str">
        <f t="shared" si="165"/>
        <v>Average</v>
      </c>
      <c r="P2636" t="str">
        <f t="shared" si="166"/>
        <v>Medium Balance</v>
      </c>
      <c r="Q2636" t="str">
        <f t="shared" si="167"/>
        <v>Churned</v>
      </c>
    </row>
    <row r="2637" spans="1:17" x14ac:dyDescent="0.2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>
        <f t="shared" si="164"/>
        <v>Young</v>
      </c>
      <c r="O2637" t="str">
        <f t="shared" si="165"/>
        <v>Average</v>
      </c>
      <c r="P2637" t="str">
        <f t="shared" si="166"/>
        <v>Zero Balance</v>
      </c>
      <c r="Q2637" t="str">
        <f t="shared" si="167"/>
        <v>Retained</v>
      </c>
    </row>
    <row r="2638" spans="1:17" x14ac:dyDescent="0.2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>
        <f t="shared" si="164"/>
        <v>Adult</v>
      </c>
      <c r="O2638" t="str">
        <f t="shared" si="165"/>
        <v>Good</v>
      </c>
      <c r="P2638" t="str">
        <f t="shared" si="166"/>
        <v>Zero Balance</v>
      </c>
      <c r="Q2638" t="str">
        <f t="shared" si="167"/>
        <v>Retained</v>
      </c>
    </row>
    <row r="2639" spans="1:17" x14ac:dyDescent="0.2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tr">
        <f t="shared" si="164"/>
        <v>Young</v>
      </c>
      <c r="O2639" t="str">
        <f t="shared" si="165"/>
        <v>Average</v>
      </c>
      <c r="P2639" t="str">
        <f t="shared" si="166"/>
        <v>Medium Balance</v>
      </c>
      <c r="Q2639" t="str">
        <f t="shared" si="167"/>
        <v>Retained</v>
      </c>
    </row>
    <row r="2640" spans="1:17" x14ac:dyDescent="0.2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tr">
        <f t="shared" si="164"/>
        <v>Adult</v>
      </c>
      <c r="O2640" t="str">
        <f t="shared" si="165"/>
        <v>Average</v>
      </c>
      <c r="P2640" t="str">
        <f t="shared" si="166"/>
        <v>Zero Balance</v>
      </c>
      <c r="Q2640" t="str">
        <f t="shared" si="167"/>
        <v>Retained</v>
      </c>
    </row>
    <row r="2641" spans="1:17" x14ac:dyDescent="0.2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>
        <f t="shared" si="164"/>
        <v>Adult</v>
      </c>
      <c r="O2641" t="str">
        <f t="shared" si="165"/>
        <v>Good</v>
      </c>
      <c r="P2641" t="str">
        <f t="shared" si="166"/>
        <v>High Balance</v>
      </c>
      <c r="Q2641" t="str">
        <f t="shared" si="167"/>
        <v>Churned</v>
      </c>
    </row>
    <row r="2642" spans="1:17" x14ac:dyDescent="0.2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>
        <f t="shared" si="164"/>
        <v>Adult</v>
      </c>
      <c r="O2642" t="str">
        <f t="shared" si="165"/>
        <v>Average</v>
      </c>
      <c r="P2642" t="str">
        <f t="shared" si="166"/>
        <v>Zero Balance</v>
      </c>
      <c r="Q2642" t="str">
        <f t="shared" si="167"/>
        <v>Retained</v>
      </c>
    </row>
    <row r="2643" spans="1:17" x14ac:dyDescent="0.2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>
        <f t="shared" si="164"/>
        <v>Young</v>
      </c>
      <c r="O2643" t="str">
        <f t="shared" si="165"/>
        <v>Average</v>
      </c>
      <c r="P2643" t="str">
        <f t="shared" si="166"/>
        <v>High Balance</v>
      </c>
      <c r="Q2643" t="str">
        <f t="shared" si="167"/>
        <v>Retained</v>
      </c>
    </row>
    <row r="2644" spans="1:17" x14ac:dyDescent="0.2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>
        <f t="shared" si="164"/>
        <v>Young</v>
      </c>
      <c r="O2644" t="str">
        <f t="shared" si="165"/>
        <v>Average</v>
      </c>
      <c r="P2644" t="str">
        <f t="shared" si="166"/>
        <v>Medium Balance</v>
      </c>
      <c r="Q2644" t="str">
        <f t="shared" si="167"/>
        <v>Retained</v>
      </c>
    </row>
    <row r="2645" spans="1:17" x14ac:dyDescent="0.2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>
        <f t="shared" si="164"/>
        <v>Young</v>
      </c>
      <c r="O2645" t="str">
        <f t="shared" si="165"/>
        <v>Average</v>
      </c>
      <c r="P2645" t="str">
        <f t="shared" si="166"/>
        <v>High Balance</v>
      </c>
      <c r="Q2645" t="str">
        <f t="shared" si="167"/>
        <v>Retained</v>
      </c>
    </row>
    <row r="2646" spans="1:17" x14ac:dyDescent="0.2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>
        <f t="shared" si="164"/>
        <v>Young</v>
      </c>
      <c r="O2646" t="str">
        <f t="shared" si="165"/>
        <v>Good</v>
      </c>
      <c r="P2646" t="str">
        <f t="shared" si="166"/>
        <v>Medium Balance</v>
      </c>
      <c r="Q2646" t="str">
        <f t="shared" si="167"/>
        <v>Retained</v>
      </c>
    </row>
    <row r="2647" spans="1:17" x14ac:dyDescent="0.2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>
        <f t="shared" si="164"/>
        <v>Young</v>
      </c>
      <c r="O2647" t="str">
        <f t="shared" si="165"/>
        <v>Good</v>
      </c>
      <c r="P2647" t="str">
        <f t="shared" si="166"/>
        <v>Medium Balance</v>
      </c>
      <c r="Q2647" t="str">
        <f t="shared" si="167"/>
        <v>Retained</v>
      </c>
    </row>
    <row r="2648" spans="1:17" x14ac:dyDescent="0.2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>
        <f t="shared" si="164"/>
        <v>Adult</v>
      </c>
      <c r="O2648" t="str">
        <f t="shared" si="165"/>
        <v>Poor</v>
      </c>
      <c r="P2648" t="str">
        <f t="shared" si="166"/>
        <v>Zero Balance</v>
      </c>
      <c r="Q2648" t="str">
        <f t="shared" si="167"/>
        <v>Retained</v>
      </c>
    </row>
    <row r="2649" spans="1:17" x14ac:dyDescent="0.2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>
        <f t="shared" si="164"/>
        <v>Senior</v>
      </c>
      <c r="O2649" t="str">
        <f t="shared" si="165"/>
        <v>Poor</v>
      </c>
      <c r="P2649" t="str">
        <f t="shared" si="166"/>
        <v>High Balance</v>
      </c>
      <c r="Q2649" t="str">
        <f t="shared" si="167"/>
        <v>Churned</v>
      </c>
    </row>
    <row r="2650" spans="1:17" x14ac:dyDescent="0.2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>
        <f t="shared" si="164"/>
        <v>Young</v>
      </c>
      <c r="O2650" t="str">
        <f t="shared" si="165"/>
        <v>Good</v>
      </c>
      <c r="P2650" t="str">
        <f t="shared" si="166"/>
        <v>High Balance</v>
      </c>
      <c r="Q2650" t="str">
        <f t="shared" si="167"/>
        <v>Retained</v>
      </c>
    </row>
    <row r="2651" spans="1:17" x14ac:dyDescent="0.2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>
        <f t="shared" si="164"/>
        <v>Adult</v>
      </c>
      <c r="O2651" t="str">
        <f t="shared" si="165"/>
        <v>Average</v>
      </c>
      <c r="P2651" t="str">
        <f t="shared" si="166"/>
        <v>Zero Balance</v>
      </c>
      <c r="Q2651" t="str">
        <f t="shared" si="167"/>
        <v>Retained</v>
      </c>
    </row>
    <row r="2652" spans="1:17" x14ac:dyDescent="0.2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>
        <f t="shared" si="164"/>
        <v>Adult</v>
      </c>
      <c r="O2652" t="str">
        <f t="shared" si="165"/>
        <v>Average</v>
      </c>
      <c r="P2652" t="str">
        <f t="shared" si="166"/>
        <v>High Balance</v>
      </c>
      <c r="Q2652" t="str">
        <f t="shared" si="167"/>
        <v>Retained</v>
      </c>
    </row>
    <row r="2653" spans="1:17" x14ac:dyDescent="0.2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>
        <f t="shared" si="164"/>
        <v>Adult</v>
      </c>
      <c r="O2653" t="str">
        <f t="shared" si="165"/>
        <v>Good</v>
      </c>
      <c r="P2653" t="str">
        <f t="shared" si="166"/>
        <v>High Balance</v>
      </c>
      <c r="Q2653" t="str">
        <f t="shared" si="167"/>
        <v>Retained</v>
      </c>
    </row>
    <row r="2654" spans="1:17" x14ac:dyDescent="0.2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>
        <f t="shared" si="164"/>
        <v>Adult</v>
      </c>
      <c r="O2654" t="str">
        <f t="shared" si="165"/>
        <v>Average</v>
      </c>
      <c r="P2654" t="str">
        <f t="shared" si="166"/>
        <v>Zero Balance</v>
      </c>
      <c r="Q2654" t="str">
        <f t="shared" si="167"/>
        <v>Retained</v>
      </c>
    </row>
    <row r="2655" spans="1:17" x14ac:dyDescent="0.2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tr">
        <f t="shared" si="164"/>
        <v>Young</v>
      </c>
      <c r="O2655" t="str">
        <f t="shared" si="165"/>
        <v>Good</v>
      </c>
      <c r="P2655" t="str">
        <f t="shared" si="166"/>
        <v>Zero Balance</v>
      </c>
      <c r="Q2655" t="str">
        <f t="shared" si="167"/>
        <v>Retained</v>
      </c>
    </row>
    <row r="2656" spans="1:17" x14ac:dyDescent="0.2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>
        <f t="shared" si="164"/>
        <v>Adult</v>
      </c>
      <c r="O2656" t="str">
        <f t="shared" si="165"/>
        <v>Average</v>
      </c>
      <c r="P2656" t="str">
        <f t="shared" si="166"/>
        <v>High Balance</v>
      </c>
      <c r="Q2656" t="str">
        <f t="shared" si="167"/>
        <v>Churned</v>
      </c>
    </row>
    <row r="2657" spans="1:17" x14ac:dyDescent="0.2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>
        <f t="shared" si="164"/>
        <v>Senior</v>
      </c>
      <c r="O2657" t="str">
        <f t="shared" si="165"/>
        <v>Good</v>
      </c>
      <c r="P2657" t="str">
        <f t="shared" si="166"/>
        <v>Medium Balance</v>
      </c>
      <c r="Q2657" t="str">
        <f t="shared" si="167"/>
        <v>Retained</v>
      </c>
    </row>
    <row r="2658" spans="1:17" x14ac:dyDescent="0.2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>
        <f t="shared" si="164"/>
        <v>Adult</v>
      </c>
      <c r="O2658" t="str">
        <f t="shared" si="165"/>
        <v>Good</v>
      </c>
      <c r="P2658" t="str">
        <f t="shared" si="166"/>
        <v>Zero Balance</v>
      </c>
      <c r="Q2658" t="str">
        <f t="shared" si="167"/>
        <v>Retained</v>
      </c>
    </row>
    <row r="2659" spans="1:17" x14ac:dyDescent="0.2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>
        <f t="shared" si="164"/>
        <v>Young</v>
      </c>
      <c r="O2659" t="str">
        <f t="shared" si="165"/>
        <v>Average</v>
      </c>
      <c r="P2659" t="str">
        <f t="shared" si="166"/>
        <v>Zero Balance</v>
      </c>
      <c r="Q2659" t="str">
        <f t="shared" si="167"/>
        <v>Retained</v>
      </c>
    </row>
    <row r="2660" spans="1:17" x14ac:dyDescent="0.2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>
        <f t="shared" si="164"/>
        <v>Adult</v>
      </c>
      <c r="O2660" t="str">
        <f t="shared" si="165"/>
        <v>Average</v>
      </c>
      <c r="P2660" t="str">
        <f t="shared" si="166"/>
        <v>High Balance</v>
      </c>
      <c r="Q2660" t="str">
        <f t="shared" si="167"/>
        <v>Churned</v>
      </c>
    </row>
    <row r="2661" spans="1:17" x14ac:dyDescent="0.2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>
        <f t="shared" si="164"/>
        <v>Senior</v>
      </c>
      <c r="O2661" t="str">
        <f t="shared" si="165"/>
        <v>Good</v>
      </c>
      <c r="P2661" t="str">
        <f t="shared" si="166"/>
        <v>High Balance</v>
      </c>
      <c r="Q2661" t="str">
        <f t="shared" si="167"/>
        <v>Churned</v>
      </c>
    </row>
    <row r="2662" spans="1:17" x14ac:dyDescent="0.2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>
        <f t="shared" si="164"/>
        <v>Adult</v>
      </c>
      <c r="O2662" t="str">
        <f t="shared" si="165"/>
        <v>Good</v>
      </c>
      <c r="P2662" t="str">
        <f t="shared" si="166"/>
        <v>High Balance</v>
      </c>
      <c r="Q2662" t="str">
        <f t="shared" si="167"/>
        <v>Retained</v>
      </c>
    </row>
    <row r="2663" spans="1:17" x14ac:dyDescent="0.2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>
        <f t="shared" si="164"/>
        <v>Young</v>
      </c>
      <c r="O2663" t="str">
        <f t="shared" si="165"/>
        <v>Good</v>
      </c>
      <c r="P2663" t="str">
        <f t="shared" si="166"/>
        <v>High Balance</v>
      </c>
      <c r="Q2663" t="str">
        <f t="shared" si="167"/>
        <v>Churned</v>
      </c>
    </row>
    <row r="2664" spans="1:17" x14ac:dyDescent="0.2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tr">
        <f t="shared" si="164"/>
        <v>Adult</v>
      </c>
      <c r="O2664" t="str">
        <f t="shared" si="165"/>
        <v>Average</v>
      </c>
      <c r="P2664" t="str">
        <f t="shared" si="166"/>
        <v>Medium Balance</v>
      </c>
      <c r="Q2664" t="str">
        <f t="shared" si="167"/>
        <v>Churned</v>
      </c>
    </row>
    <row r="2665" spans="1:17" x14ac:dyDescent="0.2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>
        <f t="shared" si="164"/>
        <v>Adult</v>
      </c>
      <c r="O2665" t="str">
        <f t="shared" si="165"/>
        <v>Average</v>
      </c>
      <c r="P2665" t="str">
        <f t="shared" si="166"/>
        <v>High Balance</v>
      </c>
      <c r="Q2665" t="str">
        <f t="shared" si="167"/>
        <v>Retained</v>
      </c>
    </row>
    <row r="2666" spans="1:17" x14ac:dyDescent="0.2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>
        <f t="shared" si="164"/>
        <v>Young</v>
      </c>
      <c r="O2666" t="str">
        <f t="shared" si="165"/>
        <v>Average</v>
      </c>
      <c r="P2666" t="str">
        <f t="shared" si="166"/>
        <v>Zero Balance</v>
      </c>
      <c r="Q2666" t="str">
        <f t="shared" si="167"/>
        <v>Retained</v>
      </c>
    </row>
    <row r="2667" spans="1:17" x14ac:dyDescent="0.2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>
        <f t="shared" si="164"/>
        <v>Adult</v>
      </c>
      <c r="O2667" t="str">
        <f t="shared" si="165"/>
        <v>Average</v>
      </c>
      <c r="P2667" t="str">
        <f t="shared" si="166"/>
        <v>High Balance</v>
      </c>
      <c r="Q2667" t="str">
        <f t="shared" si="167"/>
        <v>Churned</v>
      </c>
    </row>
    <row r="2668" spans="1:17" x14ac:dyDescent="0.2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>
        <f t="shared" si="164"/>
        <v>Adult</v>
      </c>
      <c r="O2668" t="str">
        <f t="shared" si="165"/>
        <v>Good</v>
      </c>
      <c r="P2668" t="str">
        <f t="shared" si="166"/>
        <v>Zero Balance</v>
      </c>
      <c r="Q2668" t="str">
        <f t="shared" si="167"/>
        <v>Retained</v>
      </c>
    </row>
    <row r="2669" spans="1:17" x14ac:dyDescent="0.2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>
        <f t="shared" si="164"/>
        <v>Adult</v>
      </c>
      <c r="O2669" t="str">
        <f t="shared" si="165"/>
        <v>Average</v>
      </c>
      <c r="P2669" t="str">
        <f t="shared" si="166"/>
        <v>High Balance</v>
      </c>
      <c r="Q2669" t="str">
        <f t="shared" si="167"/>
        <v>Retained</v>
      </c>
    </row>
    <row r="2670" spans="1:17" x14ac:dyDescent="0.2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>
        <f t="shared" si="164"/>
        <v>Senior</v>
      </c>
      <c r="O2670" t="str">
        <f t="shared" si="165"/>
        <v>Average</v>
      </c>
      <c r="P2670" t="str">
        <f t="shared" si="166"/>
        <v>Medium Balance</v>
      </c>
      <c r="Q2670" t="str">
        <f t="shared" si="167"/>
        <v>Churned</v>
      </c>
    </row>
    <row r="2671" spans="1:17" x14ac:dyDescent="0.2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>
        <f t="shared" si="164"/>
        <v>Young</v>
      </c>
      <c r="O2671" t="str">
        <f t="shared" si="165"/>
        <v>Average</v>
      </c>
      <c r="P2671" t="str">
        <f t="shared" si="166"/>
        <v>Medium Balance</v>
      </c>
      <c r="Q2671" t="str">
        <f t="shared" si="167"/>
        <v>Retained</v>
      </c>
    </row>
    <row r="2672" spans="1:17" x14ac:dyDescent="0.2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>
        <f t="shared" si="164"/>
        <v>Senior</v>
      </c>
      <c r="O2672" t="str">
        <f t="shared" si="165"/>
        <v>Average</v>
      </c>
      <c r="P2672" t="str">
        <f t="shared" si="166"/>
        <v>Zero Balance</v>
      </c>
      <c r="Q2672" t="str">
        <f t="shared" si="167"/>
        <v>Churned</v>
      </c>
    </row>
    <row r="2673" spans="1:17" x14ac:dyDescent="0.2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tr">
        <f t="shared" si="164"/>
        <v>Adult</v>
      </c>
      <c r="O2673" t="str">
        <f t="shared" si="165"/>
        <v>Good</v>
      </c>
      <c r="P2673" t="str">
        <f t="shared" si="166"/>
        <v>Zero Balance</v>
      </c>
      <c r="Q2673" t="str">
        <f t="shared" si="167"/>
        <v>Retained</v>
      </c>
    </row>
    <row r="2674" spans="1:17" x14ac:dyDescent="0.2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tr">
        <f t="shared" si="164"/>
        <v>Adult</v>
      </c>
      <c r="O2674" t="str">
        <f t="shared" si="165"/>
        <v>Good</v>
      </c>
      <c r="P2674" t="str">
        <f t="shared" si="166"/>
        <v>High Balance</v>
      </c>
      <c r="Q2674" t="str">
        <f t="shared" si="167"/>
        <v>Retained</v>
      </c>
    </row>
    <row r="2675" spans="1:17" x14ac:dyDescent="0.2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>
        <f t="shared" si="164"/>
        <v>Senior</v>
      </c>
      <c r="O2675" t="str">
        <f t="shared" si="165"/>
        <v>Average</v>
      </c>
      <c r="P2675" t="str">
        <f t="shared" si="166"/>
        <v>High Balance</v>
      </c>
      <c r="Q2675" t="str">
        <f t="shared" si="167"/>
        <v>Retained</v>
      </c>
    </row>
    <row r="2676" spans="1:17" x14ac:dyDescent="0.2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>
        <f t="shared" si="164"/>
        <v>Young</v>
      </c>
      <c r="O2676" t="str">
        <f t="shared" si="165"/>
        <v>Good</v>
      </c>
      <c r="P2676" t="str">
        <f t="shared" si="166"/>
        <v>High Balance</v>
      </c>
      <c r="Q2676" t="str">
        <f t="shared" si="167"/>
        <v>Retained</v>
      </c>
    </row>
    <row r="2677" spans="1:17" x14ac:dyDescent="0.2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tr">
        <f t="shared" si="164"/>
        <v>Adult</v>
      </c>
      <c r="O2677" t="str">
        <f t="shared" si="165"/>
        <v>Good</v>
      </c>
      <c r="P2677" t="str">
        <f t="shared" si="166"/>
        <v>Medium Balance</v>
      </c>
      <c r="Q2677" t="str">
        <f t="shared" si="167"/>
        <v>Retained</v>
      </c>
    </row>
    <row r="2678" spans="1:17" x14ac:dyDescent="0.2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>
        <f t="shared" si="164"/>
        <v>Adult</v>
      </c>
      <c r="O2678" t="str">
        <f t="shared" si="165"/>
        <v>Average</v>
      </c>
      <c r="P2678" t="str">
        <f t="shared" si="166"/>
        <v>High Balance</v>
      </c>
      <c r="Q2678" t="str">
        <f t="shared" si="167"/>
        <v>Churned</v>
      </c>
    </row>
    <row r="2679" spans="1:17" x14ac:dyDescent="0.2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>
        <f t="shared" si="164"/>
        <v>Adult</v>
      </c>
      <c r="O2679" t="str">
        <f t="shared" si="165"/>
        <v>Average</v>
      </c>
      <c r="P2679" t="str">
        <f t="shared" si="166"/>
        <v>Medium Balance</v>
      </c>
      <c r="Q2679" t="str">
        <f t="shared" si="167"/>
        <v>Retained</v>
      </c>
    </row>
    <row r="2680" spans="1:17" x14ac:dyDescent="0.2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>
        <f t="shared" si="164"/>
        <v>Adult</v>
      </c>
      <c r="O2680" t="str">
        <f t="shared" si="165"/>
        <v>Good</v>
      </c>
      <c r="P2680" t="str">
        <f t="shared" si="166"/>
        <v>Zero Balance</v>
      </c>
      <c r="Q2680" t="str">
        <f t="shared" si="167"/>
        <v>Retained</v>
      </c>
    </row>
    <row r="2681" spans="1:17" x14ac:dyDescent="0.2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>
        <f t="shared" si="164"/>
        <v>Adult</v>
      </c>
      <c r="O2681" t="str">
        <f t="shared" si="165"/>
        <v>Average</v>
      </c>
      <c r="P2681" t="str">
        <f t="shared" si="166"/>
        <v>High Balance</v>
      </c>
      <c r="Q2681" t="str">
        <f t="shared" si="167"/>
        <v>Retained</v>
      </c>
    </row>
    <row r="2682" spans="1:17" x14ac:dyDescent="0.2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>
        <f t="shared" si="164"/>
        <v>Adult</v>
      </c>
      <c r="O2682" t="str">
        <f t="shared" si="165"/>
        <v>Average</v>
      </c>
      <c r="P2682" t="str">
        <f t="shared" si="166"/>
        <v>Zero Balance</v>
      </c>
      <c r="Q2682" t="str">
        <f t="shared" si="167"/>
        <v>Retained</v>
      </c>
    </row>
    <row r="2683" spans="1:17" x14ac:dyDescent="0.2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>
        <f t="shared" si="164"/>
        <v>Adult</v>
      </c>
      <c r="O2683" t="str">
        <f t="shared" si="165"/>
        <v>Average</v>
      </c>
      <c r="P2683" t="str">
        <f t="shared" si="166"/>
        <v>Medium Balance</v>
      </c>
      <c r="Q2683" t="str">
        <f t="shared" si="167"/>
        <v>Retained</v>
      </c>
    </row>
    <row r="2684" spans="1:17" x14ac:dyDescent="0.2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>
        <f t="shared" si="164"/>
        <v>Young</v>
      </c>
      <c r="O2684" t="str">
        <f t="shared" si="165"/>
        <v>Average</v>
      </c>
      <c r="P2684" t="str">
        <f t="shared" si="166"/>
        <v>High Balance</v>
      </c>
      <c r="Q2684" t="str">
        <f t="shared" si="167"/>
        <v>Retained</v>
      </c>
    </row>
    <row r="2685" spans="1:17" x14ac:dyDescent="0.2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tr">
        <f t="shared" si="164"/>
        <v>Young</v>
      </c>
      <c r="O2685" t="str">
        <f t="shared" si="165"/>
        <v>Good</v>
      </c>
      <c r="P2685" t="str">
        <f t="shared" si="166"/>
        <v>High Balance</v>
      </c>
      <c r="Q2685" t="str">
        <f t="shared" si="167"/>
        <v>Retained</v>
      </c>
    </row>
    <row r="2686" spans="1:17" x14ac:dyDescent="0.2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>
        <f t="shared" si="164"/>
        <v>Young</v>
      </c>
      <c r="O2686" t="str">
        <f t="shared" si="165"/>
        <v>Average</v>
      </c>
      <c r="P2686" t="str">
        <f t="shared" si="166"/>
        <v>Zero Balance</v>
      </c>
      <c r="Q2686" t="str">
        <f t="shared" si="167"/>
        <v>Retained</v>
      </c>
    </row>
    <row r="2687" spans="1:17" x14ac:dyDescent="0.2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>
        <f t="shared" si="164"/>
        <v>Senior</v>
      </c>
      <c r="O2687" t="str">
        <f t="shared" si="165"/>
        <v>Average</v>
      </c>
      <c r="P2687" t="str">
        <f t="shared" si="166"/>
        <v>Zero Balance</v>
      </c>
      <c r="Q2687" t="str">
        <f t="shared" si="167"/>
        <v>Retained</v>
      </c>
    </row>
    <row r="2688" spans="1:17" x14ac:dyDescent="0.2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>
        <f t="shared" si="164"/>
        <v>Adult</v>
      </c>
      <c r="O2688" t="str">
        <f t="shared" si="165"/>
        <v>Average</v>
      </c>
      <c r="P2688" t="str">
        <f t="shared" si="166"/>
        <v>Medium Balance</v>
      </c>
      <c r="Q2688" t="str">
        <f t="shared" si="167"/>
        <v>Retained</v>
      </c>
    </row>
    <row r="2689" spans="1:17" x14ac:dyDescent="0.2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>
        <f t="shared" si="164"/>
        <v>Adult</v>
      </c>
      <c r="O2689" t="str">
        <f t="shared" si="165"/>
        <v>Average</v>
      </c>
      <c r="P2689" t="str">
        <f t="shared" si="166"/>
        <v>High Balance</v>
      </c>
      <c r="Q2689" t="str">
        <f t="shared" si="167"/>
        <v>Retained</v>
      </c>
    </row>
    <row r="2690" spans="1:17" x14ac:dyDescent="0.2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>
        <f t="shared" si="164"/>
        <v>Adult</v>
      </c>
      <c r="O2690" t="str">
        <f t="shared" si="165"/>
        <v>Average</v>
      </c>
      <c r="P2690" t="str">
        <f t="shared" si="166"/>
        <v>High Balance</v>
      </c>
      <c r="Q2690" t="str">
        <f t="shared" si="167"/>
        <v>Retained</v>
      </c>
    </row>
    <row r="2691" spans="1:17" x14ac:dyDescent="0.2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tr">
        <f t="shared" ref="N2691:N2754" si="168">IF(F2691&lt;30,"Young",IF(F2691&lt;50,"Adult","Senior"))</f>
        <v>Adult</v>
      </c>
      <c r="O2691" t="str">
        <f t="shared" ref="O2691:O2754" si="169">IF(C2691&lt;500,"Poor",IF(C2691&lt;700,"Average","Good"))</f>
        <v>Poor</v>
      </c>
      <c r="P2691" t="str">
        <f t="shared" ref="P2691:P2754" si="170" xml:space="preserve"> IF(H2691=0,"Zero Balance",IF(H2691&lt;50000,"Low Balance",IF(H2691&lt;100000,"Medium Balance","High Balance")))</f>
        <v>Zero Balance</v>
      </c>
      <c r="Q2691" t="str">
        <f t="shared" ref="Q2691:Q2754" si="171">IF(M2691 = 1,"Churned","Retained")</f>
        <v>Churned</v>
      </c>
    </row>
    <row r="2692" spans="1:17" x14ac:dyDescent="0.2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>
        <f t="shared" si="168"/>
        <v>Adult</v>
      </c>
      <c r="O2692" t="str">
        <f t="shared" si="169"/>
        <v>Average</v>
      </c>
      <c r="P2692" t="str">
        <f t="shared" si="170"/>
        <v>Medium Balance</v>
      </c>
      <c r="Q2692" t="str">
        <f t="shared" si="171"/>
        <v>Retained</v>
      </c>
    </row>
    <row r="2693" spans="1:17" x14ac:dyDescent="0.2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>
        <f t="shared" si="168"/>
        <v>Adult</v>
      </c>
      <c r="O2693" t="str">
        <f t="shared" si="169"/>
        <v>Good</v>
      </c>
      <c r="P2693" t="str">
        <f t="shared" si="170"/>
        <v>Zero Balance</v>
      </c>
      <c r="Q2693" t="str">
        <f t="shared" si="171"/>
        <v>Retained</v>
      </c>
    </row>
    <row r="2694" spans="1:17" x14ac:dyDescent="0.2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tr">
        <f t="shared" si="168"/>
        <v>Adult</v>
      </c>
      <c r="O2694" t="str">
        <f t="shared" si="169"/>
        <v>Good</v>
      </c>
      <c r="P2694" t="str">
        <f t="shared" si="170"/>
        <v>Zero Balance</v>
      </c>
      <c r="Q2694" t="str">
        <f t="shared" si="171"/>
        <v>Retained</v>
      </c>
    </row>
    <row r="2695" spans="1:17" x14ac:dyDescent="0.2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>
        <f t="shared" si="168"/>
        <v>Adult</v>
      </c>
      <c r="O2695" t="str">
        <f t="shared" si="169"/>
        <v>Average</v>
      </c>
      <c r="P2695" t="str">
        <f t="shared" si="170"/>
        <v>Zero Balance</v>
      </c>
      <c r="Q2695" t="str">
        <f t="shared" si="171"/>
        <v>Retained</v>
      </c>
    </row>
    <row r="2696" spans="1:17" x14ac:dyDescent="0.2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>
        <f t="shared" si="168"/>
        <v>Young</v>
      </c>
      <c r="O2696" t="str">
        <f t="shared" si="169"/>
        <v>Average</v>
      </c>
      <c r="P2696" t="str">
        <f t="shared" si="170"/>
        <v>High Balance</v>
      </c>
      <c r="Q2696" t="str">
        <f t="shared" si="171"/>
        <v>Retained</v>
      </c>
    </row>
    <row r="2697" spans="1:17" x14ac:dyDescent="0.2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>
        <f t="shared" si="168"/>
        <v>Adult</v>
      </c>
      <c r="O2697" t="str">
        <f t="shared" si="169"/>
        <v>Average</v>
      </c>
      <c r="P2697" t="str">
        <f t="shared" si="170"/>
        <v>High Balance</v>
      </c>
      <c r="Q2697" t="str">
        <f t="shared" si="171"/>
        <v>Churned</v>
      </c>
    </row>
    <row r="2698" spans="1:17" x14ac:dyDescent="0.2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tr">
        <f t="shared" si="168"/>
        <v>Adult</v>
      </c>
      <c r="O2698" t="str">
        <f t="shared" si="169"/>
        <v>Average</v>
      </c>
      <c r="P2698" t="str">
        <f t="shared" si="170"/>
        <v>Medium Balance</v>
      </c>
      <c r="Q2698" t="str">
        <f t="shared" si="171"/>
        <v>Retained</v>
      </c>
    </row>
    <row r="2699" spans="1:17" x14ac:dyDescent="0.2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tr">
        <f t="shared" si="168"/>
        <v>Adult</v>
      </c>
      <c r="O2699" t="str">
        <f t="shared" si="169"/>
        <v>Good</v>
      </c>
      <c r="P2699" t="str">
        <f t="shared" si="170"/>
        <v>Zero Balance</v>
      </c>
      <c r="Q2699" t="str">
        <f t="shared" si="171"/>
        <v>Retained</v>
      </c>
    </row>
    <row r="2700" spans="1:17" x14ac:dyDescent="0.2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>
        <f t="shared" si="168"/>
        <v>Young</v>
      </c>
      <c r="O2700" t="str">
        <f t="shared" si="169"/>
        <v>Average</v>
      </c>
      <c r="P2700" t="str">
        <f t="shared" si="170"/>
        <v>Zero Balance</v>
      </c>
      <c r="Q2700" t="str">
        <f t="shared" si="171"/>
        <v>Churned</v>
      </c>
    </row>
    <row r="2701" spans="1:17" x14ac:dyDescent="0.2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>
        <f t="shared" si="168"/>
        <v>Young</v>
      </c>
      <c r="O2701" t="str">
        <f t="shared" si="169"/>
        <v>Average</v>
      </c>
      <c r="P2701" t="str">
        <f t="shared" si="170"/>
        <v>High Balance</v>
      </c>
      <c r="Q2701" t="str">
        <f t="shared" si="171"/>
        <v>Retained</v>
      </c>
    </row>
    <row r="2702" spans="1:17" x14ac:dyDescent="0.2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>
        <f t="shared" si="168"/>
        <v>Adult</v>
      </c>
      <c r="O2702" t="str">
        <f t="shared" si="169"/>
        <v>Average</v>
      </c>
      <c r="P2702" t="str">
        <f t="shared" si="170"/>
        <v>Zero Balance</v>
      </c>
      <c r="Q2702" t="str">
        <f t="shared" si="171"/>
        <v>Retained</v>
      </c>
    </row>
    <row r="2703" spans="1:17" x14ac:dyDescent="0.2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>
        <f t="shared" si="168"/>
        <v>Adult</v>
      </c>
      <c r="O2703" t="str">
        <f t="shared" si="169"/>
        <v>Average</v>
      </c>
      <c r="P2703" t="str">
        <f t="shared" si="170"/>
        <v>Zero Balance</v>
      </c>
      <c r="Q2703" t="str">
        <f t="shared" si="171"/>
        <v>Retained</v>
      </c>
    </row>
    <row r="2704" spans="1:17" x14ac:dyDescent="0.2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>
        <f t="shared" si="168"/>
        <v>Adult</v>
      </c>
      <c r="O2704" t="str">
        <f t="shared" si="169"/>
        <v>Average</v>
      </c>
      <c r="P2704" t="str">
        <f t="shared" si="170"/>
        <v>High Balance</v>
      </c>
      <c r="Q2704" t="str">
        <f t="shared" si="171"/>
        <v>Retained</v>
      </c>
    </row>
    <row r="2705" spans="1:17" x14ac:dyDescent="0.2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>
        <f t="shared" si="168"/>
        <v>Adult</v>
      </c>
      <c r="O2705" t="str">
        <f t="shared" si="169"/>
        <v>Poor</v>
      </c>
      <c r="P2705" t="str">
        <f t="shared" si="170"/>
        <v>High Balance</v>
      </c>
      <c r="Q2705" t="str">
        <f t="shared" si="171"/>
        <v>Churned</v>
      </c>
    </row>
    <row r="2706" spans="1:17" x14ac:dyDescent="0.2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>
        <f t="shared" si="168"/>
        <v>Young</v>
      </c>
      <c r="O2706" t="str">
        <f t="shared" si="169"/>
        <v>Good</v>
      </c>
      <c r="P2706" t="str">
        <f t="shared" si="170"/>
        <v>Zero Balance</v>
      </c>
      <c r="Q2706" t="str">
        <f t="shared" si="171"/>
        <v>Retained</v>
      </c>
    </row>
    <row r="2707" spans="1:17" x14ac:dyDescent="0.2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>
        <f t="shared" si="168"/>
        <v>Adult</v>
      </c>
      <c r="O2707" t="str">
        <f t="shared" si="169"/>
        <v>Average</v>
      </c>
      <c r="P2707" t="str">
        <f t="shared" si="170"/>
        <v>High Balance</v>
      </c>
      <c r="Q2707" t="str">
        <f t="shared" si="171"/>
        <v>Retained</v>
      </c>
    </row>
    <row r="2708" spans="1:17" x14ac:dyDescent="0.2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>
        <f t="shared" si="168"/>
        <v>Young</v>
      </c>
      <c r="O2708" t="str">
        <f t="shared" si="169"/>
        <v>Average</v>
      </c>
      <c r="P2708" t="str">
        <f t="shared" si="170"/>
        <v>High Balance</v>
      </c>
      <c r="Q2708" t="str">
        <f t="shared" si="171"/>
        <v>Retained</v>
      </c>
    </row>
    <row r="2709" spans="1:17" x14ac:dyDescent="0.2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>
        <f t="shared" si="168"/>
        <v>Adult</v>
      </c>
      <c r="O2709" t="str">
        <f t="shared" si="169"/>
        <v>Average</v>
      </c>
      <c r="P2709" t="str">
        <f t="shared" si="170"/>
        <v>High Balance</v>
      </c>
      <c r="Q2709" t="str">
        <f t="shared" si="171"/>
        <v>Retained</v>
      </c>
    </row>
    <row r="2710" spans="1:17" x14ac:dyDescent="0.2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tr">
        <f t="shared" si="168"/>
        <v>Young</v>
      </c>
      <c r="O2710" t="str">
        <f t="shared" si="169"/>
        <v>Average</v>
      </c>
      <c r="P2710" t="str">
        <f t="shared" si="170"/>
        <v>Medium Balance</v>
      </c>
      <c r="Q2710" t="str">
        <f t="shared" si="171"/>
        <v>Retained</v>
      </c>
    </row>
    <row r="2711" spans="1:17" x14ac:dyDescent="0.2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>
        <f t="shared" si="168"/>
        <v>Adult</v>
      </c>
      <c r="O2711" t="str">
        <f t="shared" si="169"/>
        <v>Average</v>
      </c>
      <c r="P2711" t="str">
        <f t="shared" si="170"/>
        <v>High Balance</v>
      </c>
      <c r="Q2711" t="str">
        <f t="shared" si="171"/>
        <v>Retained</v>
      </c>
    </row>
    <row r="2712" spans="1:17" x14ac:dyDescent="0.2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>
        <f t="shared" si="168"/>
        <v>Adult</v>
      </c>
      <c r="O2712" t="str">
        <f t="shared" si="169"/>
        <v>Average</v>
      </c>
      <c r="P2712" t="str">
        <f t="shared" si="170"/>
        <v>Medium Balance</v>
      </c>
      <c r="Q2712" t="str">
        <f t="shared" si="171"/>
        <v>Retained</v>
      </c>
    </row>
    <row r="2713" spans="1:17" x14ac:dyDescent="0.2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>
        <f t="shared" si="168"/>
        <v>Young</v>
      </c>
      <c r="O2713" t="str">
        <f t="shared" si="169"/>
        <v>Average</v>
      </c>
      <c r="P2713" t="str">
        <f t="shared" si="170"/>
        <v>Zero Balance</v>
      </c>
      <c r="Q2713" t="str">
        <f t="shared" si="171"/>
        <v>Retained</v>
      </c>
    </row>
    <row r="2714" spans="1:17" x14ac:dyDescent="0.2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tr">
        <f t="shared" si="168"/>
        <v>Adult</v>
      </c>
      <c r="O2714" t="str">
        <f t="shared" si="169"/>
        <v>Average</v>
      </c>
      <c r="P2714" t="str">
        <f t="shared" si="170"/>
        <v>Medium Balance</v>
      </c>
      <c r="Q2714" t="str">
        <f t="shared" si="171"/>
        <v>Retained</v>
      </c>
    </row>
    <row r="2715" spans="1:17" x14ac:dyDescent="0.2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>
        <f t="shared" si="168"/>
        <v>Senior</v>
      </c>
      <c r="O2715" t="str">
        <f t="shared" si="169"/>
        <v>Good</v>
      </c>
      <c r="P2715" t="str">
        <f t="shared" si="170"/>
        <v>High Balance</v>
      </c>
      <c r="Q2715" t="str">
        <f t="shared" si="171"/>
        <v>Retained</v>
      </c>
    </row>
    <row r="2716" spans="1:17" x14ac:dyDescent="0.2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>
        <f t="shared" si="168"/>
        <v>Senior</v>
      </c>
      <c r="O2716" t="str">
        <f t="shared" si="169"/>
        <v>Average</v>
      </c>
      <c r="P2716" t="str">
        <f t="shared" si="170"/>
        <v>High Balance</v>
      </c>
      <c r="Q2716" t="str">
        <f t="shared" si="171"/>
        <v>Retained</v>
      </c>
    </row>
    <row r="2717" spans="1:17" x14ac:dyDescent="0.2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>
        <f t="shared" si="168"/>
        <v>Adult</v>
      </c>
      <c r="O2717" t="str">
        <f t="shared" si="169"/>
        <v>Average</v>
      </c>
      <c r="P2717" t="str">
        <f t="shared" si="170"/>
        <v>High Balance</v>
      </c>
      <c r="Q2717" t="str">
        <f t="shared" si="171"/>
        <v>Retained</v>
      </c>
    </row>
    <row r="2718" spans="1:17" x14ac:dyDescent="0.2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>
        <f t="shared" si="168"/>
        <v>Adult</v>
      </c>
      <c r="O2718" t="str">
        <f t="shared" si="169"/>
        <v>Average</v>
      </c>
      <c r="P2718" t="str">
        <f t="shared" si="170"/>
        <v>Zero Balance</v>
      </c>
      <c r="Q2718" t="str">
        <f t="shared" si="171"/>
        <v>Retained</v>
      </c>
    </row>
    <row r="2719" spans="1:17" x14ac:dyDescent="0.2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>
        <f t="shared" si="168"/>
        <v>Senior</v>
      </c>
      <c r="O2719" t="str">
        <f t="shared" si="169"/>
        <v>Good</v>
      </c>
      <c r="P2719" t="str">
        <f t="shared" si="170"/>
        <v>High Balance</v>
      </c>
      <c r="Q2719" t="str">
        <f t="shared" si="171"/>
        <v>Retained</v>
      </c>
    </row>
    <row r="2720" spans="1:17" x14ac:dyDescent="0.2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>
        <f t="shared" si="168"/>
        <v>Adult</v>
      </c>
      <c r="O2720" t="str">
        <f t="shared" si="169"/>
        <v>Good</v>
      </c>
      <c r="P2720" t="str">
        <f t="shared" si="170"/>
        <v>High Balance</v>
      </c>
      <c r="Q2720" t="str">
        <f t="shared" si="171"/>
        <v>Retained</v>
      </c>
    </row>
    <row r="2721" spans="1:17" x14ac:dyDescent="0.2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>
        <f t="shared" si="168"/>
        <v>Adult</v>
      </c>
      <c r="O2721" t="str">
        <f t="shared" si="169"/>
        <v>Average</v>
      </c>
      <c r="P2721" t="str">
        <f t="shared" si="170"/>
        <v>High Balance</v>
      </c>
      <c r="Q2721" t="str">
        <f t="shared" si="171"/>
        <v>Churned</v>
      </c>
    </row>
    <row r="2722" spans="1:17" x14ac:dyDescent="0.2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>
        <f t="shared" si="168"/>
        <v>Senior</v>
      </c>
      <c r="O2722" t="str">
        <f t="shared" si="169"/>
        <v>Good</v>
      </c>
      <c r="P2722" t="str">
        <f t="shared" si="170"/>
        <v>High Balance</v>
      </c>
      <c r="Q2722" t="str">
        <f t="shared" si="171"/>
        <v>Churned</v>
      </c>
    </row>
    <row r="2723" spans="1:17" x14ac:dyDescent="0.2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>
        <f t="shared" si="168"/>
        <v>Adult</v>
      </c>
      <c r="O2723" t="str">
        <f t="shared" si="169"/>
        <v>Average</v>
      </c>
      <c r="P2723" t="str">
        <f t="shared" si="170"/>
        <v>High Balance</v>
      </c>
      <c r="Q2723" t="str">
        <f t="shared" si="171"/>
        <v>Churned</v>
      </c>
    </row>
    <row r="2724" spans="1:17" x14ac:dyDescent="0.2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>
        <f t="shared" si="168"/>
        <v>Adult</v>
      </c>
      <c r="O2724" t="str">
        <f t="shared" si="169"/>
        <v>Average</v>
      </c>
      <c r="P2724" t="str">
        <f t="shared" si="170"/>
        <v>High Balance</v>
      </c>
      <c r="Q2724" t="str">
        <f t="shared" si="171"/>
        <v>Retained</v>
      </c>
    </row>
    <row r="2725" spans="1:17" x14ac:dyDescent="0.2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tr">
        <f t="shared" si="168"/>
        <v>Adult</v>
      </c>
      <c r="O2725" t="str">
        <f t="shared" si="169"/>
        <v>Average</v>
      </c>
      <c r="P2725" t="str">
        <f t="shared" si="170"/>
        <v>High Balance</v>
      </c>
      <c r="Q2725" t="str">
        <f t="shared" si="171"/>
        <v>Retained</v>
      </c>
    </row>
    <row r="2726" spans="1:17" x14ac:dyDescent="0.2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>
        <f t="shared" si="168"/>
        <v>Adult</v>
      </c>
      <c r="O2726" t="str">
        <f t="shared" si="169"/>
        <v>Poor</v>
      </c>
      <c r="P2726" t="str">
        <f t="shared" si="170"/>
        <v>High Balance</v>
      </c>
      <c r="Q2726" t="str">
        <f t="shared" si="171"/>
        <v>Retained</v>
      </c>
    </row>
    <row r="2727" spans="1:17" x14ac:dyDescent="0.2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>
        <f t="shared" si="168"/>
        <v>Senior</v>
      </c>
      <c r="O2727" t="str">
        <f t="shared" si="169"/>
        <v>Poor</v>
      </c>
      <c r="P2727" t="str">
        <f t="shared" si="170"/>
        <v>High Balance</v>
      </c>
      <c r="Q2727" t="str">
        <f t="shared" si="171"/>
        <v>Retained</v>
      </c>
    </row>
    <row r="2728" spans="1:17" x14ac:dyDescent="0.2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tr">
        <f t="shared" si="168"/>
        <v>Adult</v>
      </c>
      <c r="O2728" t="str">
        <f t="shared" si="169"/>
        <v>Good</v>
      </c>
      <c r="P2728" t="str">
        <f t="shared" si="170"/>
        <v>High Balance</v>
      </c>
      <c r="Q2728" t="str">
        <f t="shared" si="171"/>
        <v>Retained</v>
      </c>
    </row>
    <row r="2729" spans="1:17" x14ac:dyDescent="0.2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>
        <f t="shared" si="168"/>
        <v>Senior</v>
      </c>
      <c r="O2729" t="str">
        <f t="shared" si="169"/>
        <v>Good</v>
      </c>
      <c r="P2729" t="str">
        <f t="shared" si="170"/>
        <v>High Balance</v>
      </c>
      <c r="Q2729" t="str">
        <f t="shared" si="171"/>
        <v>Retained</v>
      </c>
    </row>
    <row r="2730" spans="1:17" x14ac:dyDescent="0.2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>
        <f t="shared" si="168"/>
        <v>Adult</v>
      </c>
      <c r="O2730" t="str">
        <f t="shared" si="169"/>
        <v>Good</v>
      </c>
      <c r="P2730" t="str">
        <f t="shared" si="170"/>
        <v>Medium Balance</v>
      </c>
      <c r="Q2730" t="str">
        <f t="shared" si="171"/>
        <v>Retained</v>
      </c>
    </row>
    <row r="2731" spans="1:17" x14ac:dyDescent="0.2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>
        <f t="shared" si="168"/>
        <v>Young</v>
      </c>
      <c r="O2731" t="str">
        <f t="shared" si="169"/>
        <v>Average</v>
      </c>
      <c r="P2731" t="str">
        <f t="shared" si="170"/>
        <v>Zero Balance</v>
      </c>
      <c r="Q2731" t="str">
        <f t="shared" si="171"/>
        <v>Retained</v>
      </c>
    </row>
    <row r="2732" spans="1:17" x14ac:dyDescent="0.2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>
        <f t="shared" si="168"/>
        <v>Adult</v>
      </c>
      <c r="O2732" t="str">
        <f t="shared" si="169"/>
        <v>Average</v>
      </c>
      <c r="P2732" t="str">
        <f t="shared" si="170"/>
        <v>High Balance</v>
      </c>
      <c r="Q2732" t="str">
        <f t="shared" si="171"/>
        <v>Retained</v>
      </c>
    </row>
    <row r="2733" spans="1:17" x14ac:dyDescent="0.2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>
        <f t="shared" si="168"/>
        <v>Adult</v>
      </c>
      <c r="O2733" t="str">
        <f t="shared" si="169"/>
        <v>Average</v>
      </c>
      <c r="P2733" t="str">
        <f t="shared" si="170"/>
        <v>Zero Balance</v>
      </c>
      <c r="Q2733" t="str">
        <f t="shared" si="171"/>
        <v>Retained</v>
      </c>
    </row>
    <row r="2734" spans="1:17" x14ac:dyDescent="0.2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>
        <f t="shared" si="168"/>
        <v>Adult</v>
      </c>
      <c r="O2734" t="str">
        <f t="shared" si="169"/>
        <v>Average</v>
      </c>
      <c r="P2734" t="str">
        <f t="shared" si="170"/>
        <v>High Balance</v>
      </c>
      <c r="Q2734" t="str">
        <f t="shared" si="171"/>
        <v>Churned</v>
      </c>
    </row>
    <row r="2735" spans="1:17" x14ac:dyDescent="0.2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>
        <f t="shared" si="168"/>
        <v>Adult</v>
      </c>
      <c r="O2735" t="str">
        <f t="shared" si="169"/>
        <v>Average</v>
      </c>
      <c r="P2735" t="str">
        <f t="shared" si="170"/>
        <v>High Balance</v>
      </c>
      <c r="Q2735" t="str">
        <f t="shared" si="171"/>
        <v>Retained</v>
      </c>
    </row>
    <row r="2736" spans="1:17" x14ac:dyDescent="0.2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>
        <f t="shared" si="168"/>
        <v>Adult</v>
      </c>
      <c r="O2736" t="str">
        <f t="shared" si="169"/>
        <v>Average</v>
      </c>
      <c r="P2736" t="str">
        <f t="shared" si="170"/>
        <v>Medium Balance</v>
      </c>
      <c r="Q2736" t="str">
        <f t="shared" si="171"/>
        <v>Retained</v>
      </c>
    </row>
    <row r="2737" spans="1:17" x14ac:dyDescent="0.2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>
        <f t="shared" si="168"/>
        <v>Adult</v>
      </c>
      <c r="O2737" t="str">
        <f t="shared" si="169"/>
        <v>Average</v>
      </c>
      <c r="P2737" t="str">
        <f t="shared" si="170"/>
        <v>High Balance</v>
      </c>
      <c r="Q2737" t="str">
        <f t="shared" si="171"/>
        <v>Retained</v>
      </c>
    </row>
    <row r="2738" spans="1:17" x14ac:dyDescent="0.2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>
        <f t="shared" si="168"/>
        <v>Adult</v>
      </c>
      <c r="O2738" t="str">
        <f t="shared" si="169"/>
        <v>Good</v>
      </c>
      <c r="P2738" t="str">
        <f t="shared" si="170"/>
        <v>High Balance</v>
      </c>
      <c r="Q2738" t="str">
        <f t="shared" si="171"/>
        <v>Retained</v>
      </c>
    </row>
    <row r="2739" spans="1:17" x14ac:dyDescent="0.2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>
        <f t="shared" si="168"/>
        <v>Adult</v>
      </c>
      <c r="O2739" t="str">
        <f t="shared" si="169"/>
        <v>Poor</v>
      </c>
      <c r="P2739" t="str">
        <f t="shared" si="170"/>
        <v>Medium Balance</v>
      </c>
      <c r="Q2739" t="str">
        <f t="shared" si="171"/>
        <v>Retained</v>
      </c>
    </row>
    <row r="2740" spans="1:17" x14ac:dyDescent="0.2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>
        <f t="shared" si="168"/>
        <v>Adult</v>
      </c>
      <c r="O2740" t="str">
        <f t="shared" si="169"/>
        <v>Average</v>
      </c>
      <c r="P2740" t="str">
        <f t="shared" si="170"/>
        <v>High Balance</v>
      </c>
      <c r="Q2740" t="str">
        <f t="shared" si="171"/>
        <v>Churned</v>
      </c>
    </row>
    <row r="2741" spans="1:17" x14ac:dyDescent="0.2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>
        <f t="shared" si="168"/>
        <v>Adult</v>
      </c>
      <c r="O2741" t="str">
        <f t="shared" si="169"/>
        <v>Average</v>
      </c>
      <c r="P2741" t="str">
        <f t="shared" si="170"/>
        <v>High Balance</v>
      </c>
      <c r="Q2741" t="str">
        <f t="shared" si="171"/>
        <v>Retained</v>
      </c>
    </row>
    <row r="2742" spans="1:17" x14ac:dyDescent="0.2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>
        <f t="shared" si="168"/>
        <v>Adult</v>
      </c>
      <c r="O2742" t="str">
        <f t="shared" si="169"/>
        <v>Average</v>
      </c>
      <c r="P2742" t="str">
        <f t="shared" si="170"/>
        <v>High Balance</v>
      </c>
      <c r="Q2742" t="str">
        <f t="shared" si="171"/>
        <v>Retained</v>
      </c>
    </row>
    <row r="2743" spans="1:17" x14ac:dyDescent="0.2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tr">
        <f t="shared" si="168"/>
        <v>Adult</v>
      </c>
      <c r="O2743" t="str">
        <f t="shared" si="169"/>
        <v>Average</v>
      </c>
      <c r="P2743" t="str">
        <f t="shared" si="170"/>
        <v>Zero Balance</v>
      </c>
      <c r="Q2743" t="str">
        <f t="shared" si="171"/>
        <v>Retained</v>
      </c>
    </row>
    <row r="2744" spans="1:17" x14ac:dyDescent="0.2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>
        <f t="shared" si="168"/>
        <v>Adult</v>
      </c>
      <c r="O2744" t="str">
        <f t="shared" si="169"/>
        <v>Average</v>
      </c>
      <c r="P2744" t="str">
        <f t="shared" si="170"/>
        <v>High Balance</v>
      </c>
      <c r="Q2744" t="str">
        <f t="shared" si="171"/>
        <v>Retained</v>
      </c>
    </row>
    <row r="2745" spans="1:17" x14ac:dyDescent="0.2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>
        <f t="shared" si="168"/>
        <v>Young</v>
      </c>
      <c r="O2745" t="str">
        <f t="shared" si="169"/>
        <v>Average</v>
      </c>
      <c r="P2745" t="str">
        <f t="shared" si="170"/>
        <v>High Balance</v>
      </c>
      <c r="Q2745" t="str">
        <f t="shared" si="171"/>
        <v>Churned</v>
      </c>
    </row>
    <row r="2746" spans="1:17" x14ac:dyDescent="0.2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>
        <f t="shared" si="168"/>
        <v>Adult</v>
      </c>
      <c r="O2746" t="str">
        <f t="shared" si="169"/>
        <v>Average</v>
      </c>
      <c r="P2746" t="str">
        <f t="shared" si="170"/>
        <v>High Balance</v>
      </c>
      <c r="Q2746" t="str">
        <f t="shared" si="171"/>
        <v>Retained</v>
      </c>
    </row>
    <row r="2747" spans="1:17" x14ac:dyDescent="0.2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>
        <f t="shared" si="168"/>
        <v>Senior</v>
      </c>
      <c r="O2747" t="str">
        <f t="shared" si="169"/>
        <v>Average</v>
      </c>
      <c r="P2747" t="str">
        <f t="shared" si="170"/>
        <v>High Balance</v>
      </c>
      <c r="Q2747" t="str">
        <f t="shared" si="171"/>
        <v>Retained</v>
      </c>
    </row>
    <row r="2748" spans="1:17" x14ac:dyDescent="0.2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>
        <f t="shared" si="168"/>
        <v>Adult</v>
      </c>
      <c r="O2748" t="str">
        <f t="shared" si="169"/>
        <v>Average</v>
      </c>
      <c r="P2748" t="str">
        <f t="shared" si="170"/>
        <v>Zero Balance</v>
      </c>
      <c r="Q2748" t="str">
        <f t="shared" si="171"/>
        <v>Retained</v>
      </c>
    </row>
    <row r="2749" spans="1:17" x14ac:dyDescent="0.2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>
        <f t="shared" si="168"/>
        <v>Adult</v>
      </c>
      <c r="O2749" t="str">
        <f t="shared" si="169"/>
        <v>Average</v>
      </c>
      <c r="P2749" t="str">
        <f t="shared" si="170"/>
        <v>Zero Balance</v>
      </c>
      <c r="Q2749" t="str">
        <f t="shared" si="171"/>
        <v>Retained</v>
      </c>
    </row>
    <row r="2750" spans="1:17" x14ac:dyDescent="0.2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>
        <f t="shared" si="168"/>
        <v>Adult</v>
      </c>
      <c r="O2750" t="str">
        <f t="shared" si="169"/>
        <v>Poor</v>
      </c>
      <c r="P2750" t="str">
        <f t="shared" si="170"/>
        <v>High Balance</v>
      </c>
      <c r="Q2750" t="str">
        <f t="shared" si="171"/>
        <v>Churned</v>
      </c>
    </row>
    <row r="2751" spans="1:17" x14ac:dyDescent="0.2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>
        <f t="shared" si="168"/>
        <v>Young</v>
      </c>
      <c r="O2751" t="str">
        <f t="shared" si="169"/>
        <v>Average</v>
      </c>
      <c r="P2751" t="str">
        <f t="shared" si="170"/>
        <v>High Balance</v>
      </c>
      <c r="Q2751" t="str">
        <f t="shared" si="171"/>
        <v>Retained</v>
      </c>
    </row>
    <row r="2752" spans="1:17" x14ac:dyDescent="0.2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>
        <f t="shared" si="168"/>
        <v>Senior</v>
      </c>
      <c r="O2752" t="str">
        <f t="shared" si="169"/>
        <v>Poor</v>
      </c>
      <c r="P2752" t="str">
        <f t="shared" si="170"/>
        <v>Zero Balance</v>
      </c>
      <c r="Q2752" t="str">
        <f t="shared" si="171"/>
        <v>Churned</v>
      </c>
    </row>
    <row r="2753" spans="1:17" x14ac:dyDescent="0.2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>
        <f t="shared" si="168"/>
        <v>Adult</v>
      </c>
      <c r="O2753" t="str">
        <f t="shared" si="169"/>
        <v>Good</v>
      </c>
      <c r="P2753" t="str">
        <f t="shared" si="170"/>
        <v>High Balance</v>
      </c>
      <c r="Q2753" t="str">
        <f t="shared" si="171"/>
        <v>Retained</v>
      </c>
    </row>
    <row r="2754" spans="1:17" x14ac:dyDescent="0.2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>
        <f t="shared" si="168"/>
        <v>Adult</v>
      </c>
      <c r="O2754" t="str">
        <f t="shared" si="169"/>
        <v>Average</v>
      </c>
      <c r="P2754" t="str">
        <f t="shared" si="170"/>
        <v>High Balance</v>
      </c>
      <c r="Q2754" t="str">
        <f t="shared" si="171"/>
        <v>Churned</v>
      </c>
    </row>
    <row r="2755" spans="1:17" x14ac:dyDescent="0.2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>
        <f t="shared" ref="N2755:N2818" si="172">IF(F2755&lt;30,"Young",IF(F2755&lt;50,"Adult","Senior"))</f>
        <v>Young</v>
      </c>
      <c r="O2755" t="str">
        <f t="shared" ref="O2755:O2818" si="173">IF(C2755&lt;500,"Poor",IF(C2755&lt;700,"Average","Good"))</f>
        <v>Poor</v>
      </c>
      <c r="P2755" t="str">
        <f t="shared" ref="P2755:P2818" si="174" xml:space="preserve"> IF(H2755=0,"Zero Balance",IF(H2755&lt;50000,"Low Balance",IF(H2755&lt;100000,"Medium Balance","High Balance")))</f>
        <v>Zero Balance</v>
      </c>
      <c r="Q2755" t="str">
        <f t="shared" ref="Q2755:Q2818" si="175">IF(M2755 = 1,"Churned","Retained")</f>
        <v>Retained</v>
      </c>
    </row>
    <row r="2756" spans="1:17" x14ac:dyDescent="0.2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tr">
        <f t="shared" si="172"/>
        <v>Adult</v>
      </c>
      <c r="O2756" t="str">
        <f t="shared" si="173"/>
        <v>Average</v>
      </c>
      <c r="P2756" t="str">
        <f t="shared" si="174"/>
        <v>Zero Balance</v>
      </c>
      <c r="Q2756" t="str">
        <f t="shared" si="175"/>
        <v>Retained</v>
      </c>
    </row>
    <row r="2757" spans="1:17" x14ac:dyDescent="0.2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>
        <f t="shared" si="172"/>
        <v>Adult</v>
      </c>
      <c r="O2757" t="str">
        <f t="shared" si="173"/>
        <v>Good</v>
      </c>
      <c r="P2757" t="str">
        <f t="shared" si="174"/>
        <v>Zero Balance</v>
      </c>
      <c r="Q2757" t="str">
        <f t="shared" si="175"/>
        <v>Retained</v>
      </c>
    </row>
    <row r="2758" spans="1:17" x14ac:dyDescent="0.2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tr">
        <f t="shared" si="172"/>
        <v>Young</v>
      </c>
      <c r="O2758" t="str">
        <f t="shared" si="173"/>
        <v>Poor</v>
      </c>
      <c r="P2758" t="str">
        <f t="shared" si="174"/>
        <v>High Balance</v>
      </c>
      <c r="Q2758" t="str">
        <f t="shared" si="175"/>
        <v>Retained</v>
      </c>
    </row>
    <row r="2759" spans="1:17" x14ac:dyDescent="0.2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>
        <f t="shared" si="172"/>
        <v>Adult</v>
      </c>
      <c r="O2759" t="str">
        <f t="shared" si="173"/>
        <v>Poor</v>
      </c>
      <c r="P2759" t="str">
        <f t="shared" si="174"/>
        <v>Zero Balance</v>
      </c>
      <c r="Q2759" t="str">
        <f t="shared" si="175"/>
        <v>Churned</v>
      </c>
    </row>
    <row r="2760" spans="1:17" x14ac:dyDescent="0.2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>
        <f t="shared" si="172"/>
        <v>Adult</v>
      </c>
      <c r="O2760" t="str">
        <f t="shared" si="173"/>
        <v>Average</v>
      </c>
      <c r="P2760" t="str">
        <f t="shared" si="174"/>
        <v>Zero Balance</v>
      </c>
      <c r="Q2760" t="str">
        <f t="shared" si="175"/>
        <v>Retained</v>
      </c>
    </row>
    <row r="2761" spans="1:17" x14ac:dyDescent="0.2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>
        <f t="shared" si="172"/>
        <v>Adult</v>
      </c>
      <c r="O2761" t="str">
        <f t="shared" si="173"/>
        <v>Good</v>
      </c>
      <c r="P2761" t="str">
        <f t="shared" si="174"/>
        <v>Zero Balance</v>
      </c>
      <c r="Q2761" t="str">
        <f t="shared" si="175"/>
        <v>Retained</v>
      </c>
    </row>
    <row r="2762" spans="1:17" x14ac:dyDescent="0.2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tr">
        <f t="shared" si="172"/>
        <v>Senior</v>
      </c>
      <c r="O2762" t="str">
        <f t="shared" si="173"/>
        <v>Average</v>
      </c>
      <c r="P2762" t="str">
        <f t="shared" si="174"/>
        <v>High Balance</v>
      </c>
      <c r="Q2762" t="str">
        <f t="shared" si="175"/>
        <v>Retained</v>
      </c>
    </row>
    <row r="2763" spans="1:17" x14ac:dyDescent="0.2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>
        <f t="shared" si="172"/>
        <v>Senior</v>
      </c>
      <c r="O2763" t="str">
        <f t="shared" si="173"/>
        <v>Average</v>
      </c>
      <c r="P2763" t="str">
        <f t="shared" si="174"/>
        <v>High Balance</v>
      </c>
      <c r="Q2763" t="str">
        <f t="shared" si="175"/>
        <v>Retained</v>
      </c>
    </row>
    <row r="2764" spans="1:17" x14ac:dyDescent="0.2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>
        <f t="shared" si="172"/>
        <v>Young</v>
      </c>
      <c r="O2764" t="str">
        <f t="shared" si="173"/>
        <v>Good</v>
      </c>
      <c r="P2764" t="str">
        <f t="shared" si="174"/>
        <v>High Balance</v>
      </c>
      <c r="Q2764" t="str">
        <f t="shared" si="175"/>
        <v>Retained</v>
      </c>
    </row>
    <row r="2765" spans="1:17" x14ac:dyDescent="0.2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tr">
        <f t="shared" si="172"/>
        <v>Adult</v>
      </c>
      <c r="O2765" t="str">
        <f t="shared" si="173"/>
        <v>Good</v>
      </c>
      <c r="P2765" t="str">
        <f t="shared" si="174"/>
        <v>High Balance</v>
      </c>
      <c r="Q2765" t="str">
        <f t="shared" si="175"/>
        <v>Retained</v>
      </c>
    </row>
    <row r="2766" spans="1:17" x14ac:dyDescent="0.2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>
        <f t="shared" si="172"/>
        <v>Adult</v>
      </c>
      <c r="O2766" t="str">
        <f t="shared" si="173"/>
        <v>Average</v>
      </c>
      <c r="P2766" t="str">
        <f t="shared" si="174"/>
        <v>Zero Balance</v>
      </c>
      <c r="Q2766" t="str">
        <f t="shared" si="175"/>
        <v>Retained</v>
      </c>
    </row>
    <row r="2767" spans="1:17" x14ac:dyDescent="0.2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>
        <f t="shared" si="172"/>
        <v>Adult</v>
      </c>
      <c r="O2767" t="str">
        <f t="shared" si="173"/>
        <v>Average</v>
      </c>
      <c r="P2767" t="str">
        <f t="shared" si="174"/>
        <v>Zero Balance</v>
      </c>
      <c r="Q2767" t="str">
        <f t="shared" si="175"/>
        <v>Retained</v>
      </c>
    </row>
    <row r="2768" spans="1:17" x14ac:dyDescent="0.2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>
        <f t="shared" si="172"/>
        <v>Adult</v>
      </c>
      <c r="O2768" t="str">
        <f t="shared" si="173"/>
        <v>Good</v>
      </c>
      <c r="P2768" t="str">
        <f t="shared" si="174"/>
        <v>Zero Balance</v>
      </c>
      <c r="Q2768" t="str">
        <f t="shared" si="175"/>
        <v>Retained</v>
      </c>
    </row>
    <row r="2769" spans="1:17" x14ac:dyDescent="0.2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>
        <f t="shared" si="172"/>
        <v>Young</v>
      </c>
      <c r="O2769" t="str">
        <f t="shared" si="173"/>
        <v>Average</v>
      </c>
      <c r="P2769" t="str">
        <f t="shared" si="174"/>
        <v>High Balance</v>
      </c>
      <c r="Q2769" t="str">
        <f t="shared" si="175"/>
        <v>Retained</v>
      </c>
    </row>
    <row r="2770" spans="1:17" x14ac:dyDescent="0.2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>
        <f t="shared" si="172"/>
        <v>Young</v>
      </c>
      <c r="O2770" t="str">
        <f t="shared" si="173"/>
        <v>Average</v>
      </c>
      <c r="P2770" t="str">
        <f t="shared" si="174"/>
        <v>Zero Balance</v>
      </c>
      <c r="Q2770" t="str">
        <f t="shared" si="175"/>
        <v>Retained</v>
      </c>
    </row>
    <row r="2771" spans="1:17" x14ac:dyDescent="0.2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>
        <f t="shared" si="172"/>
        <v>Adult</v>
      </c>
      <c r="O2771" t="str">
        <f t="shared" si="173"/>
        <v>Average</v>
      </c>
      <c r="P2771" t="str">
        <f t="shared" si="174"/>
        <v>High Balance</v>
      </c>
      <c r="Q2771" t="str">
        <f t="shared" si="175"/>
        <v>Churned</v>
      </c>
    </row>
    <row r="2772" spans="1:17" x14ac:dyDescent="0.2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>
        <f t="shared" si="172"/>
        <v>Adult</v>
      </c>
      <c r="O2772" t="str">
        <f t="shared" si="173"/>
        <v>Average</v>
      </c>
      <c r="P2772" t="str">
        <f t="shared" si="174"/>
        <v>Zero Balance</v>
      </c>
      <c r="Q2772" t="str">
        <f t="shared" si="175"/>
        <v>Retained</v>
      </c>
    </row>
    <row r="2773" spans="1:17" x14ac:dyDescent="0.2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>
        <f t="shared" si="172"/>
        <v>Young</v>
      </c>
      <c r="O2773" t="str">
        <f t="shared" si="173"/>
        <v>Good</v>
      </c>
      <c r="P2773" t="str">
        <f t="shared" si="174"/>
        <v>Medium Balance</v>
      </c>
      <c r="Q2773" t="str">
        <f t="shared" si="175"/>
        <v>Retained</v>
      </c>
    </row>
    <row r="2774" spans="1:17" x14ac:dyDescent="0.2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>
        <f t="shared" si="172"/>
        <v>Senior</v>
      </c>
      <c r="O2774" t="str">
        <f t="shared" si="173"/>
        <v>Average</v>
      </c>
      <c r="P2774" t="str">
        <f t="shared" si="174"/>
        <v>High Balance</v>
      </c>
      <c r="Q2774" t="str">
        <f t="shared" si="175"/>
        <v>Retained</v>
      </c>
    </row>
    <row r="2775" spans="1:17" x14ac:dyDescent="0.2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>
        <f t="shared" si="172"/>
        <v>Young</v>
      </c>
      <c r="O2775" t="str">
        <f t="shared" si="173"/>
        <v>Average</v>
      </c>
      <c r="P2775" t="str">
        <f t="shared" si="174"/>
        <v>Zero Balance</v>
      </c>
      <c r="Q2775" t="str">
        <f t="shared" si="175"/>
        <v>Retained</v>
      </c>
    </row>
    <row r="2776" spans="1:17" x14ac:dyDescent="0.2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tr">
        <f t="shared" si="172"/>
        <v>Young</v>
      </c>
      <c r="O2776" t="str">
        <f t="shared" si="173"/>
        <v>Average</v>
      </c>
      <c r="P2776" t="str">
        <f t="shared" si="174"/>
        <v>Zero Balance</v>
      </c>
      <c r="Q2776" t="str">
        <f t="shared" si="175"/>
        <v>Retained</v>
      </c>
    </row>
    <row r="2777" spans="1:17" x14ac:dyDescent="0.2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>
        <f t="shared" si="172"/>
        <v>Senior</v>
      </c>
      <c r="O2777" t="str">
        <f t="shared" si="173"/>
        <v>Good</v>
      </c>
      <c r="P2777" t="str">
        <f t="shared" si="174"/>
        <v>High Balance</v>
      </c>
      <c r="Q2777" t="str">
        <f t="shared" si="175"/>
        <v>Churned</v>
      </c>
    </row>
    <row r="2778" spans="1:17" x14ac:dyDescent="0.2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>
        <f t="shared" si="172"/>
        <v>Adult</v>
      </c>
      <c r="O2778" t="str">
        <f t="shared" si="173"/>
        <v>Average</v>
      </c>
      <c r="P2778" t="str">
        <f t="shared" si="174"/>
        <v>Zero Balance</v>
      </c>
      <c r="Q2778" t="str">
        <f t="shared" si="175"/>
        <v>Retained</v>
      </c>
    </row>
    <row r="2779" spans="1:17" x14ac:dyDescent="0.2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>
        <f t="shared" si="172"/>
        <v>Senior</v>
      </c>
      <c r="O2779" t="str">
        <f t="shared" si="173"/>
        <v>Good</v>
      </c>
      <c r="P2779" t="str">
        <f t="shared" si="174"/>
        <v>High Balance</v>
      </c>
      <c r="Q2779" t="str">
        <f t="shared" si="175"/>
        <v>Churned</v>
      </c>
    </row>
    <row r="2780" spans="1:17" x14ac:dyDescent="0.2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>
        <f t="shared" si="172"/>
        <v>Senior</v>
      </c>
      <c r="O2780" t="str">
        <f t="shared" si="173"/>
        <v>Average</v>
      </c>
      <c r="P2780" t="str">
        <f t="shared" si="174"/>
        <v>Zero Balance</v>
      </c>
      <c r="Q2780" t="str">
        <f t="shared" si="175"/>
        <v>Retained</v>
      </c>
    </row>
    <row r="2781" spans="1:17" x14ac:dyDescent="0.2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>
        <f t="shared" si="172"/>
        <v>Adult</v>
      </c>
      <c r="O2781" t="str">
        <f t="shared" si="173"/>
        <v>Good</v>
      </c>
      <c r="P2781" t="str">
        <f t="shared" si="174"/>
        <v>High Balance</v>
      </c>
      <c r="Q2781" t="str">
        <f t="shared" si="175"/>
        <v>Retained</v>
      </c>
    </row>
    <row r="2782" spans="1:17" x14ac:dyDescent="0.2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>
        <f t="shared" si="172"/>
        <v>Adult</v>
      </c>
      <c r="O2782" t="str">
        <f t="shared" si="173"/>
        <v>Good</v>
      </c>
      <c r="P2782" t="str">
        <f t="shared" si="174"/>
        <v>High Balance</v>
      </c>
      <c r="Q2782" t="str">
        <f t="shared" si="175"/>
        <v>Retained</v>
      </c>
    </row>
    <row r="2783" spans="1:17" x14ac:dyDescent="0.2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>
        <f t="shared" si="172"/>
        <v>Senior</v>
      </c>
      <c r="O2783" t="str">
        <f t="shared" si="173"/>
        <v>Good</v>
      </c>
      <c r="P2783" t="str">
        <f t="shared" si="174"/>
        <v>Medium Balance</v>
      </c>
      <c r="Q2783" t="str">
        <f t="shared" si="175"/>
        <v>Churned</v>
      </c>
    </row>
    <row r="2784" spans="1:17" x14ac:dyDescent="0.2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>
        <f t="shared" si="172"/>
        <v>Young</v>
      </c>
      <c r="O2784" t="str">
        <f t="shared" si="173"/>
        <v>Average</v>
      </c>
      <c r="P2784" t="str">
        <f t="shared" si="174"/>
        <v>Zero Balance</v>
      </c>
      <c r="Q2784" t="str">
        <f t="shared" si="175"/>
        <v>Retained</v>
      </c>
    </row>
    <row r="2785" spans="1:17" x14ac:dyDescent="0.2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>
        <f t="shared" si="172"/>
        <v>Adult</v>
      </c>
      <c r="O2785" t="str">
        <f t="shared" si="173"/>
        <v>Average</v>
      </c>
      <c r="P2785" t="str">
        <f t="shared" si="174"/>
        <v>High Balance</v>
      </c>
      <c r="Q2785" t="str">
        <f t="shared" si="175"/>
        <v>Retained</v>
      </c>
    </row>
    <row r="2786" spans="1:17" x14ac:dyDescent="0.2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>
        <f t="shared" si="172"/>
        <v>Adult</v>
      </c>
      <c r="O2786" t="str">
        <f t="shared" si="173"/>
        <v>Good</v>
      </c>
      <c r="P2786" t="str">
        <f t="shared" si="174"/>
        <v>High Balance</v>
      </c>
      <c r="Q2786" t="str">
        <f t="shared" si="175"/>
        <v>Retained</v>
      </c>
    </row>
    <row r="2787" spans="1:17" x14ac:dyDescent="0.2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>
        <f t="shared" si="172"/>
        <v>Adult</v>
      </c>
      <c r="O2787" t="str">
        <f t="shared" si="173"/>
        <v>Average</v>
      </c>
      <c r="P2787" t="str">
        <f t="shared" si="174"/>
        <v>High Balance</v>
      </c>
      <c r="Q2787" t="str">
        <f t="shared" si="175"/>
        <v>Churned</v>
      </c>
    </row>
    <row r="2788" spans="1:17" x14ac:dyDescent="0.2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>
        <f t="shared" si="172"/>
        <v>Adult</v>
      </c>
      <c r="O2788" t="str">
        <f t="shared" si="173"/>
        <v>Average</v>
      </c>
      <c r="P2788" t="str">
        <f t="shared" si="174"/>
        <v>High Balance</v>
      </c>
      <c r="Q2788" t="str">
        <f t="shared" si="175"/>
        <v>Churned</v>
      </c>
    </row>
    <row r="2789" spans="1:17" x14ac:dyDescent="0.2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>
        <f t="shared" si="172"/>
        <v>Adult</v>
      </c>
      <c r="O2789" t="str">
        <f t="shared" si="173"/>
        <v>Good</v>
      </c>
      <c r="P2789" t="str">
        <f t="shared" si="174"/>
        <v>High Balance</v>
      </c>
      <c r="Q2789" t="str">
        <f t="shared" si="175"/>
        <v>Churned</v>
      </c>
    </row>
    <row r="2790" spans="1:17" x14ac:dyDescent="0.2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>
        <f t="shared" si="172"/>
        <v>Adult</v>
      </c>
      <c r="O2790" t="str">
        <f t="shared" si="173"/>
        <v>Average</v>
      </c>
      <c r="P2790" t="str">
        <f t="shared" si="174"/>
        <v>Medium Balance</v>
      </c>
      <c r="Q2790" t="str">
        <f t="shared" si="175"/>
        <v>Retained</v>
      </c>
    </row>
    <row r="2791" spans="1:17" x14ac:dyDescent="0.2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>
        <f t="shared" si="172"/>
        <v>Adult</v>
      </c>
      <c r="O2791" t="str">
        <f t="shared" si="173"/>
        <v>Good</v>
      </c>
      <c r="P2791" t="str">
        <f t="shared" si="174"/>
        <v>High Balance</v>
      </c>
      <c r="Q2791" t="str">
        <f t="shared" si="175"/>
        <v>Churned</v>
      </c>
    </row>
    <row r="2792" spans="1:17" x14ac:dyDescent="0.2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>
        <f t="shared" si="172"/>
        <v>Adult</v>
      </c>
      <c r="O2792" t="str">
        <f t="shared" si="173"/>
        <v>Average</v>
      </c>
      <c r="P2792" t="str">
        <f t="shared" si="174"/>
        <v>High Balance</v>
      </c>
      <c r="Q2792" t="str">
        <f t="shared" si="175"/>
        <v>Retained</v>
      </c>
    </row>
    <row r="2793" spans="1:17" x14ac:dyDescent="0.2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>
        <f t="shared" si="172"/>
        <v>Senior</v>
      </c>
      <c r="O2793" t="str">
        <f t="shared" si="173"/>
        <v>Average</v>
      </c>
      <c r="P2793" t="str">
        <f t="shared" si="174"/>
        <v>Zero Balance</v>
      </c>
      <c r="Q2793" t="str">
        <f t="shared" si="175"/>
        <v>Retained</v>
      </c>
    </row>
    <row r="2794" spans="1:17" x14ac:dyDescent="0.2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>
        <f t="shared" si="172"/>
        <v>Adult</v>
      </c>
      <c r="O2794" t="str">
        <f t="shared" si="173"/>
        <v>Average</v>
      </c>
      <c r="P2794" t="str">
        <f t="shared" si="174"/>
        <v>Zero Balance</v>
      </c>
      <c r="Q2794" t="str">
        <f t="shared" si="175"/>
        <v>Retained</v>
      </c>
    </row>
    <row r="2795" spans="1:17" x14ac:dyDescent="0.2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>
        <f t="shared" si="172"/>
        <v>Young</v>
      </c>
      <c r="O2795" t="str">
        <f t="shared" si="173"/>
        <v>Average</v>
      </c>
      <c r="P2795" t="str">
        <f t="shared" si="174"/>
        <v>High Balance</v>
      </c>
      <c r="Q2795" t="str">
        <f t="shared" si="175"/>
        <v>Retained</v>
      </c>
    </row>
    <row r="2796" spans="1:17" x14ac:dyDescent="0.2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>
        <f t="shared" si="172"/>
        <v>Senior</v>
      </c>
      <c r="O2796" t="str">
        <f t="shared" si="173"/>
        <v>Average</v>
      </c>
      <c r="P2796" t="str">
        <f t="shared" si="174"/>
        <v>Medium Balance</v>
      </c>
      <c r="Q2796" t="str">
        <f t="shared" si="175"/>
        <v>Churned</v>
      </c>
    </row>
    <row r="2797" spans="1:17" x14ac:dyDescent="0.2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>
        <f t="shared" si="172"/>
        <v>Young</v>
      </c>
      <c r="O2797" t="str">
        <f t="shared" si="173"/>
        <v>Average</v>
      </c>
      <c r="P2797" t="str">
        <f t="shared" si="174"/>
        <v>Medium Balance</v>
      </c>
      <c r="Q2797" t="str">
        <f t="shared" si="175"/>
        <v>Retained</v>
      </c>
    </row>
    <row r="2798" spans="1:17" x14ac:dyDescent="0.2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>
        <f t="shared" si="172"/>
        <v>Adult</v>
      </c>
      <c r="O2798" t="str">
        <f t="shared" si="173"/>
        <v>Average</v>
      </c>
      <c r="P2798" t="str">
        <f t="shared" si="174"/>
        <v>High Balance</v>
      </c>
      <c r="Q2798" t="str">
        <f t="shared" si="175"/>
        <v>Retained</v>
      </c>
    </row>
    <row r="2799" spans="1:17" x14ac:dyDescent="0.2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tr">
        <f t="shared" si="172"/>
        <v>Young</v>
      </c>
      <c r="O2799" t="str">
        <f t="shared" si="173"/>
        <v>Average</v>
      </c>
      <c r="P2799" t="str">
        <f t="shared" si="174"/>
        <v>High Balance</v>
      </c>
      <c r="Q2799" t="str">
        <f t="shared" si="175"/>
        <v>Retained</v>
      </c>
    </row>
    <row r="2800" spans="1:17" x14ac:dyDescent="0.2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tr">
        <f t="shared" si="172"/>
        <v>Young</v>
      </c>
      <c r="O2800" t="str">
        <f t="shared" si="173"/>
        <v>Average</v>
      </c>
      <c r="P2800" t="str">
        <f t="shared" si="174"/>
        <v>High Balance</v>
      </c>
      <c r="Q2800" t="str">
        <f t="shared" si="175"/>
        <v>Retained</v>
      </c>
    </row>
    <row r="2801" spans="1:17" x14ac:dyDescent="0.2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>
        <f t="shared" si="172"/>
        <v>Adult</v>
      </c>
      <c r="O2801" t="str">
        <f t="shared" si="173"/>
        <v>Good</v>
      </c>
      <c r="P2801" t="str">
        <f t="shared" si="174"/>
        <v>High Balance</v>
      </c>
      <c r="Q2801" t="str">
        <f t="shared" si="175"/>
        <v>Retained</v>
      </c>
    </row>
    <row r="2802" spans="1:17" x14ac:dyDescent="0.2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>
        <f t="shared" si="172"/>
        <v>Senior</v>
      </c>
      <c r="O2802" t="str">
        <f t="shared" si="173"/>
        <v>Good</v>
      </c>
      <c r="P2802" t="str">
        <f t="shared" si="174"/>
        <v>High Balance</v>
      </c>
      <c r="Q2802" t="str">
        <f t="shared" si="175"/>
        <v>Retained</v>
      </c>
    </row>
    <row r="2803" spans="1:17" x14ac:dyDescent="0.2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>
        <f t="shared" si="172"/>
        <v>Young</v>
      </c>
      <c r="O2803" t="str">
        <f t="shared" si="173"/>
        <v>Poor</v>
      </c>
      <c r="P2803" t="str">
        <f t="shared" si="174"/>
        <v>High Balance</v>
      </c>
      <c r="Q2803" t="str">
        <f t="shared" si="175"/>
        <v>Retained</v>
      </c>
    </row>
    <row r="2804" spans="1:17" x14ac:dyDescent="0.2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>
        <f t="shared" si="172"/>
        <v>Senior</v>
      </c>
      <c r="O2804" t="str">
        <f t="shared" si="173"/>
        <v>Good</v>
      </c>
      <c r="P2804" t="str">
        <f t="shared" si="174"/>
        <v>High Balance</v>
      </c>
      <c r="Q2804" t="str">
        <f t="shared" si="175"/>
        <v>Churned</v>
      </c>
    </row>
    <row r="2805" spans="1:17" x14ac:dyDescent="0.2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>
        <f t="shared" si="172"/>
        <v>Adult</v>
      </c>
      <c r="O2805" t="str">
        <f t="shared" si="173"/>
        <v>Good</v>
      </c>
      <c r="P2805" t="str">
        <f t="shared" si="174"/>
        <v>Medium Balance</v>
      </c>
      <c r="Q2805" t="str">
        <f t="shared" si="175"/>
        <v>Retained</v>
      </c>
    </row>
    <row r="2806" spans="1:17" x14ac:dyDescent="0.2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>
        <f t="shared" si="172"/>
        <v>Adult</v>
      </c>
      <c r="O2806" t="str">
        <f t="shared" si="173"/>
        <v>Average</v>
      </c>
      <c r="P2806" t="str">
        <f t="shared" si="174"/>
        <v>Zero Balance</v>
      </c>
      <c r="Q2806" t="str">
        <f t="shared" si="175"/>
        <v>Retained</v>
      </c>
    </row>
    <row r="2807" spans="1:17" x14ac:dyDescent="0.2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>
        <f t="shared" si="172"/>
        <v>Senior</v>
      </c>
      <c r="O2807" t="str">
        <f t="shared" si="173"/>
        <v>Average</v>
      </c>
      <c r="P2807" t="str">
        <f t="shared" si="174"/>
        <v>Zero Balance</v>
      </c>
      <c r="Q2807" t="str">
        <f t="shared" si="175"/>
        <v>Churned</v>
      </c>
    </row>
    <row r="2808" spans="1:17" x14ac:dyDescent="0.2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>
        <f t="shared" si="172"/>
        <v>Adult</v>
      </c>
      <c r="O2808" t="str">
        <f t="shared" si="173"/>
        <v>Average</v>
      </c>
      <c r="P2808" t="str">
        <f t="shared" si="174"/>
        <v>Zero Balance</v>
      </c>
      <c r="Q2808" t="str">
        <f t="shared" si="175"/>
        <v>Churned</v>
      </c>
    </row>
    <row r="2809" spans="1:17" x14ac:dyDescent="0.2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>
        <f t="shared" si="172"/>
        <v>Adult</v>
      </c>
      <c r="O2809" t="str">
        <f t="shared" si="173"/>
        <v>Good</v>
      </c>
      <c r="P2809" t="str">
        <f t="shared" si="174"/>
        <v>High Balance</v>
      </c>
      <c r="Q2809" t="str">
        <f t="shared" si="175"/>
        <v>Retained</v>
      </c>
    </row>
    <row r="2810" spans="1:17" x14ac:dyDescent="0.2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tr">
        <f t="shared" si="172"/>
        <v>Adult</v>
      </c>
      <c r="O2810" t="str">
        <f t="shared" si="173"/>
        <v>Average</v>
      </c>
      <c r="P2810" t="str">
        <f t="shared" si="174"/>
        <v>Medium Balance</v>
      </c>
      <c r="Q2810" t="str">
        <f t="shared" si="175"/>
        <v>Retained</v>
      </c>
    </row>
    <row r="2811" spans="1:17" x14ac:dyDescent="0.2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>
        <f t="shared" si="172"/>
        <v>Adult</v>
      </c>
      <c r="O2811" t="str">
        <f t="shared" si="173"/>
        <v>Average</v>
      </c>
      <c r="P2811" t="str">
        <f t="shared" si="174"/>
        <v>Medium Balance</v>
      </c>
      <c r="Q2811" t="str">
        <f t="shared" si="175"/>
        <v>Retained</v>
      </c>
    </row>
    <row r="2812" spans="1:17" x14ac:dyDescent="0.2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>
        <f t="shared" si="172"/>
        <v>Adult</v>
      </c>
      <c r="O2812" t="str">
        <f t="shared" si="173"/>
        <v>Average</v>
      </c>
      <c r="P2812" t="str">
        <f t="shared" si="174"/>
        <v>Zero Balance</v>
      </c>
      <c r="Q2812" t="str">
        <f t="shared" si="175"/>
        <v>Retained</v>
      </c>
    </row>
    <row r="2813" spans="1:17" x14ac:dyDescent="0.2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>
        <f t="shared" si="172"/>
        <v>Adult</v>
      </c>
      <c r="O2813" t="str">
        <f t="shared" si="173"/>
        <v>Average</v>
      </c>
      <c r="P2813" t="str">
        <f t="shared" si="174"/>
        <v>Zero Balance</v>
      </c>
      <c r="Q2813" t="str">
        <f t="shared" si="175"/>
        <v>Retained</v>
      </c>
    </row>
    <row r="2814" spans="1:17" x14ac:dyDescent="0.2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>
        <f t="shared" si="172"/>
        <v>Young</v>
      </c>
      <c r="O2814" t="str">
        <f t="shared" si="173"/>
        <v>Average</v>
      </c>
      <c r="P2814" t="str">
        <f t="shared" si="174"/>
        <v>Zero Balance</v>
      </c>
      <c r="Q2814" t="str">
        <f t="shared" si="175"/>
        <v>Retained</v>
      </c>
    </row>
    <row r="2815" spans="1:17" x14ac:dyDescent="0.2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>
        <f t="shared" si="172"/>
        <v>Senior</v>
      </c>
      <c r="O2815" t="str">
        <f t="shared" si="173"/>
        <v>Good</v>
      </c>
      <c r="P2815" t="str">
        <f t="shared" si="174"/>
        <v>High Balance</v>
      </c>
      <c r="Q2815" t="str">
        <f t="shared" si="175"/>
        <v>Churned</v>
      </c>
    </row>
    <row r="2816" spans="1:17" x14ac:dyDescent="0.2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>
        <f t="shared" si="172"/>
        <v>Adult</v>
      </c>
      <c r="O2816" t="str">
        <f t="shared" si="173"/>
        <v>Good</v>
      </c>
      <c r="P2816" t="str">
        <f t="shared" si="174"/>
        <v>High Balance</v>
      </c>
      <c r="Q2816" t="str">
        <f t="shared" si="175"/>
        <v>Retained</v>
      </c>
    </row>
    <row r="2817" spans="1:17" x14ac:dyDescent="0.2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>
        <f t="shared" si="172"/>
        <v>Adult</v>
      </c>
      <c r="O2817" t="str">
        <f t="shared" si="173"/>
        <v>Average</v>
      </c>
      <c r="P2817" t="str">
        <f t="shared" si="174"/>
        <v>Medium Balance</v>
      </c>
      <c r="Q2817" t="str">
        <f t="shared" si="175"/>
        <v>Retained</v>
      </c>
    </row>
    <row r="2818" spans="1:17" x14ac:dyDescent="0.2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tr">
        <f t="shared" si="172"/>
        <v>Young</v>
      </c>
      <c r="O2818" t="str">
        <f t="shared" si="173"/>
        <v>Average</v>
      </c>
      <c r="P2818" t="str">
        <f t="shared" si="174"/>
        <v>Zero Balance</v>
      </c>
      <c r="Q2818" t="str">
        <f t="shared" si="175"/>
        <v>Retained</v>
      </c>
    </row>
    <row r="2819" spans="1:17" x14ac:dyDescent="0.2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tr">
        <f t="shared" ref="N2819:N2882" si="176">IF(F2819&lt;30,"Young",IF(F2819&lt;50,"Adult","Senior"))</f>
        <v>Adult</v>
      </c>
      <c r="O2819" t="str">
        <f t="shared" ref="O2819:O2882" si="177">IF(C2819&lt;500,"Poor",IF(C2819&lt;700,"Average","Good"))</f>
        <v>Average</v>
      </c>
      <c r="P2819" t="str">
        <f t="shared" ref="P2819:P2882" si="178" xml:space="preserve"> IF(H2819=0,"Zero Balance",IF(H2819&lt;50000,"Low Balance",IF(H2819&lt;100000,"Medium Balance","High Balance")))</f>
        <v>Zero Balance</v>
      </c>
      <c r="Q2819" t="str">
        <f t="shared" ref="Q2819:Q2882" si="179">IF(M2819 = 1,"Churned","Retained")</f>
        <v>Retained</v>
      </c>
    </row>
    <row r="2820" spans="1:17" x14ac:dyDescent="0.2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tr">
        <f t="shared" si="176"/>
        <v>Adult</v>
      </c>
      <c r="O2820" t="str">
        <f t="shared" si="177"/>
        <v>Average</v>
      </c>
      <c r="P2820" t="str">
        <f t="shared" si="178"/>
        <v>Zero Balance</v>
      </c>
      <c r="Q2820" t="str">
        <f t="shared" si="179"/>
        <v>Retained</v>
      </c>
    </row>
    <row r="2821" spans="1:17" x14ac:dyDescent="0.2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tr">
        <f t="shared" si="176"/>
        <v>Adult</v>
      </c>
      <c r="O2821" t="str">
        <f t="shared" si="177"/>
        <v>Good</v>
      </c>
      <c r="P2821" t="str">
        <f t="shared" si="178"/>
        <v>Medium Balance</v>
      </c>
      <c r="Q2821" t="str">
        <f t="shared" si="179"/>
        <v>Retained</v>
      </c>
    </row>
    <row r="2822" spans="1:17" x14ac:dyDescent="0.2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>
        <f t="shared" si="176"/>
        <v>Adult</v>
      </c>
      <c r="O2822" t="str">
        <f t="shared" si="177"/>
        <v>Average</v>
      </c>
      <c r="P2822" t="str">
        <f t="shared" si="178"/>
        <v>Medium Balance</v>
      </c>
      <c r="Q2822" t="str">
        <f t="shared" si="179"/>
        <v>Retained</v>
      </c>
    </row>
    <row r="2823" spans="1:17" x14ac:dyDescent="0.2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>
        <f t="shared" si="176"/>
        <v>Adult</v>
      </c>
      <c r="O2823" t="str">
        <f t="shared" si="177"/>
        <v>Good</v>
      </c>
      <c r="P2823" t="str">
        <f t="shared" si="178"/>
        <v>High Balance</v>
      </c>
      <c r="Q2823" t="str">
        <f t="shared" si="179"/>
        <v>Retained</v>
      </c>
    </row>
    <row r="2824" spans="1:17" x14ac:dyDescent="0.2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>
        <f t="shared" si="176"/>
        <v>Adult</v>
      </c>
      <c r="O2824" t="str">
        <f t="shared" si="177"/>
        <v>Average</v>
      </c>
      <c r="P2824" t="str">
        <f t="shared" si="178"/>
        <v>Zero Balance</v>
      </c>
      <c r="Q2824" t="str">
        <f t="shared" si="179"/>
        <v>Retained</v>
      </c>
    </row>
    <row r="2825" spans="1:17" x14ac:dyDescent="0.2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>
        <f t="shared" si="176"/>
        <v>Senior</v>
      </c>
      <c r="O2825" t="str">
        <f t="shared" si="177"/>
        <v>Average</v>
      </c>
      <c r="P2825" t="str">
        <f t="shared" si="178"/>
        <v>High Balance</v>
      </c>
      <c r="Q2825" t="str">
        <f t="shared" si="179"/>
        <v>Retained</v>
      </c>
    </row>
    <row r="2826" spans="1:17" x14ac:dyDescent="0.2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>
        <f t="shared" si="176"/>
        <v>Adult</v>
      </c>
      <c r="O2826" t="str">
        <f t="shared" si="177"/>
        <v>Average</v>
      </c>
      <c r="P2826" t="str">
        <f t="shared" si="178"/>
        <v>High Balance</v>
      </c>
      <c r="Q2826" t="str">
        <f t="shared" si="179"/>
        <v>Retained</v>
      </c>
    </row>
    <row r="2827" spans="1:17" x14ac:dyDescent="0.2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>
        <f t="shared" si="176"/>
        <v>Adult</v>
      </c>
      <c r="O2827" t="str">
        <f t="shared" si="177"/>
        <v>Average</v>
      </c>
      <c r="P2827" t="str">
        <f t="shared" si="178"/>
        <v>High Balance</v>
      </c>
      <c r="Q2827" t="str">
        <f t="shared" si="179"/>
        <v>Retained</v>
      </c>
    </row>
    <row r="2828" spans="1:17" x14ac:dyDescent="0.2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tr">
        <f t="shared" si="176"/>
        <v>Adult</v>
      </c>
      <c r="O2828" t="str">
        <f t="shared" si="177"/>
        <v>Average</v>
      </c>
      <c r="P2828" t="str">
        <f t="shared" si="178"/>
        <v>High Balance</v>
      </c>
      <c r="Q2828" t="str">
        <f t="shared" si="179"/>
        <v>Retained</v>
      </c>
    </row>
    <row r="2829" spans="1:17" x14ac:dyDescent="0.2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>
        <f t="shared" si="176"/>
        <v>Adult</v>
      </c>
      <c r="O2829" t="str">
        <f t="shared" si="177"/>
        <v>Good</v>
      </c>
      <c r="P2829" t="str">
        <f t="shared" si="178"/>
        <v>High Balance</v>
      </c>
      <c r="Q2829" t="str">
        <f t="shared" si="179"/>
        <v>Retained</v>
      </c>
    </row>
    <row r="2830" spans="1:17" x14ac:dyDescent="0.2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>
        <f t="shared" si="176"/>
        <v>Adult</v>
      </c>
      <c r="O2830" t="str">
        <f t="shared" si="177"/>
        <v>Average</v>
      </c>
      <c r="P2830" t="str">
        <f t="shared" si="178"/>
        <v>High Balance</v>
      </c>
      <c r="Q2830" t="str">
        <f t="shared" si="179"/>
        <v>Retained</v>
      </c>
    </row>
    <row r="2831" spans="1:17" x14ac:dyDescent="0.2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>
        <f t="shared" si="176"/>
        <v>Adult</v>
      </c>
      <c r="O2831" t="str">
        <f t="shared" si="177"/>
        <v>Average</v>
      </c>
      <c r="P2831" t="str">
        <f t="shared" si="178"/>
        <v>Medium Balance</v>
      </c>
      <c r="Q2831" t="str">
        <f t="shared" si="179"/>
        <v>Retained</v>
      </c>
    </row>
    <row r="2832" spans="1:17" x14ac:dyDescent="0.2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>
        <f t="shared" si="176"/>
        <v>Senior</v>
      </c>
      <c r="O2832" t="str">
        <f t="shared" si="177"/>
        <v>Average</v>
      </c>
      <c r="P2832" t="str">
        <f t="shared" si="178"/>
        <v>Medium Balance</v>
      </c>
      <c r="Q2832" t="str">
        <f t="shared" si="179"/>
        <v>Retained</v>
      </c>
    </row>
    <row r="2833" spans="1:17" x14ac:dyDescent="0.2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>
        <f t="shared" si="176"/>
        <v>Adult</v>
      </c>
      <c r="O2833" t="str">
        <f t="shared" si="177"/>
        <v>Average</v>
      </c>
      <c r="P2833" t="str">
        <f t="shared" si="178"/>
        <v>Zero Balance</v>
      </c>
      <c r="Q2833" t="str">
        <f t="shared" si="179"/>
        <v>Retained</v>
      </c>
    </row>
    <row r="2834" spans="1:17" x14ac:dyDescent="0.2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>
        <f t="shared" si="176"/>
        <v>Young</v>
      </c>
      <c r="O2834" t="str">
        <f t="shared" si="177"/>
        <v>Average</v>
      </c>
      <c r="P2834" t="str">
        <f t="shared" si="178"/>
        <v>Zero Balance</v>
      </c>
      <c r="Q2834" t="str">
        <f t="shared" si="179"/>
        <v>Retained</v>
      </c>
    </row>
    <row r="2835" spans="1:17" x14ac:dyDescent="0.2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>
        <f t="shared" si="176"/>
        <v>Adult</v>
      </c>
      <c r="O2835" t="str">
        <f t="shared" si="177"/>
        <v>Average</v>
      </c>
      <c r="P2835" t="str">
        <f t="shared" si="178"/>
        <v>Zero Balance</v>
      </c>
      <c r="Q2835" t="str">
        <f t="shared" si="179"/>
        <v>Retained</v>
      </c>
    </row>
    <row r="2836" spans="1:17" x14ac:dyDescent="0.2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>
        <f t="shared" si="176"/>
        <v>Adult</v>
      </c>
      <c r="O2836" t="str">
        <f t="shared" si="177"/>
        <v>Good</v>
      </c>
      <c r="P2836" t="str">
        <f t="shared" si="178"/>
        <v>High Balance</v>
      </c>
      <c r="Q2836" t="str">
        <f t="shared" si="179"/>
        <v>Retained</v>
      </c>
    </row>
    <row r="2837" spans="1:17" x14ac:dyDescent="0.2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>
        <f t="shared" si="176"/>
        <v>Adult</v>
      </c>
      <c r="O2837" t="str">
        <f t="shared" si="177"/>
        <v>Average</v>
      </c>
      <c r="P2837" t="str">
        <f t="shared" si="178"/>
        <v>High Balance</v>
      </c>
      <c r="Q2837" t="str">
        <f t="shared" si="179"/>
        <v>Retained</v>
      </c>
    </row>
    <row r="2838" spans="1:17" x14ac:dyDescent="0.2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>
        <f t="shared" si="176"/>
        <v>Senior</v>
      </c>
      <c r="O2838" t="str">
        <f t="shared" si="177"/>
        <v>Average</v>
      </c>
      <c r="P2838" t="str">
        <f t="shared" si="178"/>
        <v>Zero Balance</v>
      </c>
      <c r="Q2838" t="str">
        <f t="shared" si="179"/>
        <v>Retained</v>
      </c>
    </row>
    <row r="2839" spans="1:17" x14ac:dyDescent="0.2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tr">
        <f t="shared" si="176"/>
        <v>Adult</v>
      </c>
      <c r="O2839" t="str">
        <f t="shared" si="177"/>
        <v>Average</v>
      </c>
      <c r="P2839" t="str">
        <f t="shared" si="178"/>
        <v>High Balance</v>
      </c>
      <c r="Q2839" t="str">
        <f t="shared" si="179"/>
        <v>Retained</v>
      </c>
    </row>
    <row r="2840" spans="1:17" x14ac:dyDescent="0.2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>
        <f t="shared" si="176"/>
        <v>Adult</v>
      </c>
      <c r="O2840" t="str">
        <f t="shared" si="177"/>
        <v>Good</v>
      </c>
      <c r="P2840" t="str">
        <f t="shared" si="178"/>
        <v>High Balance</v>
      </c>
      <c r="Q2840" t="str">
        <f t="shared" si="179"/>
        <v>Retained</v>
      </c>
    </row>
    <row r="2841" spans="1:17" x14ac:dyDescent="0.2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>
        <f t="shared" si="176"/>
        <v>Adult</v>
      </c>
      <c r="O2841" t="str">
        <f t="shared" si="177"/>
        <v>Average</v>
      </c>
      <c r="P2841" t="str">
        <f t="shared" si="178"/>
        <v>High Balance</v>
      </c>
      <c r="Q2841" t="str">
        <f t="shared" si="179"/>
        <v>Retained</v>
      </c>
    </row>
    <row r="2842" spans="1:17" x14ac:dyDescent="0.2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>
        <f t="shared" si="176"/>
        <v>Adult</v>
      </c>
      <c r="O2842" t="str">
        <f t="shared" si="177"/>
        <v>Average</v>
      </c>
      <c r="P2842" t="str">
        <f t="shared" si="178"/>
        <v>Zero Balance</v>
      </c>
      <c r="Q2842" t="str">
        <f t="shared" si="179"/>
        <v>Retained</v>
      </c>
    </row>
    <row r="2843" spans="1:17" x14ac:dyDescent="0.2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>
        <f t="shared" si="176"/>
        <v>Adult</v>
      </c>
      <c r="O2843" t="str">
        <f t="shared" si="177"/>
        <v>Good</v>
      </c>
      <c r="P2843" t="str">
        <f t="shared" si="178"/>
        <v>Zero Balance</v>
      </c>
      <c r="Q2843" t="str">
        <f t="shared" si="179"/>
        <v>Retained</v>
      </c>
    </row>
    <row r="2844" spans="1:17" x14ac:dyDescent="0.2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>
        <f t="shared" si="176"/>
        <v>Adult</v>
      </c>
      <c r="O2844" t="str">
        <f t="shared" si="177"/>
        <v>Average</v>
      </c>
      <c r="P2844" t="str">
        <f t="shared" si="178"/>
        <v>Zero Balance</v>
      </c>
      <c r="Q2844" t="str">
        <f t="shared" si="179"/>
        <v>Churned</v>
      </c>
    </row>
    <row r="2845" spans="1:17" x14ac:dyDescent="0.2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>
        <f t="shared" si="176"/>
        <v>Adult</v>
      </c>
      <c r="O2845" t="str">
        <f t="shared" si="177"/>
        <v>Average</v>
      </c>
      <c r="P2845" t="str">
        <f t="shared" si="178"/>
        <v>Medium Balance</v>
      </c>
      <c r="Q2845" t="str">
        <f t="shared" si="179"/>
        <v>Retained</v>
      </c>
    </row>
    <row r="2846" spans="1:17" x14ac:dyDescent="0.2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>
        <f t="shared" si="176"/>
        <v>Adult</v>
      </c>
      <c r="O2846" t="str">
        <f t="shared" si="177"/>
        <v>Average</v>
      </c>
      <c r="P2846" t="str">
        <f t="shared" si="178"/>
        <v>High Balance</v>
      </c>
      <c r="Q2846" t="str">
        <f t="shared" si="179"/>
        <v>Retained</v>
      </c>
    </row>
    <row r="2847" spans="1:17" x14ac:dyDescent="0.2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>
        <f t="shared" si="176"/>
        <v>Adult</v>
      </c>
      <c r="O2847" t="str">
        <f t="shared" si="177"/>
        <v>Average</v>
      </c>
      <c r="P2847" t="str">
        <f t="shared" si="178"/>
        <v>High Balance</v>
      </c>
      <c r="Q2847" t="str">
        <f t="shared" si="179"/>
        <v>Churned</v>
      </c>
    </row>
    <row r="2848" spans="1:17" x14ac:dyDescent="0.2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tr">
        <f t="shared" si="176"/>
        <v>Adult</v>
      </c>
      <c r="O2848" t="str">
        <f t="shared" si="177"/>
        <v>Average</v>
      </c>
      <c r="P2848" t="str">
        <f t="shared" si="178"/>
        <v>High Balance</v>
      </c>
      <c r="Q2848" t="str">
        <f t="shared" si="179"/>
        <v>Retained</v>
      </c>
    </row>
    <row r="2849" spans="1:17" x14ac:dyDescent="0.2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>
        <f t="shared" si="176"/>
        <v>Adult</v>
      </c>
      <c r="O2849" t="str">
        <f t="shared" si="177"/>
        <v>Average</v>
      </c>
      <c r="P2849" t="str">
        <f t="shared" si="178"/>
        <v>Medium Balance</v>
      </c>
      <c r="Q2849" t="str">
        <f t="shared" si="179"/>
        <v>Churned</v>
      </c>
    </row>
    <row r="2850" spans="1:17" x14ac:dyDescent="0.2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>
        <f t="shared" si="176"/>
        <v>Adult</v>
      </c>
      <c r="O2850" t="str">
        <f t="shared" si="177"/>
        <v>Good</v>
      </c>
      <c r="P2850" t="str">
        <f t="shared" si="178"/>
        <v>Zero Balance</v>
      </c>
      <c r="Q2850" t="str">
        <f t="shared" si="179"/>
        <v>Retained</v>
      </c>
    </row>
    <row r="2851" spans="1:17" x14ac:dyDescent="0.2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>
        <f t="shared" si="176"/>
        <v>Adult</v>
      </c>
      <c r="O2851" t="str">
        <f t="shared" si="177"/>
        <v>Poor</v>
      </c>
      <c r="P2851" t="str">
        <f t="shared" si="178"/>
        <v>Zero Balance</v>
      </c>
      <c r="Q2851" t="str">
        <f t="shared" si="179"/>
        <v>Retained</v>
      </c>
    </row>
    <row r="2852" spans="1:17" x14ac:dyDescent="0.2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>
        <f t="shared" si="176"/>
        <v>Adult</v>
      </c>
      <c r="O2852" t="str">
        <f t="shared" si="177"/>
        <v>Good</v>
      </c>
      <c r="P2852" t="str">
        <f t="shared" si="178"/>
        <v>Medium Balance</v>
      </c>
      <c r="Q2852" t="str">
        <f t="shared" si="179"/>
        <v>Retained</v>
      </c>
    </row>
    <row r="2853" spans="1:17" x14ac:dyDescent="0.2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>
        <f t="shared" si="176"/>
        <v>Adult</v>
      </c>
      <c r="O2853" t="str">
        <f t="shared" si="177"/>
        <v>Average</v>
      </c>
      <c r="P2853" t="str">
        <f t="shared" si="178"/>
        <v>Zero Balance</v>
      </c>
      <c r="Q2853" t="str">
        <f t="shared" si="179"/>
        <v>Churned</v>
      </c>
    </row>
    <row r="2854" spans="1:17" x14ac:dyDescent="0.2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>
        <f t="shared" si="176"/>
        <v>Adult</v>
      </c>
      <c r="O2854" t="str">
        <f t="shared" si="177"/>
        <v>Average</v>
      </c>
      <c r="P2854" t="str">
        <f t="shared" si="178"/>
        <v>Zero Balance</v>
      </c>
      <c r="Q2854" t="str">
        <f t="shared" si="179"/>
        <v>Retained</v>
      </c>
    </row>
    <row r="2855" spans="1:17" x14ac:dyDescent="0.2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>
        <f t="shared" si="176"/>
        <v>Senior</v>
      </c>
      <c r="O2855" t="str">
        <f t="shared" si="177"/>
        <v>Poor</v>
      </c>
      <c r="P2855" t="str">
        <f t="shared" si="178"/>
        <v>High Balance</v>
      </c>
      <c r="Q2855" t="str">
        <f t="shared" si="179"/>
        <v>Churned</v>
      </c>
    </row>
    <row r="2856" spans="1:17" x14ac:dyDescent="0.2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>
        <f t="shared" si="176"/>
        <v>Adult</v>
      </c>
      <c r="O2856" t="str">
        <f t="shared" si="177"/>
        <v>Good</v>
      </c>
      <c r="P2856" t="str">
        <f t="shared" si="178"/>
        <v>High Balance</v>
      </c>
      <c r="Q2856" t="str">
        <f t="shared" si="179"/>
        <v>Retained</v>
      </c>
    </row>
    <row r="2857" spans="1:17" x14ac:dyDescent="0.2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>
        <f t="shared" si="176"/>
        <v>Senior</v>
      </c>
      <c r="O2857" t="str">
        <f t="shared" si="177"/>
        <v>Good</v>
      </c>
      <c r="P2857" t="str">
        <f t="shared" si="178"/>
        <v>Zero Balance</v>
      </c>
      <c r="Q2857" t="str">
        <f t="shared" si="179"/>
        <v>Retained</v>
      </c>
    </row>
    <row r="2858" spans="1:17" x14ac:dyDescent="0.2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>
        <f t="shared" si="176"/>
        <v>Adult</v>
      </c>
      <c r="O2858" t="str">
        <f t="shared" si="177"/>
        <v>Poor</v>
      </c>
      <c r="P2858" t="str">
        <f t="shared" si="178"/>
        <v>High Balance</v>
      </c>
      <c r="Q2858" t="str">
        <f t="shared" si="179"/>
        <v>Churned</v>
      </c>
    </row>
    <row r="2859" spans="1:17" x14ac:dyDescent="0.2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tr">
        <f t="shared" si="176"/>
        <v>Senior</v>
      </c>
      <c r="O2859" t="str">
        <f t="shared" si="177"/>
        <v>Average</v>
      </c>
      <c r="P2859" t="str">
        <f t="shared" si="178"/>
        <v>Zero Balance</v>
      </c>
      <c r="Q2859" t="str">
        <f t="shared" si="179"/>
        <v>Retained</v>
      </c>
    </row>
    <row r="2860" spans="1:17" x14ac:dyDescent="0.2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>
        <f t="shared" si="176"/>
        <v>Young</v>
      </c>
      <c r="O2860" t="str">
        <f t="shared" si="177"/>
        <v>Average</v>
      </c>
      <c r="P2860" t="str">
        <f t="shared" si="178"/>
        <v>Zero Balance</v>
      </c>
      <c r="Q2860" t="str">
        <f t="shared" si="179"/>
        <v>Retained</v>
      </c>
    </row>
    <row r="2861" spans="1:17" x14ac:dyDescent="0.2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>
        <f t="shared" si="176"/>
        <v>Adult</v>
      </c>
      <c r="O2861" t="str">
        <f t="shared" si="177"/>
        <v>Average</v>
      </c>
      <c r="P2861" t="str">
        <f t="shared" si="178"/>
        <v>Zero Balance</v>
      </c>
      <c r="Q2861" t="str">
        <f t="shared" si="179"/>
        <v>Retained</v>
      </c>
    </row>
    <row r="2862" spans="1:17" x14ac:dyDescent="0.2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>
        <f t="shared" si="176"/>
        <v>Adult</v>
      </c>
      <c r="O2862" t="str">
        <f t="shared" si="177"/>
        <v>Average</v>
      </c>
      <c r="P2862" t="str">
        <f t="shared" si="178"/>
        <v>High Balance</v>
      </c>
      <c r="Q2862" t="str">
        <f t="shared" si="179"/>
        <v>Retained</v>
      </c>
    </row>
    <row r="2863" spans="1:17" x14ac:dyDescent="0.2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>
        <f t="shared" si="176"/>
        <v>Young</v>
      </c>
      <c r="O2863" t="str">
        <f t="shared" si="177"/>
        <v>Average</v>
      </c>
      <c r="P2863" t="str">
        <f t="shared" si="178"/>
        <v>Zero Balance</v>
      </c>
      <c r="Q2863" t="str">
        <f t="shared" si="179"/>
        <v>Retained</v>
      </c>
    </row>
    <row r="2864" spans="1:17" x14ac:dyDescent="0.2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>
        <f t="shared" si="176"/>
        <v>Adult</v>
      </c>
      <c r="O2864" t="str">
        <f t="shared" si="177"/>
        <v>Average</v>
      </c>
      <c r="P2864" t="str">
        <f t="shared" si="178"/>
        <v>High Balance</v>
      </c>
      <c r="Q2864" t="str">
        <f t="shared" si="179"/>
        <v>Retained</v>
      </c>
    </row>
    <row r="2865" spans="1:17" x14ac:dyDescent="0.2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tr">
        <f t="shared" si="176"/>
        <v>Adult</v>
      </c>
      <c r="O2865" t="str">
        <f t="shared" si="177"/>
        <v>Good</v>
      </c>
      <c r="P2865" t="str">
        <f t="shared" si="178"/>
        <v>Zero Balance</v>
      </c>
      <c r="Q2865" t="str">
        <f t="shared" si="179"/>
        <v>Retained</v>
      </c>
    </row>
    <row r="2866" spans="1:17" x14ac:dyDescent="0.2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>
        <f t="shared" si="176"/>
        <v>Adult</v>
      </c>
      <c r="O2866" t="str">
        <f t="shared" si="177"/>
        <v>Good</v>
      </c>
      <c r="P2866" t="str">
        <f t="shared" si="178"/>
        <v>High Balance</v>
      </c>
      <c r="Q2866" t="str">
        <f t="shared" si="179"/>
        <v>Retained</v>
      </c>
    </row>
    <row r="2867" spans="1:17" x14ac:dyDescent="0.2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>
        <f t="shared" si="176"/>
        <v>Young</v>
      </c>
      <c r="O2867" t="str">
        <f t="shared" si="177"/>
        <v>Good</v>
      </c>
      <c r="P2867" t="str">
        <f t="shared" si="178"/>
        <v>Medium Balance</v>
      </c>
      <c r="Q2867" t="str">
        <f t="shared" si="179"/>
        <v>Retained</v>
      </c>
    </row>
    <row r="2868" spans="1:17" x14ac:dyDescent="0.2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>
        <f t="shared" si="176"/>
        <v>Young</v>
      </c>
      <c r="O2868" t="str">
        <f t="shared" si="177"/>
        <v>Good</v>
      </c>
      <c r="P2868" t="str">
        <f t="shared" si="178"/>
        <v>High Balance</v>
      </c>
      <c r="Q2868" t="str">
        <f t="shared" si="179"/>
        <v>Retained</v>
      </c>
    </row>
    <row r="2869" spans="1:17" x14ac:dyDescent="0.2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>
        <f t="shared" si="176"/>
        <v>Young</v>
      </c>
      <c r="O2869" t="str">
        <f t="shared" si="177"/>
        <v>Average</v>
      </c>
      <c r="P2869" t="str">
        <f t="shared" si="178"/>
        <v>Zero Balance</v>
      </c>
      <c r="Q2869" t="str">
        <f t="shared" si="179"/>
        <v>Retained</v>
      </c>
    </row>
    <row r="2870" spans="1:17" x14ac:dyDescent="0.2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>
        <f t="shared" si="176"/>
        <v>Adult</v>
      </c>
      <c r="O2870" t="str">
        <f t="shared" si="177"/>
        <v>Average</v>
      </c>
      <c r="P2870" t="str">
        <f t="shared" si="178"/>
        <v>Medium Balance</v>
      </c>
      <c r="Q2870" t="str">
        <f t="shared" si="179"/>
        <v>Churned</v>
      </c>
    </row>
    <row r="2871" spans="1:17" x14ac:dyDescent="0.2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>
        <f t="shared" si="176"/>
        <v>Young</v>
      </c>
      <c r="O2871" t="str">
        <f t="shared" si="177"/>
        <v>Average</v>
      </c>
      <c r="P2871" t="str">
        <f t="shared" si="178"/>
        <v>Zero Balance</v>
      </c>
      <c r="Q2871" t="str">
        <f t="shared" si="179"/>
        <v>Retained</v>
      </c>
    </row>
    <row r="2872" spans="1:17" x14ac:dyDescent="0.2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>
        <f t="shared" si="176"/>
        <v>Senior</v>
      </c>
      <c r="O2872" t="str">
        <f t="shared" si="177"/>
        <v>Good</v>
      </c>
      <c r="P2872" t="str">
        <f t="shared" si="178"/>
        <v>Zero Balance</v>
      </c>
      <c r="Q2872" t="str">
        <f t="shared" si="179"/>
        <v>Retained</v>
      </c>
    </row>
    <row r="2873" spans="1:17" x14ac:dyDescent="0.2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>
        <f t="shared" si="176"/>
        <v>Adult</v>
      </c>
      <c r="O2873" t="str">
        <f t="shared" si="177"/>
        <v>Average</v>
      </c>
      <c r="P2873" t="str">
        <f t="shared" si="178"/>
        <v>Medium Balance</v>
      </c>
      <c r="Q2873" t="str">
        <f t="shared" si="179"/>
        <v>Retained</v>
      </c>
    </row>
    <row r="2874" spans="1:17" x14ac:dyDescent="0.2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>
        <f t="shared" si="176"/>
        <v>Senior</v>
      </c>
      <c r="O2874" t="str">
        <f t="shared" si="177"/>
        <v>Poor</v>
      </c>
      <c r="P2874" t="str">
        <f t="shared" si="178"/>
        <v>Medium Balance</v>
      </c>
      <c r="Q2874" t="str">
        <f t="shared" si="179"/>
        <v>Churned</v>
      </c>
    </row>
    <row r="2875" spans="1:17" x14ac:dyDescent="0.2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>
        <f t="shared" si="176"/>
        <v>Adult</v>
      </c>
      <c r="O2875" t="str">
        <f t="shared" si="177"/>
        <v>Average</v>
      </c>
      <c r="P2875" t="str">
        <f t="shared" si="178"/>
        <v>High Balance</v>
      </c>
      <c r="Q2875" t="str">
        <f t="shared" si="179"/>
        <v>Retained</v>
      </c>
    </row>
    <row r="2876" spans="1:17" x14ac:dyDescent="0.2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>
        <f t="shared" si="176"/>
        <v>Adult</v>
      </c>
      <c r="O2876" t="str">
        <f t="shared" si="177"/>
        <v>Good</v>
      </c>
      <c r="P2876" t="str">
        <f t="shared" si="178"/>
        <v>Medium Balance</v>
      </c>
      <c r="Q2876" t="str">
        <f t="shared" si="179"/>
        <v>Retained</v>
      </c>
    </row>
    <row r="2877" spans="1:17" x14ac:dyDescent="0.2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>
        <f t="shared" si="176"/>
        <v>Adult</v>
      </c>
      <c r="O2877" t="str">
        <f t="shared" si="177"/>
        <v>Average</v>
      </c>
      <c r="P2877" t="str">
        <f t="shared" si="178"/>
        <v>High Balance</v>
      </c>
      <c r="Q2877" t="str">
        <f t="shared" si="179"/>
        <v>Retained</v>
      </c>
    </row>
    <row r="2878" spans="1:17" x14ac:dyDescent="0.2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>
        <f t="shared" si="176"/>
        <v>Adult</v>
      </c>
      <c r="O2878" t="str">
        <f t="shared" si="177"/>
        <v>Average</v>
      </c>
      <c r="P2878" t="str">
        <f t="shared" si="178"/>
        <v>High Balance</v>
      </c>
      <c r="Q2878" t="str">
        <f t="shared" si="179"/>
        <v>Retained</v>
      </c>
    </row>
    <row r="2879" spans="1:17" x14ac:dyDescent="0.2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>
        <f t="shared" si="176"/>
        <v>Senior</v>
      </c>
      <c r="O2879" t="str">
        <f t="shared" si="177"/>
        <v>Average</v>
      </c>
      <c r="P2879" t="str">
        <f t="shared" si="178"/>
        <v>High Balance</v>
      </c>
      <c r="Q2879" t="str">
        <f t="shared" si="179"/>
        <v>Retained</v>
      </c>
    </row>
    <row r="2880" spans="1:17" x14ac:dyDescent="0.2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>
        <f t="shared" si="176"/>
        <v>Adult</v>
      </c>
      <c r="O2880" t="str">
        <f t="shared" si="177"/>
        <v>Poor</v>
      </c>
      <c r="P2880" t="str">
        <f t="shared" si="178"/>
        <v>High Balance</v>
      </c>
      <c r="Q2880" t="str">
        <f t="shared" si="179"/>
        <v>Retained</v>
      </c>
    </row>
    <row r="2881" spans="1:17" x14ac:dyDescent="0.2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>
        <f t="shared" si="176"/>
        <v>Senior</v>
      </c>
      <c r="O2881" t="str">
        <f t="shared" si="177"/>
        <v>Good</v>
      </c>
      <c r="P2881" t="str">
        <f t="shared" si="178"/>
        <v>High Balance</v>
      </c>
      <c r="Q2881" t="str">
        <f t="shared" si="179"/>
        <v>Churned</v>
      </c>
    </row>
    <row r="2882" spans="1:17" x14ac:dyDescent="0.2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>
        <f t="shared" si="176"/>
        <v>Adult</v>
      </c>
      <c r="O2882" t="str">
        <f t="shared" si="177"/>
        <v>Average</v>
      </c>
      <c r="P2882" t="str">
        <f t="shared" si="178"/>
        <v>Medium Balance</v>
      </c>
      <c r="Q2882" t="str">
        <f t="shared" si="179"/>
        <v>Churned</v>
      </c>
    </row>
    <row r="2883" spans="1:17" x14ac:dyDescent="0.2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>
        <f t="shared" ref="N2883:N2946" si="180">IF(F2883&lt;30,"Young",IF(F2883&lt;50,"Adult","Senior"))</f>
        <v>Adult</v>
      </c>
      <c r="O2883" t="str">
        <f t="shared" ref="O2883:O2946" si="181">IF(C2883&lt;500,"Poor",IF(C2883&lt;700,"Average","Good"))</f>
        <v>Good</v>
      </c>
      <c r="P2883" t="str">
        <f t="shared" ref="P2883:P2946" si="182" xml:space="preserve"> IF(H2883=0,"Zero Balance",IF(H2883&lt;50000,"Low Balance",IF(H2883&lt;100000,"Medium Balance","High Balance")))</f>
        <v>High Balance</v>
      </c>
      <c r="Q2883" t="str">
        <f t="shared" ref="Q2883:Q2946" si="183">IF(M2883 = 1,"Churned","Retained")</f>
        <v>Retained</v>
      </c>
    </row>
    <row r="2884" spans="1:17" x14ac:dyDescent="0.2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tr">
        <f t="shared" si="180"/>
        <v>Adult</v>
      </c>
      <c r="O2884" t="str">
        <f t="shared" si="181"/>
        <v>Average</v>
      </c>
      <c r="P2884" t="str">
        <f t="shared" si="182"/>
        <v>Zero Balance</v>
      </c>
      <c r="Q2884" t="str">
        <f t="shared" si="183"/>
        <v>Retained</v>
      </c>
    </row>
    <row r="2885" spans="1:17" x14ac:dyDescent="0.2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>
        <f t="shared" si="180"/>
        <v>Adult</v>
      </c>
      <c r="O2885" t="str">
        <f t="shared" si="181"/>
        <v>Average</v>
      </c>
      <c r="P2885" t="str">
        <f t="shared" si="182"/>
        <v>Medium Balance</v>
      </c>
      <c r="Q2885" t="str">
        <f t="shared" si="183"/>
        <v>Retained</v>
      </c>
    </row>
    <row r="2886" spans="1:17" x14ac:dyDescent="0.2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>
        <f t="shared" si="180"/>
        <v>Young</v>
      </c>
      <c r="O2886" t="str">
        <f t="shared" si="181"/>
        <v>Average</v>
      </c>
      <c r="P2886" t="str">
        <f t="shared" si="182"/>
        <v>Zero Balance</v>
      </c>
      <c r="Q2886" t="str">
        <f t="shared" si="183"/>
        <v>Retained</v>
      </c>
    </row>
    <row r="2887" spans="1:17" x14ac:dyDescent="0.2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>
        <f t="shared" si="180"/>
        <v>Adult</v>
      </c>
      <c r="O2887" t="str">
        <f t="shared" si="181"/>
        <v>Average</v>
      </c>
      <c r="P2887" t="str">
        <f t="shared" si="182"/>
        <v>Zero Balance</v>
      </c>
      <c r="Q2887" t="str">
        <f t="shared" si="183"/>
        <v>Retained</v>
      </c>
    </row>
    <row r="2888" spans="1:17" x14ac:dyDescent="0.2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tr">
        <f t="shared" si="180"/>
        <v>Adult</v>
      </c>
      <c r="O2888" t="str">
        <f t="shared" si="181"/>
        <v>Poor</v>
      </c>
      <c r="P2888" t="str">
        <f t="shared" si="182"/>
        <v>Zero Balance</v>
      </c>
      <c r="Q2888" t="str">
        <f t="shared" si="183"/>
        <v>Retained</v>
      </c>
    </row>
    <row r="2889" spans="1:17" x14ac:dyDescent="0.2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>
        <f t="shared" si="180"/>
        <v>Young</v>
      </c>
      <c r="O2889" t="str">
        <f t="shared" si="181"/>
        <v>Good</v>
      </c>
      <c r="P2889" t="str">
        <f t="shared" si="182"/>
        <v>Medium Balance</v>
      </c>
      <c r="Q2889" t="str">
        <f t="shared" si="183"/>
        <v>Retained</v>
      </c>
    </row>
    <row r="2890" spans="1:17" x14ac:dyDescent="0.2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>
        <f t="shared" si="180"/>
        <v>Adult</v>
      </c>
      <c r="O2890" t="str">
        <f t="shared" si="181"/>
        <v>Good</v>
      </c>
      <c r="P2890" t="str">
        <f t="shared" si="182"/>
        <v>High Balance</v>
      </c>
      <c r="Q2890" t="str">
        <f t="shared" si="183"/>
        <v>Retained</v>
      </c>
    </row>
    <row r="2891" spans="1:17" x14ac:dyDescent="0.2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>
        <f t="shared" si="180"/>
        <v>Adult</v>
      </c>
      <c r="O2891" t="str">
        <f t="shared" si="181"/>
        <v>Average</v>
      </c>
      <c r="P2891" t="str">
        <f t="shared" si="182"/>
        <v>Zero Balance</v>
      </c>
      <c r="Q2891" t="str">
        <f t="shared" si="183"/>
        <v>Retained</v>
      </c>
    </row>
    <row r="2892" spans="1:17" x14ac:dyDescent="0.2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>
        <f t="shared" si="180"/>
        <v>Adult</v>
      </c>
      <c r="O2892" t="str">
        <f t="shared" si="181"/>
        <v>Average</v>
      </c>
      <c r="P2892" t="str">
        <f t="shared" si="182"/>
        <v>High Balance</v>
      </c>
      <c r="Q2892" t="str">
        <f t="shared" si="183"/>
        <v>Retained</v>
      </c>
    </row>
    <row r="2893" spans="1:17" x14ac:dyDescent="0.2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>
        <f t="shared" si="180"/>
        <v>Adult</v>
      </c>
      <c r="O2893" t="str">
        <f t="shared" si="181"/>
        <v>Average</v>
      </c>
      <c r="P2893" t="str">
        <f t="shared" si="182"/>
        <v>High Balance</v>
      </c>
      <c r="Q2893" t="str">
        <f t="shared" si="183"/>
        <v>Retained</v>
      </c>
    </row>
    <row r="2894" spans="1:17" x14ac:dyDescent="0.2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>
        <f t="shared" si="180"/>
        <v>Adult</v>
      </c>
      <c r="O2894" t="str">
        <f t="shared" si="181"/>
        <v>Average</v>
      </c>
      <c r="P2894" t="str">
        <f t="shared" si="182"/>
        <v>Zero Balance</v>
      </c>
      <c r="Q2894" t="str">
        <f t="shared" si="183"/>
        <v>Retained</v>
      </c>
    </row>
    <row r="2895" spans="1:17" x14ac:dyDescent="0.2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>
        <f t="shared" si="180"/>
        <v>Senior</v>
      </c>
      <c r="O2895" t="str">
        <f t="shared" si="181"/>
        <v>Average</v>
      </c>
      <c r="P2895" t="str">
        <f t="shared" si="182"/>
        <v>Zero Balance</v>
      </c>
      <c r="Q2895" t="str">
        <f t="shared" si="183"/>
        <v>Retained</v>
      </c>
    </row>
    <row r="2896" spans="1:17" x14ac:dyDescent="0.2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>
        <f t="shared" si="180"/>
        <v>Adult</v>
      </c>
      <c r="O2896" t="str">
        <f t="shared" si="181"/>
        <v>Average</v>
      </c>
      <c r="P2896" t="str">
        <f t="shared" si="182"/>
        <v>Zero Balance</v>
      </c>
      <c r="Q2896" t="str">
        <f t="shared" si="183"/>
        <v>Retained</v>
      </c>
    </row>
    <row r="2897" spans="1:17" x14ac:dyDescent="0.2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>
        <f t="shared" si="180"/>
        <v>Adult</v>
      </c>
      <c r="O2897" t="str">
        <f t="shared" si="181"/>
        <v>Average</v>
      </c>
      <c r="P2897" t="str">
        <f t="shared" si="182"/>
        <v>High Balance</v>
      </c>
      <c r="Q2897" t="str">
        <f t="shared" si="183"/>
        <v>Retained</v>
      </c>
    </row>
    <row r="2898" spans="1:17" x14ac:dyDescent="0.2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>
        <f t="shared" si="180"/>
        <v>Adult</v>
      </c>
      <c r="O2898" t="str">
        <f t="shared" si="181"/>
        <v>Good</v>
      </c>
      <c r="P2898" t="str">
        <f t="shared" si="182"/>
        <v>Medium Balance</v>
      </c>
      <c r="Q2898" t="str">
        <f t="shared" si="183"/>
        <v>Retained</v>
      </c>
    </row>
    <row r="2899" spans="1:17" x14ac:dyDescent="0.2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>
        <f t="shared" si="180"/>
        <v>Young</v>
      </c>
      <c r="O2899" t="str">
        <f t="shared" si="181"/>
        <v>Average</v>
      </c>
      <c r="P2899" t="str">
        <f t="shared" si="182"/>
        <v>High Balance</v>
      </c>
      <c r="Q2899" t="str">
        <f t="shared" si="183"/>
        <v>Retained</v>
      </c>
    </row>
    <row r="2900" spans="1:17" x14ac:dyDescent="0.2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>
        <f t="shared" si="180"/>
        <v>Senior</v>
      </c>
      <c r="O2900" t="str">
        <f t="shared" si="181"/>
        <v>Average</v>
      </c>
      <c r="P2900" t="str">
        <f t="shared" si="182"/>
        <v>High Balance</v>
      </c>
      <c r="Q2900" t="str">
        <f t="shared" si="183"/>
        <v>Churned</v>
      </c>
    </row>
    <row r="2901" spans="1:17" x14ac:dyDescent="0.2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>
        <f t="shared" si="180"/>
        <v>Adult</v>
      </c>
      <c r="O2901" t="str">
        <f t="shared" si="181"/>
        <v>Average</v>
      </c>
      <c r="P2901" t="str">
        <f t="shared" si="182"/>
        <v>Zero Balance</v>
      </c>
      <c r="Q2901" t="str">
        <f t="shared" si="183"/>
        <v>Retained</v>
      </c>
    </row>
    <row r="2902" spans="1:17" x14ac:dyDescent="0.2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>
        <f t="shared" si="180"/>
        <v>Young</v>
      </c>
      <c r="O2902" t="str">
        <f t="shared" si="181"/>
        <v>Average</v>
      </c>
      <c r="P2902" t="str">
        <f t="shared" si="182"/>
        <v>High Balance</v>
      </c>
      <c r="Q2902" t="str">
        <f t="shared" si="183"/>
        <v>Churned</v>
      </c>
    </row>
    <row r="2903" spans="1:17" x14ac:dyDescent="0.2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>
        <f t="shared" si="180"/>
        <v>Senior</v>
      </c>
      <c r="O2903" t="str">
        <f t="shared" si="181"/>
        <v>Poor</v>
      </c>
      <c r="P2903" t="str">
        <f t="shared" si="182"/>
        <v>High Balance</v>
      </c>
      <c r="Q2903" t="str">
        <f t="shared" si="183"/>
        <v>Retained</v>
      </c>
    </row>
    <row r="2904" spans="1:17" x14ac:dyDescent="0.2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>
        <f t="shared" si="180"/>
        <v>Adult</v>
      </c>
      <c r="O2904" t="str">
        <f t="shared" si="181"/>
        <v>Average</v>
      </c>
      <c r="P2904" t="str">
        <f t="shared" si="182"/>
        <v>High Balance</v>
      </c>
      <c r="Q2904" t="str">
        <f t="shared" si="183"/>
        <v>Retained</v>
      </c>
    </row>
    <row r="2905" spans="1:17" x14ac:dyDescent="0.2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>
        <f t="shared" si="180"/>
        <v>Adult</v>
      </c>
      <c r="O2905" t="str">
        <f t="shared" si="181"/>
        <v>Average</v>
      </c>
      <c r="P2905" t="str">
        <f t="shared" si="182"/>
        <v>Zero Balance</v>
      </c>
      <c r="Q2905" t="str">
        <f t="shared" si="183"/>
        <v>Retained</v>
      </c>
    </row>
    <row r="2906" spans="1:17" x14ac:dyDescent="0.2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tr">
        <f t="shared" si="180"/>
        <v>Adult</v>
      </c>
      <c r="O2906" t="str">
        <f t="shared" si="181"/>
        <v>Good</v>
      </c>
      <c r="P2906" t="str">
        <f t="shared" si="182"/>
        <v>Zero Balance</v>
      </c>
      <c r="Q2906" t="str">
        <f t="shared" si="183"/>
        <v>Retained</v>
      </c>
    </row>
    <row r="2907" spans="1:17" x14ac:dyDescent="0.2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tr">
        <f t="shared" si="180"/>
        <v>Adult</v>
      </c>
      <c r="O2907" t="str">
        <f t="shared" si="181"/>
        <v>Average</v>
      </c>
      <c r="P2907" t="str">
        <f t="shared" si="182"/>
        <v>High Balance</v>
      </c>
      <c r="Q2907" t="str">
        <f t="shared" si="183"/>
        <v>Retained</v>
      </c>
    </row>
    <row r="2908" spans="1:17" x14ac:dyDescent="0.2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>
        <f t="shared" si="180"/>
        <v>Adult</v>
      </c>
      <c r="O2908" t="str">
        <f t="shared" si="181"/>
        <v>Good</v>
      </c>
      <c r="P2908" t="str">
        <f t="shared" si="182"/>
        <v>Zero Balance</v>
      </c>
      <c r="Q2908" t="str">
        <f t="shared" si="183"/>
        <v>Retained</v>
      </c>
    </row>
    <row r="2909" spans="1:17" x14ac:dyDescent="0.2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>
        <f t="shared" si="180"/>
        <v>Young</v>
      </c>
      <c r="O2909" t="str">
        <f t="shared" si="181"/>
        <v>Average</v>
      </c>
      <c r="P2909" t="str">
        <f t="shared" si="182"/>
        <v>High Balance</v>
      </c>
      <c r="Q2909" t="str">
        <f t="shared" si="183"/>
        <v>Retained</v>
      </c>
    </row>
    <row r="2910" spans="1:17" x14ac:dyDescent="0.2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tr">
        <f t="shared" si="180"/>
        <v>Senior</v>
      </c>
      <c r="O2910" t="str">
        <f t="shared" si="181"/>
        <v>Poor</v>
      </c>
      <c r="P2910" t="str">
        <f t="shared" si="182"/>
        <v>Medium Balance</v>
      </c>
      <c r="Q2910" t="str">
        <f t="shared" si="183"/>
        <v>Retained</v>
      </c>
    </row>
    <row r="2911" spans="1:17" x14ac:dyDescent="0.2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>
        <f t="shared" si="180"/>
        <v>Adult</v>
      </c>
      <c r="O2911" t="str">
        <f t="shared" si="181"/>
        <v>Average</v>
      </c>
      <c r="P2911" t="str">
        <f t="shared" si="182"/>
        <v>Medium Balance</v>
      </c>
      <c r="Q2911" t="str">
        <f t="shared" si="183"/>
        <v>Retained</v>
      </c>
    </row>
    <row r="2912" spans="1:17" x14ac:dyDescent="0.2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>
        <f t="shared" si="180"/>
        <v>Adult</v>
      </c>
      <c r="O2912" t="str">
        <f t="shared" si="181"/>
        <v>Average</v>
      </c>
      <c r="P2912" t="str">
        <f t="shared" si="182"/>
        <v>High Balance</v>
      </c>
      <c r="Q2912" t="str">
        <f t="shared" si="183"/>
        <v>Retained</v>
      </c>
    </row>
    <row r="2913" spans="1:17" x14ac:dyDescent="0.2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>
        <f t="shared" si="180"/>
        <v>Senior</v>
      </c>
      <c r="O2913" t="str">
        <f t="shared" si="181"/>
        <v>Average</v>
      </c>
      <c r="P2913" t="str">
        <f t="shared" si="182"/>
        <v>Low Balance</v>
      </c>
      <c r="Q2913" t="str">
        <f t="shared" si="183"/>
        <v>Retained</v>
      </c>
    </row>
    <row r="2914" spans="1:17" x14ac:dyDescent="0.2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>
        <f t="shared" si="180"/>
        <v>Adult</v>
      </c>
      <c r="O2914" t="str">
        <f t="shared" si="181"/>
        <v>Average</v>
      </c>
      <c r="P2914" t="str">
        <f t="shared" si="182"/>
        <v>High Balance</v>
      </c>
      <c r="Q2914" t="str">
        <f t="shared" si="183"/>
        <v>Churned</v>
      </c>
    </row>
    <row r="2915" spans="1:17" x14ac:dyDescent="0.2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>
        <f t="shared" si="180"/>
        <v>Adult</v>
      </c>
      <c r="O2915" t="str">
        <f t="shared" si="181"/>
        <v>Good</v>
      </c>
      <c r="P2915" t="str">
        <f t="shared" si="182"/>
        <v>Zero Balance</v>
      </c>
      <c r="Q2915" t="str">
        <f t="shared" si="183"/>
        <v>Retained</v>
      </c>
    </row>
    <row r="2916" spans="1:17" x14ac:dyDescent="0.2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>
        <f t="shared" si="180"/>
        <v>Young</v>
      </c>
      <c r="O2916" t="str">
        <f t="shared" si="181"/>
        <v>Average</v>
      </c>
      <c r="P2916" t="str">
        <f t="shared" si="182"/>
        <v>Zero Balance</v>
      </c>
      <c r="Q2916" t="str">
        <f t="shared" si="183"/>
        <v>Retained</v>
      </c>
    </row>
    <row r="2917" spans="1:17" x14ac:dyDescent="0.2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>
        <f t="shared" si="180"/>
        <v>Senior</v>
      </c>
      <c r="O2917" t="str">
        <f t="shared" si="181"/>
        <v>Poor</v>
      </c>
      <c r="P2917" t="str">
        <f t="shared" si="182"/>
        <v>High Balance</v>
      </c>
      <c r="Q2917" t="str">
        <f t="shared" si="183"/>
        <v>Churned</v>
      </c>
    </row>
    <row r="2918" spans="1:17" x14ac:dyDescent="0.2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>
        <f t="shared" si="180"/>
        <v>Senior</v>
      </c>
      <c r="O2918" t="str">
        <f t="shared" si="181"/>
        <v>Average</v>
      </c>
      <c r="P2918" t="str">
        <f t="shared" si="182"/>
        <v>Zero Balance</v>
      </c>
      <c r="Q2918" t="str">
        <f t="shared" si="183"/>
        <v>Churned</v>
      </c>
    </row>
    <row r="2919" spans="1:17" x14ac:dyDescent="0.2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>
        <f t="shared" si="180"/>
        <v>Senior</v>
      </c>
      <c r="O2919" t="str">
        <f t="shared" si="181"/>
        <v>Average</v>
      </c>
      <c r="P2919" t="str">
        <f t="shared" si="182"/>
        <v>High Balance</v>
      </c>
      <c r="Q2919" t="str">
        <f t="shared" si="183"/>
        <v>Churned</v>
      </c>
    </row>
    <row r="2920" spans="1:17" x14ac:dyDescent="0.2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>
        <f t="shared" si="180"/>
        <v>Adult</v>
      </c>
      <c r="O2920" t="str">
        <f t="shared" si="181"/>
        <v>Average</v>
      </c>
      <c r="P2920" t="str">
        <f t="shared" si="182"/>
        <v>High Balance</v>
      </c>
      <c r="Q2920" t="str">
        <f t="shared" si="183"/>
        <v>Churned</v>
      </c>
    </row>
    <row r="2921" spans="1:17" x14ac:dyDescent="0.2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>
        <f t="shared" si="180"/>
        <v>Adult</v>
      </c>
      <c r="O2921" t="str">
        <f t="shared" si="181"/>
        <v>Average</v>
      </c>
      <c r="P2921" t="str">
        <f t="shared" si="182"/>
        <v>Zero Balance</v>
      </c>
      <c r="Q2921" t="str">
        <f t="shared" si="183"/>
        <v>Retained</v>
      </c>
    </row>
    <row r="2922" spans="1:17" x14ac:dyDescent="0.2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tr">
        <f t="shared" si="180"/>
        <v>Adult</v>
      </c>
      <c r="O2922" t="str">
        <f t="shared" si="181"/>
        <v>Average</v>
      </c>
      <c r="P2922" t="str">
        <f t="shared" si="182"/>
        <v>Zero Balance</v>
      </c>
      <c r="Q2922" t="str">
        <f t="shared" si="183"/>
        <v>Retained</v>
      </c>
    </row>
    <row r="2923" spans="1:17" x14ac:dyDescent="0.2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tr">
        <f t="shared" si="180"/>
        <v>Adult</v>
      </c>
      <c r="O2923" t="str">
        <f t="shared" si="181"/>
        <v>Average</v>
      </c>
      <c r="P2923" t="str">
        <f t="shared" si="182"/>
        <v>High Balance</v>
      </c>
      <c r="Q2923" t="str">
        <f t="shared" si="183"/>
        <v>Retained</v>
      </c>
    </row>
    <row r="2924" spans="1:17" x14ac:dyDescent="0.2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tr">
        <f t="shared" si="180"/>
        <v>Adult</v>
      </c>
      <c r="O2924" t="str">
        <f t="shared" si="181"/>
        <v>Average</v>
      </c>
      <c r="P2924" t="str">
        <f t="shared" si="182"/>
        <v>Medium Balance</v>
      </c>
      <c r="Q2924" t="str">
        <f t="shared" si="183"/>
        <v>Retained</v>
      </c>
    </row>
    <row r="2925" spans="1:17" x14ac:dyDescent="0.2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>
        <f t="shared" si="180"/>
        <v>Adult</v>
      </c>
      <c r="O2925" t="str">
        <f t="shared" si="181"/>
        <v>Good</v>
      </c>
      <c r="P2925" t="str">
        <f t="shared" si="182"/>
        <v>Medium Balance</v>
      </c>
      <c r="Q2925" t="str">
        <f t="shared" si="183"/>
        <v>Retained</v>
      </c>
    </row>
    <row r="2926" spans="1:17" x14ac:dyDescent="0.2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>
        <f t="shared" si="180"/>
        <v>Young</v>
      </c>
      <c r="O2926" t="str">
        <f t="shared" si="181"/>
        <v>Poor</v>
      </c>
      <c r="P2926" t="str">
        <f t="shared" si="182"/>
        <v>High Balance</v>
      </c>
      <c r="Q2926" t="str">
        <f t="shared" si="183"/>
        <v>Retained</v>
      </c>
    </row>
    <row r="2927" spans="1:17" x14ac:dyDescent="0.2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>
        <f t="shared" si="180"/>
        <v>Senior</v>
      </c>
      <c r="O2927" t="str">
        <f t="shared" si="181"/>
        <v>Good</v>
      </c>
      <c r="P2927" t="str">
        <f t="shared" si="182"/>
        <v>High Balance</v>
      </c>
      <c r="Q2927" t="str">
        <f t="shared" si="183"/>
        <v>Retained</v>
      </c>
    </row>
    <row r="2928" spans="1:17" x14ac:dyDescent="0.2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>
        <f t="shared" si="180"/>
        <v>Senior</v>
      </c>
      <c r="O2928" t="str">
        <f t="shared" si="181"/>
        <v>Average</v>
      </c>
      <c r="P2928" t="str">
        <f t="shared" si="182"/>
        <v>Zero Balance</v>
      </c>
      <c r="Q2928" t="str">
        <f t="shared" si="183"/>
        <v>Retained</v>
      </c>
    </row>
    <row r="2929" spans="1:17" x14ac:dyDescent="0.2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>
        <f t="shared" si="180"/>
        <v>Adult</v>
      </c>
      <c r="O2929" t="str">
        <f t="shared" si="181"/>
        <v>Average</v>
      </c>
      <c r="P2929" t="str">
        <f t="shared" si="182"/>
        <v>High Balance</v>
      </c>
      <c r="Q2929" t="str">
        <f t="shared" si="183"/>
        <v>Retained</v>
      </c>
    </row>
    <row r="2930" spans="1:17" x14ac:dyDescent="0.2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>
        <f t="shared" si="180"/>
        <v>Adult</v>
      </c>
      <c r="O2930" t="str">
        <f t="shared" si="181"/>
        <v>Average</v>
      </c>
      <c r="P2930" t="str">
        <f t="shared" si="182"/>
        <v>High Balance</v>
      </c>
      <c r="Q2930" t="str">
        <f t="shared" si="183"/>
        <v>Churned</v>
      </c>
    </row>
    <row r="2931" spans="1:17" x14ac:dyDescent="0.2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>
        <f t="shared" si="180"/>
        <v>Adult</v>
      </c>
      <c r="O2931" t="str">
        <f t="shared" si="181"/>
        <v>Good</v>
      </c>
      <c r="P2931" t="str">
        <f t="shared" si="182"/>
        <v>Medium Balance</v>
      </c>
      <c r="Q2931" t="str">
        <f t="shared" si="183"/>
        <v>Retained</v>
      </c>
    </row>
    <row r="2932" spans="1:17" x14ac:dyDescent="0.2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>
        <f t="shared" si="180"/>
        <v>Adult</v>
      </c>
      <c r="O2932" t="str">
        <f t="shared" si="181"/>
        <v>Average</v>
      </c>
      <c r="P2932" t="str">
        <f t="shared" si="182"/>
        <v>High Balance</v>
      </c>
      <c r="Q2932" t="str">
        <f t="shared" si="183"/>
        <v>Retained</v>
      </c>
    </row>
    <row r="2933" spans="1:17" x14ac:dyDescent="0.2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tr">
        <f t="shared" si="180"/>
        <v>Adult</v>
      </c>
      <c r="O2933" t="str">
        <f t="shared" si="181"/>
        <v>Average</v>
      </c>
      <c r="P2933" t="str">
        <f t="shared" si="182"/>
        <v>High Balance</v>
      </c>
      <c r="Q2933" t="str">
        <f t="shared" si="183"/>
        <v>Retained</v>
      </c>
    </row>
    <row r="2934" spans="1:17" x14ac:dyDescent="0.2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>
        <f t="shared" si="180"/>
        <v>Senior</v>
      </c>
      <c r="O2934" t="str">
        <f t="shared" si="181"/>
        <v>Average</v>
      </c>
      <c r="P2934" t="str">
        <f t="shared" si="182"/>
        <v>Zero Balance</v>
      </c>
      <c r="Q2934" t="str">
        <f t="shared" si="183"/>
        <v>Churned</v>
      </c>
    </row>
    <row r="2935" spans="1:17" x14ac:dyDescent="0.2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>
        <f t="shared" si="180"/>
        <v>Adult</v>
      </c>
      <c r="O2935" t="str">
        <f t="shared" si="181"/>
        <v>Average</v>
      </c>
      <c r="P2935" t="str">
        <f t="shared" si="182"/>
        <v>Zero Balance</v>
      </c>
      <c r="Q2935" t="str">
        <f t="shared" si="183"/>
        <v>Retained</v>
      </c>
    </row>
    <row r="2936" spans="1:17" x14ac:dyDescent="0.2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>
        <f t="shared" si="180"/>
        <v>Adult</v>
      </c>
      <c r="O2936" t="str">
        <f t="shared" si="181"/>
        <v>Average</v>
      </c>
      <c r="P2936" t="str">
        <f t="shared" si="182"/>
        <v>Zero Balance</v>
      </c>
      <c r="Q2936" t="str">
        <f t="shared" si="183"/>
        <v>Churned</v>
      </c>
    </row>
    <row r="2937" spans="1:17" x14ac:dyDescent="0.2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>
        <f t="shared" si="180"/>
        <v>Adult</v>
      </c>
      <c r="O2937" t="str">
        <f t="shared" si="181"/>
        <v>Average</v>
      </c>
      <c r="P2937" t="str">
        <f t="shared" si="182"/>
        <v>High Balance</v>
      </c>
      <c r="Q2937" t="str">
        <f t="shared" si="183"/>
        <v>Retained</v>
      </c>
    </row>
    <row r="2938" spans="1:17" x14ac:dyDescent="0.2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>
        <f t="shared" si="180"/>
        <v>Adult</v>
      </c>
      <c r="O2938" t="str">
        <f t="shared" si="181"/>
        <v>Average</v>
      </c>
      <c r="P2938" t="str">
        <f t="shared" si="182"/>
        <v>High Balance</v>
      </c>
      <c r="Q2938" t="str">
        <f t="shared" si="183"/>
        <v>Retained</v>
      </c>
    </row>
    <row r="2939" spans="1:17" x14ac:dyDescent="0.2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tr">
        <f t="shared" si="180"/>
        <v>Young</v>
      </c>
      <c r="O2939" t="str">
        <f t="shared" si="181"/>
        <v>Good</v>
      </c>
      <c r="P2939" t="str">
        <f t="shared" si="182"/>
        <v>Zero Balance</v>
      </c>
      <c r="Q2939" t="str">
        <f t="shared" si="183"/>
        <v>Retained</v>
      </c>
    </row>
    <row r="2940" spans="1:17" x14ac:dyDescent="0.2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>
        <f t="shared" si="180"/>
        <v>Young</v>
      </c>
      <c r="O2940" t="str">
        <f t="shared" si="181"/>
        <v>Good</v>
      </c>
      <c r="P2940" t="str">
        <f t="shared" si="182"/>
        <v>Zero Balance</v>
      </c>
      <c r="Q2940" t="str">
        <f t="shared" si="183"/>
        <v>Retained</v>
      </c>
    </row>
    <row r="2941" spans="1:17" x14ac:dyDescent="0.2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>
        <f t="shared" si="180"/>
        <v>Adult</v>
      </c>
      <c r="O2941" t="str">
        <f t="shared" si="181"/>
        <v>Average</v>
      </c>
      <c r="P2941" t="str">
        <f t="shared" si="182"/>
        <v>Zero Balance</v>
      </c>
      <c r="Q2941" t="str">
        <f t="shared" si="183"/>
        <v>Churned</v>
      </c>
    </row>
    <row r="2942" spans="1:17" x14ac:dyDescent="0.2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>
        <f t="shared" si="180"/>
        <v>Young</v>
      </c>
      <c r="O2942" t="str">
        <f t="shared" si="181"/>
        <v>Good</v>
      </c>
      <c r="P2942" t="str">
        <f t="shared" si="182"/>
        <v>Zero Balance</v>
      </c>
      <c r="Q2942" t="str">
        <f t="shared" si="183"/>
        <v>Retained</v>
      </c>
    </row>
    <row r="2943" spans="1:17" x14ac:dyDescent="0.2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>
        <f t="shared" si="180"/>
        <v>Young</v>
      </c>
      <c r="O2943" t="str">
        <f t="shared" si="181"/>
        <v>Average</v>
      </c>
      <c r="P2943" t="str">
        <f t="shared" si="182"/>
        <v>Zero Balance</v>
      </c>
      <c r="Q2943" t="str">
        <f t="shared" si="183"/>
        <v>Retained</v>
      </c>
    </row>
    <row r="2944" spans="1:17" x14ac:dyDescent="0.2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>
        <f t="shared" si="180"/>
        <v>Adult</v>
      </c>
      <c r="O2944" t="str">
        <f t="shared" si="181"/>
        <v>Good</v>
      </c>
      <c r="P2944" t="str">
        <f t="shared" si="182"/>
        <v>High Balance</v>
      </c>
      <c r="Q2944" t="str">
        <f t="shared" si="183"/>
        <v>Retained</v>
      </c>
    </row>
    <row r="2945" spans="1:17" x14ac:dyDescent="0.2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>
        <f t="shared" si="180"/>
        <v>Adult</v>
      </c>
      <c r="O2945" t="str">
        <f t="shared" si="181"/>
        <v>Average</v>
      </c>
      <c r="P2945" t="str">
        <f t="shared" si="182"/>
        <v>Zero Balance</v>
      </c>
      <c r="Q2945" t="str">
        <f t="shared" si="183"/>
        <v>Retained</v>
      </c>
    </row>
    <row r="2946" spans="1:17" x14ac:dyDescent="0.2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>
        <f t="shared" si="180"/>
        <v>Adult</v>
      </c>
      <c r="O2946" t="str">
        <f t="shared" si="181"/>
        <v>Average</v>
      </c>
      <c r="P2946" t="str">
        <f t="shared" si="182"/>
        <v>Zero Balance</v>
      </c>
      <c r="Q2946" t="str">
        <f t="shared" si="183"/>
        <v>Retained</v>
      </c>
    </row>
    <row r="2947" spans="1:17" x14ac:dyDescent="0.2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>
        <f t="shared" ref="N2947:N3010" si="184">IF(F2947&lt;30,"Young",IF(F2947&lt;50,"Adult","Senior"))</f>
        <v>Young</v>
      </c>
      <c r="O2947" t="str">
        <f t="shared" ref="O2947:O3010" si="185">IF(C2947&lt;500,"Poor",IF(C2947&lt;700,"Average","Good"))</f>
        <v>Good</v>
      </c>
      <c r="P2947" t="str">
        <f t="shared" ref="P2947:P3010" si="186" xml:space="preserve"> IF(H2947=0,"Zero Balance",IF(H2947&lt;50000,"Low Balance",IF(H2947&lt;100000,"Medium Balance","High Balance")))</f>
        <v>High Balance</v>
      </c>
      <c r="Q2947" t="str">
        <f t="shared" ref="Q2947:Q3010" si="187">IF(M2947 = 1,"Churned","Retained")</f>
        <v>Churned</v>
      </c>
    </row>
    <row r="2948" spans="1:17" x14ac:dyDescent="0.2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>
        <f t="shared" si="184"/>
        <v>Adult</v>
      </c>
      <c r="O2948" t="str">
        <f t="shared" si="185"/>
        <v>Average</v>
      </c>
      <c r="P2948" t="str">
        <f t="shared" si="186"/>
        <v>High Balance</v>
      </c>
      <c r="Q2948" t="str">
        <f t="shared" si="187"/>
        <v>Retained</v>
      </c>
    </row>
    <row r="2949" spans="1:17" x14ac:dyDescent="0.2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>
        <f t="shared" si="184"/>
        <v>Adult</v>
      </c>
      <c r="O2949" t="str">
        <f t="shared" si="185"/>
        <v>Good</v>
      </c>
      <c r="P2949" t="str">
        <f t="shared" si="186"/>
        <v>High Balance</v>
      </c>
      <c r="Q2949" t="str">
        <f t="shared" si="187"/>
        <v>Retained</v>
      </c>
    </row>
    <row r="2950" spans="1:17" x14ac:dyDescent="0.2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tr">
        <f t="shared" si="184"/>
        <v>Young</v>
      </c>
      <c r="O2950" t="str">
        <f t="shared" si="185"/>
        <v>Average</v>
      </c>
      <c r="P2950" t="str">
        <f t="shared" si="186"/>
        <v>High Balance</v>
      </c>
      <c r="Q2950" t="str">
        <f t="shared" si="187"/>
        <v>Retained</v>
      </c>
    </row>
    <row r="2951" spans="1:17" x14ac:dyDescent="0.2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>
        <f t="shared" si="184"/>
        <v>Adult</v>
      </c>
      <c r="O2951" t="str">
        <f t="shared" si="185"/>
        <v>Average</v>
      </c>
      <c r="P2951" t="str">
        <f t="shared" si="186"/>
        <v>High Balance</v>
      </c>
      <c r="Q2951" t="str">
        <f t="shared" si="187"/>
        <v>Retained</v>
      </c>
    </row>
    <row r="2952" spans="1:17" x14ac:dyDescent="0.2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>
        <f t="shared" si="184"/>
        <v>Adult</v>
      </c>
      <c r="O2952" t="str">
        <f t="shared" si="185"/>
        <v>Good</v>
      </c>
      <c r="P2952" t="str">
        <f t="shared" si="186"/>
        <v>High Balance</v>
      </c>
      <c r="Q2952" t="str">
        <f t="shared" si="187"/>
        <v>Retained</v>
      </c>
    </row>
    <row r="2953" spans="1:17" x14ac:dyDescent="0.2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>
        <f t="shared" si="184"/>
        <v>Adult</v>
      </c>
      <c r="O2953" t="str">
        <f t="shared" si="185"/>
        <v>Good</v>
      </c>
      <c r="P2953" t="str">
        <f t="shared" si="186"/>
        <v>High Balance</v>
      </c>
      <c r="Q2953" t="str">
        <f t="shared" si="187"/>
        <v>Churned</v>
      </c>
    </row>
    <row r="2954" spans="1:17" x14ac:dyDescent="0.2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>
        <f t="shared" si="184"/>
        <v>Senior</v>
      </c>
      <c r="O2954" t="str">
        <f t="shared" si="185"/>
        <v>Good</v>
      </c>
      <c r="P2954" t="str">
        <f t="shared" si="186"/>
        <v>High Balance</v>
      </c>
      <c r="Q2954" t="str">
        <f t="shared" si="187"/>
        <v>Retained</v>
      </c>
    </row>
    <row r="2955" spans="1:17" x14ac:dyDescent="0.2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>
        <f t="shared" si="184"/>
        <v>Adult</v>
      </c>
      <c r="O2955" t="str">
        <f t="shared" si="185"/>
        <v>Average</v>
      </c>
      <c r="P2955" t="str">
        <f t="shared" si="186"/>
        <v>Zero Balance</v>
      </c>
      <c r="Q2955" t="str">
        <f t="shared" si="187"/>
        <v>Retained</v>
      </c>
    </row>
    <row r="2956" spans="1:17" x14ac:dyDescent="0.2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>
        <f t="shared" si="184"/>
        <v>Adult</v>
      </c>
      <c r="O2956" t="str">
        <f t="shared" si="185"/>
        <v>Average</v>
      </c>
      <c r="P2956" t="str">
        <f t="shared" si="186"/>
        <v>Zero Balance</v>
      </c>
      <c r="Q2956" t="str">
        <f t="shared" si="187"/>
        <v>Retained</v>
      </c>
    </row>
    <row r="2957" spans="1:17" x14ac:dyDescent="0.2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>
        <f t="shared" si="184"/>
        <v>Adult</v>
      </c>
      <c r="O2957" t="str">
        <f t="shared" si="185"/>
        <v>Average</v>
      </c>
      <c r="P2957" t="str">
        <f t="shared" si="186"/>
        <v>Zero Balance</v>
      </c>
      <c r="Q2957" t="str">
        <f t="shared" si="187"/>
        <v>Retained</v>
      </c>
    </row>
    <row r="2958" spans="1:17" x14ac:dyDescent="0.2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>
        <f t="shared" si="184"/>
        <v>Adult</v>
      </c>
      <c r="O2958" t="str">
        <f t="shared" si="185"/>
        <v>Good</v>
      </c>
      <c r="P2958" t="str">
        <f t="shared" si="186"/>
        <v>Zero Balance</v>
      </c>
      <c r="Q2958" t="str">
        <f t="shared" si="187"/>
        <v>Retained</v>
      </c>
    </row>
    <row r="2959" spans="1:17" x14ac:dyDescent="0.2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>
        <f t="shared" si="184"/>
        <v>Adult</v>
      </c>
      <c r="O2959" t="str">
        <f t="shared" si="185"/>
        <v>Average</v>
      </c>
      <c r="P2959" t="str">
        <f t="shared" si="186"/>
        <v>Zero Balance</v>
      </c>
      <c r="Q2959" t="str">
        <f t="shared" si="187"/>
        <v>Churned</v>
      </c>
    </row>
    <row r="2960" spans="1:17" x14ac:dyDescent="0.2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>
        <f t="shared" si="184"/>
        <v>Young</v>
      </c>
      <c r="O2960" t="str">
        <f t="shared" si="185"/>
        <v>Average</v>
      </c>
      <c r="P2960" t="str">
        <f t="shared" si="186"/>
        <v>Zero Balance</v>
      </c>
      <c r="Q2960" t="str">
        <f t="shared" si="187"/>
        <v>Retained</v>
      </c>
    </row>
    <row r="2961" spans="1:17" x14ac:dyDescent="0.2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>
        <f t="shared" si="184"/>
        <v>Young</v>
      </c>
      <c r="O2961" t="str">
        <f t="shared" si="185"/>
        <v>Average</v>
      </c>
      <c r="P2961" t="str">
        <f t="shared" si="186"/>
        <v>High Balance</v>
      </c>
      <c r="Q2961" t="str">
        <f t="shared" si="187"/>
        <v>Retained</v>
      </c>
    </row>
    <row r="2962" spans="1:17" x14ac:dyDescent="0.2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>
        <f t="shared" si="184"/>
        <v>Young</v>
      </c>
      <c r="O2962" t="str">
        <f t="shared" si="185"/>
        <v>Good</v>
      </c>
      <c r="P2962" t="str">
        <f t="shared" si="186"/>
        <v>High Balance</v>
      </c>
      <c r="Q2962" t="str">
        <f t="shared" si="187"/>
        <v>Retained</v>
      </c>
    </row>
    <row r="2963" spans="1:17" x14ac:dyDescent="0.2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tr">
        <f t="shared" si="184"/>
        <v>Adult</v>
      </c>
      <c r="O2963" t="str">
        <f t="shared" si="185"/>
        <v>Average</v>
      </c>
      <c r="P2963" t="str">
        <f t="shared" si="186"/>
        <v>Medium Balance</v>
      </c>
      <c r="Q2963" t="str">
        <f t="shared" si="187"/>
        <v>Retained</v>
      </c>
    </row>
    <row r="2964" spans="1:17" x14ac:dyDescent="0.2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>
        <f t="shared" si="184"/>
        <v>Adult</v>
      </c>
      <c r="O2964" t="str">
        <f t="shared" si="185"/>
        <v>Average</v>
      </c>
      <c r="P2964" t="str">
        <f t="shared" si="186"/>
        <v>High Balance</v>
      </c>
      <c r="Q2964" t="str">
        <f t="shared" si="187"/>
        <v>Churned</v>
      </c>
    </row>
    <row r="2965" spans="1:17" x14ac:dyDescent="0.2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>
        <f t="shared" si="184"/>
        <v>Senior</v>
      </c>
      <c r="O2965" t="str">
        <f t="shared" si="185"/>
        <v>Average</v>
      </c>
      <c r="P2965" t="str">
        <f t="shared" si="186"/>
        <v>Zero Balance</v>
      </c>
      <c r="Q2965" t="str">
        <f t="shared" si="187"/>
        <v>Retained</v>
      </c>
    </row>
    <row r="2966" spans="1:17" x14ac:dyDescent="0.2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>
        <f t="shared" si="184"/>
        <v>Adult</v>
      </c>
      <c r="O2966" t="str">
        <f t="shared" si="185"/>
        <v>Good</v>
      </c>
      <c r="P2966" t="str">
        <f t="shared" si="186"/>
        <v>High Balance</v>
      </c>
      <c r="Q2966" t="str">
        <f t="shared" si="187"/>
        <v>Retained</v>
      </c>
    </row>
    <row r="2967" spans="1:17" x14ac:dyDescent="0.2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>
        <f t="shared" si="184"/>
        <v>Adult</v>
      </c>
      <c r="O2967" t="str">
        <f t="shared" si="185"/>
        <v>Poor</v>
      </c>
      <c r="P2967" t="str">
        <f t="shared" si="186"/>
        <v>High Balance</v>
      </c>
      <c r="Q2967" t="str">
        <f t="shared" si="187"/>
        <v>Retained</v>
      </c>
    </row>
    <row r="2968" spans="1:17" x14ac:dyDescent="0.2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>
        <f t="shared" si="184"/>
        <v>Adult</v>
      </c>
      <c r="O2968" t="str">
        <f t="shared" si="185"/>
        <v>Average</v>
      </c>
      <c r="P2968" t="str">
        <f t="shared" si="186"/>
        <v>Medium Balance</v>
      </c>
      <c r="Q2968" t="str">
        <f t="shared" si="187"/>
        <v>Churned</v>
      </c>
    </row>
    <row r="2969" spans="1:17" x14ac:dyDescent="0.2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>
        <f t="shared" si="184"/>
        <v>Adult</v>
      </c>
      <c r="O2969" t="str">
        <f t="shared" si="185"/>
        <v>Average</v>
      </c>
      <c r="P2969" t="str">
        <f t="shared" si="186"/>
        <v>High Balance</v>
      </c>
      <c r="Q2969" t="str">
        <f t="shared" si="187"/>
        <v>Churned</v>
      </c>
    </row>
    <row r="2970" spans="1:17" x14ac:dyDescent="0.2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>
        <f t="shared" si="184"/>
        <v>Adult</v>
      </c>
      <c r="O2970" t="str">
        <f t="shared" si="185"/>
        <v>Average</v>
      </c>
      <c r="P2970" t="str">
        <f t="shared" si="186"/>
        <v>Zero Balance</v>
      </c>
      <c r="Q2970" t="str">
        <f t="shared" si="187"/>
        <v>Retained</v>
      </c>
    </row>
    <row r="2971" spans="1:17" x14ac:dyDescent="0.2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>
        <f t="shared" si="184"/>
        <v>Adult</v>
      </c>
      <c r="O2971" t="str">
        <f t="shared" si="185"/>
        <v>Average</v>
      </c>
      <c r="P2971" t="str">
        <f t="shared" si="186"/>
        <v>Zero Balance</v>
      </c>
      <c r="Q2971" t="str">
        <f t="shared" si="187"/>
        <v>Retained</v>
      </c>
    </row>
    <row r="2972" spans="1:17" x14ac:dyDescent="0.2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>
        <f t="shared" si="184"/>
        <v>Adult</v>
      </c>
      <c r="O2972" t="str">
        <f t="shared" si="185"/>
        <v>Good</v>
      </c>
      <c r="P2972" t="str">
        <f t="shared" si="186"/>
        <v>Zero Balance</v>
      </c>
      <c r="Q2972" t="str">
        <f t="shared" si="187"/>
        <v>Churned</v>
      </c>
    </row>
    <row r="2973" spans="1:17" x14ac:dyDescent="0.2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tr">
        <f t="shared" si="184"/>
        <v>Adult</v>
      </c>
      <c r="O2973" t="str">
        <f t="shared" si="185"/>
        <v>Average</v>
      </c>
      <c r="P2973" t="str">
        <f t="shared" si="186"/>
        <v>High Balance</v>
      </c>
      <c r="Q2973" t="str">
        <f t="shared" si="187"/>
        <v>Retained</v>
      </c>
    </row>
    <row r="2974" spans="1:17" x14ac:dyDescent="0.2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>
        <f t="shared" si="184"/>
        <v>Adult</v>
      </c>
      <c r="O2974" t="str">
        <f t="shared" si="185"/>
        <v>Average</v>
      </c>
      <c r="P2974" t="str">
        <f t="shared" si="186"/>
        <v>High Balance</v>
      </c>
      <c r="Q2974" t="str">
        <f t="shared" si="187"/>
        <v>Retained</v>
      </c>
    </row>
    <row r="2975" spans="1:17" x14ac:dyDescent="0.2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>
        <f t="shared" si="184"/>
        <v>Senior</v>
      </c>
      <c r="O2975" t="str">
        <f t="shared" si="185"/>
        <v>Average</v>
      </c>
      <c r="P2975" t="str">
        <f t="shared" si="186"/>
        <v>High Balance</v>
      </c>
      <c r="Q2975" t="str">
        <f t="shared" si="187"/>
        <v>Churned</v>
      </c>
    </row>
    <row r="2976" spans="1:17" x14ac:dyDescent="0.2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>
        <f t="shared" si="184"/>
        <v>Senior</v>
      </c>
      <c r="O2976" t="str">
        <f t="shared" si="185"/>
        <v>Average</v>
      </c>
      <c r="P2976" t="str">
        <f t="shared" si="186"/>
        <v>Medium Balance</v>
      </c>
      <c r="Q2976" t="str">
        <f t="shared" si="187"/>
        <v>Retained</v>
      </c>
    </row>
    <row r="2977" spans="1:17" x14ac:dyDescent="0.2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>
        <f t="shared" si="184"/>
        <v>Adult</v>
      </c>
      <c r="O2977" t="str">
        <f t="shared" si="185"/>
        <v>Poor</v>
      </c>
      <c r="P2977" t="str">
        <f t="shared" si="186"/>
        <v>Zero Balance</v>
      </c>
      <c r="Q2977" t="str">
        <f t="shared" si="187"/>
        <v>Retained</v>
      </c>
    </row>
    <row r="2978" spans="1:17" x14ac:dyDescent="0.2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tr">
        <f t="shared" si="184"/>
        <v>Adult</v>
      </c>
      <c r="O2978" t="str">
        <f t="shared" si="185"/>
        <v>Good</v>
      </c>
      <c r="P2978" t="str">
        <f t="shared" si="186"/>
        <v>High Balance</v>
      </c>
      <c r="Q2978" t="str">
        <f t="shared" si="187"/>
        <v>Retained</v>
      </c>
    </row>
    <row r="2979" spans="1:17" x14ac:dyDescent="0.2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>
        <f t="shared" si="184"/>
        <v>Adult</v>
      </c>
      <c r="O2979" t="str">
        <f t="shared" si="185"/>
        <v>Average</v>
      </c>
      <c r="P2979" t="str">
        <f t="shared" si="186"/>
        <v>High Balance</v>
      </c>
      <c r="Q2979" t="str">
        <f t="shared" si="187"/>
        <v>Churned</v>
      </c>
    </row>
    <row r="2980" spans="1:17" x14ac:dyDescent="0.2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>
        <f t="shared" si="184"/>
        <v>Adult</v>
      </c>
      <c r="O2980" t="str">
        <f t="shared" si="185"/>
        <v>Average</v>
      </c>
      <c r="P2980" t="str">
        <f t="shared" si="186"/>
        <v>High Balance</v>
      </c>
      <c r="Q2980" t="str">
        <f t="shared" si="187"/>
        <v>Retained</v>
      </c>
    </row>
    <row r="2981" spans="1:17" x14ac:dyDescent="0.2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>
        <f t="shared" si="184"/>
        <v>Adult</v>
      </c>
      <c r="O2981" t="str">
        <f t="shared" si="185"/>
        <v>Average</v>
      </c>
      <c r="P2981" t="str">
        <f t="shared" si="186"/>
        <v>High Balance</v>
      </c>
      <c r="Q2981" t="str">
        <f t="shared" si="187"/>
        <v>Retained</v>
      </c>
    </row>
    <row r="2982" spans="1:17" x14ac:dyDescent="0.2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>
        <f t="shared" si="184"/>
        <v>Adult</v>
      </c>
      <c r="O2982" t="str">
        <f t="shared" si="185"/>
        <v>Good</v>
      </c>
      <c r="P2982" t="str">
        <f t="shared" si="186"/>
        <v>Medium Balance</v>
      </c>
      <c r="Q2982" t="str">
        <f t="shared" si="187"/>
        <v>Retained</v>
      </c>
    </row>
    <row r="2983" spans="1:17" x14ac:dyDescent="0.2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>
        <f t="shared" si="184"/>
        <v>Adult</v>
      </c>
      <c r="O2983" t="str">
        <f t="shared" si="185"/>
        <v>Average</v>
      </c>
      <c r="P2983" t="str">
        <f t="shared" si="186"/>
        <v>High Balance</v>
      </c>
      <c r="Q2983" t="str">
        <f t="shared" si="187"/>
        <v>Retained</v>
      </c>
    </row>
    <row r="2984" spans="1:17" x14ac:dyDescent="0.2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>
        <f t="shared" si="184"/>
        <v>Adult</v>
      </c>
      <c r="O2984" t="str">
        <f t="shared" si="185"/>
        <v>Average</v>
      </c>
      <c r="P2984" t="str">
        <f t="shared" si="186"/>
        <v>Zero Balance</v>
      </c>
      <c r="Q2984" t="str">
        <f t="shared" si="187"/>
        <v>Retained</v>
      </c>
    </row>
    <row r="2985" spans="1:17" x14ac:dyDescent="0.2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>
        <f t="shared" si="184"/>
        <v>Adult</v>
      </c>
      <c r="O2985" t="str">
        <f t="shared" si="185"/>
        <v>Average</v>
      </c>
      <c r="P2985" t="str">
        <f t="shared" si="186"/>
        <v>High Balance</v>
      </c>
      <c r="Q2985" t="str">
        <f t="shared" si="187"/>
        <v>Retained</v>
      </c>
    </row>
    <row r="2986" spans="1:17" x14ac:dyDescent="0.2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>
        <f t="shared" si="184"/>
        <v>Adult</v>
      </c>
      <c r="O2986" t="str">
        <f t="shared" si="185"/>
        <v>Average</v>
      </c>
      <c r="P2986" t="str">
        <f t="shared" si="186"/>
        <v>Zero Balance</v>
      </c>
      <c r="Q2986" t="str">
        <f t="shared" si="187"/>
        <v>Retained</v>
      </c>
    </row>
    <row r="2987" spans="1:17" x14ac:dyDescent="0.2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>
        <f t="shared" si="184"/>
        <v>Adult</v>
      </c>
      <c r="O2987" t="str">
        <f t="shared" si="185"/>
        <v>Good</v>
      </c>
      <c r="P2987" t="str">
        <f t="shared" si="186"/>
        <v>High Balance</v>
      </c>
      <c r="Q2987" t="str">
        <f t="shared" si="187"/>
        <v>Retained</v>
      </c>
    </row>
    <row r="2988" spans="1:17" x14ac:dyDescent="0.2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>
        <f t="shared" si="184"/>
        <v>Adult</v>
      </c>
      <c r="O2988" t="str">
        <f t="shared" si="185"/>
        <v>Average</v>
      </c>
      <c r="P2988" t="str">
        <f t="shared" si="186"/>
        <v>High Balance</v>
      </c>
      <c r="Q2988" t="str">
        <f t="shared" si="187"/>
        <v>Retained</v>
      </c>
    </row>
    <row r="2989" spans="1:17" x14ac:dyDescent="0.2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>
        <f t="shared" si="184"/>
        <v>Young</v>
      </c>
      <c r="O2989" t="str">
        <f t="shared" si="185"/>
        <v>Average</v>
      </c>
      <c r="P2989" t="str">
        <f t="shared" si="186"/>
        <v>High Balance</v>
      </c>
      <c r="Q2989" t="str">
        <f t="shared" si="187"/>
        <v>Churned</v>
      </c>
    </row>
    <row r="2990" spans="1:17" x14ac:dyDescent="0.2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tr">
        <f t="shared" si="184"/>
        <v>Adult</v>
      </c>
      <c r="O2990" t="str">
        <f t="shared" si="185"/>
        <v>Average</v>
      </c>
      <c r="P2990" t="str">
        <f t="shared" si="186"/>
        <v>Medium Balance</v>
      </c>
      <c r="Q2990" t="str">
        <f t="shared" si="187"/>
        <v>Churned</v>
      </c>
    </row>
    <row r="2991" spans="1:17" x14ac:dyDescent="0.2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>
        <f t="shared" si="184"/>
        <v>Adult</v>
      </c>
      <c r="O2991" t="str">
        <f t="shared" si="185"/>
        <v>Good</v>
      </c>
      <c r="P2991" t="str">
        <f t="shared" si="186"/>
        <v>Zero Balance</v>
      </c>
      <c r="Q2991" t="str">
        <f t="shared" si="187"/>
        <v>Churned</v>
      </c>
    </row>
    <row r="2992" spans="1:17" x14ac:dyDescent="0.2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>
        <f t="shared" si="184"/>
        <v>Young</v>
      </c>
      <c r="O2992" t="str">
        <f t="shared" si="185"/>
        <v>Poor</v>
      </c>
      <c r="P2992" t="str">
        <f t="shared" si="186"/>
        <v>High Balance</v>
      </c>
      <c r="Q2992" t="str">
        <f t="shared" si="187"/>
        <v>Retained</v>
      </c>
    </row>
    <row r="2993" spans="1:17" x14ac:dyDescent="0.2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>
        <f t="shared" si="184"/>
        <v>Adult</v>
      </c>
      <c r="O2993" t="str">
        <f t="shared" si="185"/>
        <v>Average</v>
      </c>
      <c r="P2993" t="str">
        <f t="shared" si="186"/>
        <v>High Balance</v>
      </c>
      <c r="Q2993" t="str">
        <f t="shared" si="187"/>
        <v>Retained</v>
      </c>
    </row>
    <row r="2994" spans="1:17" x14ac:dyDescent="0.2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>
        <f t="shared" si="184"/>
        <v>Senior</v>
      </c>
      <c r="O2994" t="str">
        <f t="shared" si="185"/>
        <v>Good</v>
      </c>
      <c r="P2994" t="str">
        <f t="shared" si="186"/>
        <v>Zero Balance</v>
      </c>
      <c r="Q2994" t="str">
        <f t="shared" si="187"/>
        <v>Retained</v>
      </c>
    </row>
    <row r="2995" spans="1:17" x14ac:dyDescent="0.2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tr">
        <f t="shared" si="184"/>
        <v>Senior</v>
      </c>
      <c r="O2995" t="str">
        <f t="shared" si="185"/>
        <v>Good</v>
      </c>
      <c r="P2995" t="str">
        <f t="shared" si="186"/>
        <v>Zero Balance</v>
      </c>
      <c r="Q2995" t="str">
        <f t="shared" si="187"/>
        <v>Retained</v>
      </c>
    </row>
    <row r="2996" spans="1:17" x14ac:dyDescent="0.2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>
        <f t="shared" si="184"/>
        <v>Adult</v>
      </c>
      <c r="O2996" t="str">
        <f t="shared" si="185"/>
        <v>Average</v>
      </c>
      <c r="P2996" t="str">
        <f t="shared" si="186"/>
        <v>High Balance</v>
      </c>
      <c r="Q2996" t="str">
        <f t="shared" si="187"/>
        <v>Retained</v>
      </c>
    </row>
    <row r="2997" spans="1:17" x14ac:dyDescent="0.2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>
        <f t="shared" si="184"/>
        <v>Young</v>
      </c>
      <c r="O2997" t="str">
        <f t="shared" si="185"/>
        <v>Average</v>
      </c>
      <c r="P2997" t="str">
        <f t="shared" si="186"/>
        <v>High Balance</v>
      </c>
      <c r="Q2997" t="str">
        <f t="shared" si="187"/>
        <v>Retained</v>
      </c>
    </row>
    <row r="2998" spans="1:17" x14ac:dyDescent="0.2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tr">
        <f t="shared" si="184"/>
        <v>Adult</v>
      </c>
      <c r="O2998" t="str">
        <f t="shared" si="185"/>
        <v>Good</v>
      </c>
      <c r="P2998" t="str">
        <f t="shared" si="186"/>
        <v>Medium Balance</v>
      </c>
      <c r="Q2998" t="str">
        <f t="shared" si="187"/>
        <v>Retained</v>
      </c>
    </row>
    <row r="2999" spans="1:17" x14ac:dyDescent="0.2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>
        <f t="shared" si="184"/>
        <v>Young</v>
      </c>
      <c r="O2999" t="str">
        <f t="shared" si="185"/>
        <v>Average</v>
      </c>
      <c r="P2999" t="str">
        <f t="shared" si="186"/>
        <v>High Balance</v>
      </c>
      <c r="Q2999" t="str">
        <f t="shared" si="187"/>
        <v>Retained</v>
      </c>
    </row>
    <row r="3000" spans="1:17" x14ac:dyDescent="0.2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tr">
        <f t="shared" si="184"/>
        <v>Adult</v>
      </c>
      <c r="O3000" t="str">
        <f t="shared" si="185"/>
        <v>Good</v>
      </c>
      <c r="P3000" t="str">
        <f t="shared" si="186"/>
        <v>High Balance</v>
      </c>
      <c r="Q3000" t="str">
        <f t="shared" si="187"/>
        <v>Retained</v>
      </c>
    </row>
    <row r="3001" spans="1:17" x14ac:dyDescent="0.2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>
        <f t="shared" si="184"/>
        <v>Adult</v>
      </c>
      <c r="O3001" t="str">
        <f t="shared" si="185"/>
        <v>Average</v>
      </c>
      <c r="P3001" t="str">
        <f t="shared" si="186"/>
        <v>High Balance</v>
      </c>
      <c r="Q3001" t="str">
        <f t="shared" si="187"/>
        <v>Retained</v>
      </c>
    </row>
    <row r="3002" spans="1:17" x14ac:dyDescent="0.2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>
        <f t="shared" si="184"/>
        <v>Adult</v>
      </c>
      <c r="O3002" t="str">
        <f t="shared" si="185"/>
        <v>Average</v>
      </c>
      <c r="P3002" t="str">
        <f t="shared" si="186"/>
        <v>Zero Balance</v>
      </c>
      <c r="Q3002" t="str">
        <f t="shared" si="187"/>
        <v>Retained</v>
      </c>
    </row>
    <row r="3003" spans="1:17" x14ac:dyDescent="0.2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>
        <f t="shared" si="184"/>
        <v>Adult</v>
      </c>
      <c r="O3003" t="str">
        <f t="shared" si="185"/>
        <v>Average</v>
      </c>
      <c r="P3003" t="str">
        <f t="shared" si="186"/>
        <v>Zero Balance</v>
      </c>
      <c r="Q3003" t="str">
        <f t="shared" si="187"/>
        <v>Retained</v>
      </c>
    </row>
    <row r="3004" spans="1:17" x14ac:dyDescent="0.2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>
        <f t="shared" si="184"/>
        <v>Adult</v>
      </c>
      <c r="O3004" t="str">
        <f t="shared" si="185"/>
        <v>Good</v>
      </c>
      <c r="P3004" t="str">
        <f t="shared" si="186"/>
        <v>High Balance</v>
      </c>
      <c r="Q3004" t="str">
        <f t="shared" si="187"/>
        <v>Retained</v>
      </c>
    </row>
    <row r="3005" spans="1:17" x14ac:dyDescent="0.2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>
        <f t="shared" si="184"/>
        <v>Senior</v>
      </c>
      <c r="O3005" t="str">
        <f t="shared" si="185"/>
        <v>Average</v>
      </c>
      <c r="P3005" t="str">
        <f t="shared" si="186"/>
        <v>High Balance</v>
      </c>
      <c r="Q3005" t="str">
        <f t="shared" si="187"/>
        <v>Retained</v>
      </c>
    </row>
    <row r="3006" spans="1:17" x14ac:dyDescent="0.2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>
        <f t="shared" si="184"/>
        <v>Adult</v>
      </c>
      <c r="O3006" t="str">
        <f t="shared" si="185"/>
        <v>Average</v>
      </c>
      <c r="P3006" t="str">
        <f t="shared" si="186"/>
        <v>High Balance</v>
      </c>
      <c r="Q3006" t="str">
        <f t="shared" si="187"/>
        <v>Retained</v>
      </c>
    </row>
    <row r="3007" spans="1:17" x14ac:dyDescent="0.2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>
        <f t="shared" si="184"/>
        <v>Adult</v>
      </c>
      <c r="O3007" t="str">
        <f t="shared" si="185"/>
        <v>Average</v>
      </c>
      <c r="P3007" t="str">
        <f t="shared" si="186"/>
        <v>Zero Balance</v>
      </c>
      <c r="Q3007" t="str">
        <f t="shared" si="187"/>
        <v>Retained</v>
      </c>
    </row>
    <row r="3008" spans="1:17" x14ac:dyDescent="0.2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>
        <f t="shared" si="184"/>
        <v>Adult</v>
      </c>
      <c r="O3008" t="str">
        <f t="shared" si="185"/>
        <v>Good</v>
      </c>
      <c r="P3008" t="str">
        <f t="shared" si="186"/>
        <v>High Balance</v>
      </c>
      <c r="Q3008" t="str">
        <f t="shared" si="187"/>
        <v>Churned</v>
      </c>
    </row>
    <row r="3009" spans="1:17" x14ac:dyDescent="0.2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>
        <f t="shared" si="184"/>
        <v>Adult</v>
      </c>
      <c r="O3009" t="str">
        <f t="shared" si="185"/>
        <v>Average</v>
      </c>
      <c r="P3009" t="str">
        <f t="shared" si="186"/>
        <v>High Balance</v>
      </c>
      <c r="Q3009" t="str">
        <f t="shared" si="187"/>
        <v>Churned</v>
      </c>
    </row>
    <row r="3010" spans="1:17" x14ac:dyDescent="0.2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>
        <f t="shared" si="184"/>
        <v>Senior</v>
      </c>
      <c r="O3010" t="str">
        <f t="shared" si="185"/>
        <v>Good</v>
      </c>
      <c r="P3010" t="str">
        <f t="shared" si="186"/>
        <v>High Balance</v>
      </c>
      <c r="Q3010" t="str">
        <f t="shared" si="187"/>
        <v>Retained</v>
      </c>
    </row>
    <row r="3011" spans="1:17" x14ac:dyDescent="0.2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>
        <f t="shared" ref="N3011:N3074" si="188">IF(F3011&lt;30,"Young",IF(F3011&lt;50,"Adult","Senior"))</f>
        <v>Adult</v>
      </c>
      <c r="O3011" t="str">
        <f t="shared" ref="O3011:O3074" si="189">IF(C3011&lt;500,"Poor",IF(C3011&lt;700,"Average","Good"))</f>
        <v>Average</v>
      </c>
      <c r="P3011" t="str">
        <f t="shared" ref="P3011:P3074" si="190" xml:space="preserve"> IF(H3011=0,"Zero Balance",IF(H3011&lt;50000,"Low Balance",IF(H3011&lt;100000,"Medium Balance","High Balance")))</f>
        <v>Zero Balance</v>
      </c>
      <c r="Q3011" t="str">
        <f t="shared" ref="Q3011:Q3074" si="191">IF(M3011 = 1,"Churned","Retained")</f>
        <v>Retained</v>
      </c>
    </row>
    <row r="3012" spans="1:17" x14ac:dyDescent="0.2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>
        <f t="shared" si="188"/>
        <v>Adult</v>
      </c>
      <c r="O3012" t="str">
        <f t="shared" si="189"/>
        <v>Average</v>
      </c>
      <c r="P3012" t="str">
        <f t="shared" si="190"/>
        <v>Zero Balance</v>
      </c>
      <c r="Q3012" t="str">
        <f t="shared" si="191"/>
        <v>Churned</v>
      </c>
    </row>
    <row r="3013" spans="1:17" x14ac:dyDescent="0.2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>
        <f t="shared" si="188"/>
        <v>Adult</v>
      </c>
      <c r="O3013" t="str">
        <f t="shared" si="189"/>
        <v>Average</v>
      </c>
      <c r="P3013" t="str">
        <f t="shared" si="190"/>
        <v>Zero Balance</v>
      </c>
      <c r="Q3013" t="str">
        <f t="shared" si="191"/>
        <v>Retained</v>
      </c>
    </row>
    <row r="3014" spans="1:17" x14ac:dyDescent="0.2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>
        <f t="shared" si="188"/>
        <v>Adult</v>
      </c>
      <c r="O3014" t="str">
        <f t="shared" si="189"/>
        <v>Good</v>
      </c>
      <c r="P3014" t="str">
        <f t="shared" si="190"/>
        <v>High Balance</v>
      </c>
      <c r="Q3014" t="str">
        <f t="shared" si="191"/>
        <v>Retained</v>
      </c>
    </row>
    <row r="3015" spans="1:17" x14ac:dyDescent="0.2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>
        <f t="shared" si="188"/>
        <v>Young</v>
      </c>
      <c r="O3015" t="str">
        <f t="shared" si="189"/>
        <v>Poor</v>
      </c>
      <c r="P3015" t="str">
        <f t="shared" si="190"/>
        <v>Zero Balance</v>
      </c>
      <c r="Q3015" t="str">
        <f t="shared" si="191"/>
        <v>Retained</v>
      </c>
    </row>
    <row r="3016" spans="1:17" x14ac:dyDescent="0.2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>
        <f t="shared" si="188"/>
        <v>Adult</v>
      </c>
      <c r="O3016" t="str">
        <f t="shared" si="189"/>
        <v>Average</v>
      </c>
      <c r="P3016" t="str">
        <f t="shared" si="190"/>
        <v>High Balance</v>
      </c>
      <c r="Q3016" t="str">
        <f t="shared" si="191"/>
        <v>Retained</v>
      </c>
    </row>
    <row r="3017" spans="1:17" x14ac:dyDescent="0.2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>
        <f t="shared" si="188"/>
        <v>Adult</v>
      </c>
      <c r="O3017" t="str">
        <f t="shared" si="189"/>
        <v>Average</v>
      </c>
      <c r="P3017" t="str">
        <f t="shared" si="190"/>
        <v>Medium Balance</v>
      </c>
      <c r="Q3017" t="str">
        <f t="shared" si="191"/>
        <v>Retained</v>
      </c>
    </row>
    <row r="3018" spans="1:17" x14ac:dyDescent="0.2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>
        <f t="shared" si="188"/>
        <v>Adult</v>
      </c>
      <c r="O3018" t="str">
        <f t="shared" si="189"/>
        <v>Good</v>
      </c>
      <c r="P3018" t="str">
        <f t="shared" si="190"/>
        <v>High Balance</v>
      </c>
      <c r="Q3018" t="str">
        <f t="shared" si="191"/>
        <v>Retained</v>
      </c>
    </row>
    <row r="3019" spans="1:17" x14ac:dyDescent="0.2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>
        <f t="shared" si="188"/>
        <v>Young</v>
      </c>
      <c r="O3019" t="str">
        <f t="shared" si="189"/>
        <v>Average</v>
      </c>
      <c r="P3019" t="str">
        <f t="shared" si="190"/>
        <v>High Balance</v>
      </c>
      <c r="Q3019" t="str">
        <f t="shared" si="191"/>
        <v>Retained</v>
      </c>
    </row>
    <row r="3020" spans="1:17" x14ac:dyDescent="0.2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>
        <f t="shared" si="188"/>
        <v>Young</v>
      </c>
      <c r="O3020" t="str">
        <f t="shared" si="189"/>
        <v>Average</v>
      </c>
      <c r="P3020" t="str">
        <f t="shared" si="190"/>
        <v>Zero Balance</v>
      </c>
      <c r="Q3020" t="str">
        <f t="shared" si="191"/>
        <v>Retained</v>
      </c>
    </row>
    <row r="3021" spans="1:17" x14ac:dyDescent="0.2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>
        <f t="shared" si="188"/>
        <v>Young</v>
      </c>
      <c r="O3021" t="str">
        <f t="shared" si="189"/>
        <v>Average</v>
      </c>
      <c r="P3021" t="str">
        <f t="shared" si="190"/>
        <v>Zero Balance</v>
      </c>
      <c r="Q3021" t="str">
        <f t="shared" si="191"/>
        <v>Retained</v>
      </c>
    </row>
    <row r="3022" spans="1:17" x14ac:dyDescent="0.2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>
        <f t="shared" si="188"/>
        <v>Adult</v>
      </c>
      <c r="O3022" t="str">
        <f t="shared" si="189"/>
        <v>Average</v>
      </c>
      <c r="P3022" t="str">
        <f t="shared" si="190"/>
        <v>High Balance</v>
      </c>
      <c r="Q3022" t="str">
        <f t="shared" si="191"/>
        <v>Retained</v>
      </c>
    </row>
    <row r="3023" spans="1:17" x14ac:dyDescent="0.2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>
        <f t="shared" si="188"/>
        <v>Adult</v>
      </c>
      <c r="O3023" t="str">
        <f t="shared" si="189"/>
        <v>Average</v>
      </c>
      <c r="P3023" t="str">
        <f t="shared" si="190"/>
        <v>High Balance</v>
      </c>
      <c r="Q3023" t="str">
        <f t="shared" si="191"/>
        <v>Retained</v>
      </c>
    </row>
    <row r="3024" spans="1:17" x14ac:dyDescent="0.2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>
        <f t="shared" si="188"/>
        <v>Young</v>
      </c>
      <c r="O3024" t="str">
        <f t="shared" si="189"/>
        <v>Average</v>
      </c>
      <c r="P3024" t="str">
        <f t="shared" si="190"/>
        <v>Zero Balance</v>
      </c>
      <c r="Q3024" t="str">
        <f t="shared" si="191"/>
        <v>Retained</v>
      </c>
    </row>
    <row r="3025" spans="1:17" x14ac:dyDescent="0.2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>
        <f t="shared" si="188"/>
        <v>Adult</v>
      </c>
      <c r="O3025" t="str">
        <f t="shared" si="189"/>
        <v>Average</v>
      </c>
      <c r="P3025" t="str">
        <f t="shared" si="190"/>
        <v>Medium Balance</v>
      </c>
      <c r="Q3025" t="str">
        <f t="shared" si="191"/>
        <v>Retained</v>
      </c>
    </row>
    <row r="3026" spans="1:17" x14ac:dyDescent="0.2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>
        <f t="shared" si="188"/>
        <v>Adult</v>
      </c>
      <c r="O3026" t="str">
        <f t="shared" si="189"/>
        <v>Average</v>
      </c>
      <c r="P3026" t="str">
        <f t="shared" si="190"/>
        <v>High Balance</v>
      </c>
      <c r="Q3026" t="str">
        <f t="shared" si="191"/>
        <v>Retained</v>
      </c>
    </row>
    <row r="3027" spans="1:17" x14ac:dyDescent="0.2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tr">
        <f t="shared" si="188"/>
        <v>Adult</v>
      </c>
      <c r="O3027" t="str">
        <f t="shared" si="189"/>
        <v>Good</v>
      </c>
      <c r="P3027" t="str">
        <f t="shared" si="190"/>
        <v>Zero Balance</v>
      </c>
      <c r="Q3027" t="str">
        <f t="shared" si="191"/>
        <v>Retained</v>
      </c>
    </row>
    <row r="3028" spans="1:17" x14ac:dyDescent="0.2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tr">
        <f t="shared" si="188"/>
        <v>Adult</v>
      </c>
      <c r="O3028" t="str">
        <f t="shared" si="189"/>
        <v>Average</v>
      </c>
      <c r="P3028" t="str">
        <f t="shared" si="190"/>
        <v>Zero Balance</v>
      </c>
      <c r="Q3028" t="str">
        <f t="shared" si="191"/>
        <v>Retained</v>
      </c>
    </row>
    <row r="3029" spans="1:17" x14ac:dyDescent="0.2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>
        <f t="shared" si="188"/>
        <v>Adult</v>
      </c>
      <c r="O3029" t="str">
        <f t="shared" si="189"/>
        <v>Good</v>
      </c>
      <c r="P3029" t="str">
        <f t="shared" si="190"/>
        <v>High Balance</v>
      </c>
      <c r="Q3029" t="str">
        <f t="shared" si="191"/>
        <v>Retained</v>
      </c>
    </row>
    <row r="3030" spans="1:17" x14ac:dyDescent="0.2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>
        <f t="shared" si="188"/>
        <v>Adult</v>
      </c>
      <c r="O3030" t="str">
        <f t="shared" si="189"/>
        <v>Average</v>
      </c>
      <c r="P3030" t="str">
        <f t="shared" si="190"/>
        <v>High Balance</v>
      </c>
      <c r="Q3030" t="str">
        <f t="shared" si="191"/>
        <v>Retained</v>
      </c>
    </row>
    <row r="3031" spans="1:17" x14ac:dyDescent="0.2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tr">
        <f t="shared" si="188"/>
        <v>Adult</v>
      </c>
      <c r="O3031" t="str">
        <f t="shared" si="189"/>
        <v>Average</v>
      </c>
      <c r="P3031" t="str">
        <f t="shared" si="190"/>
        <v>High Balance</v>
      </c>
      <c r="Q3031" t="str">
        <f t="shared" si="191"/>
        <v>Retained</v>
      </c>
    </row>
    <row r="3032" spans="1:17" x14ac:dyDescent="0.2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>
        <f t="shared" si="188"/>
        <v>Young</v>
      </c>
      <c r="O3032" t="str">
        <f t="shared" si="189"/>
        <v>Average</v>
      </c>
      <c r="P3032" t="str">
        <f t="shared" si="190"/>
        <v>Medium Balance</v>
      </c>
      <c r="Q3032" t="str">
        <f t="shared" si="191"/>
        <v>Retained</v>
      </c>
    </row>
    <row r="3033" spans="1:17" x14ac:dyDescent="0.2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>
        <f t="shared" si="188"/>
        <v>Young</v>
      </c>
      <c r="O3033" t="str">
        <f t="shared" si="189"/>
        <v>Average</v>
      </c>
      <c r="P3033" t="str">
        <f t="shared" si="190"/>
        <v>High Balance</v>
      </c>
      <c r="Q3033" t="str">
        <f t="shared" si="191"/>
        <v>Retained</v>
      </c>
    </row>
    <row r="3034" spans="1:17" x14ac:dyDescent="0.2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>
        <f t="shared" si="188"/>
        <v>Adult</v>
      </c>
      <c r="O3034" t="str">
        <f t="shared" si="189"/>
        <v>Poor</v>
      </c>
      <c r="P3034" t="str">
        <f t="shared" si="190"/>
        <v>Medium Balance</v>
      </c>
      <c r="Q3034" t="str">
        <f t="shared" si="191"/>
        <v>Churned</v>
      </c>
    </row>
    <row r="3035" spans="1:17" x14ac:dyDescent="0.2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>
        <f t="shared" si="188"/>
        <v>Senior</v>
      </c>
      <c r="O3035" t="str">
        <f t="shared" si="189"/>
        <v>Good</v>
      </c>
      <c r="P3035" t="str">
        <f t="shared" si="190"/>
        <v>Zero Balance</v>
      </c>
      <c r="Q3035" t="str">
        <f t="shared" si="191"/>
        <v>Retained</v>
      </c>
    </row>
    <row r="3036" spans="1:17" x14ac:dyDescent="0.2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>
        <f t="shared" si="188"/>
        <v>Adult</v>
      </c>
      <c r="O3036" t="str">
        <f t="shared" si="189"/>
        <v>Good</v>
      </c>
      <c r="P3036" t="str">
        <f t="shared" si="190"/>
        <v>Medium Balance</v>
      </c>
      <c r="Q3036" t="str">
        <f t="shared" si="191"/>
        <v>Retained</v>
      </c>
    </row>
    <row r="3037" spans="1:17" x14ac:dyDescent="0.2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>
        <f t="shared" si="188"/>
        <v>Adult</v>
      </c>
      <c r="O3037" t="str">
        <f t="shared" si="189"/>
        <v>Good</v>
      </c>
      <c r="P3037" t="str">
        <f t="shared" si="190"/>
        <v>High Balance</v>
      </c>
      <c r="Q3037" t="str">
        <f t="shared" si="191"/>
        <v>Churned</v>
      </c>
    </row>
    <row r="3038" spans="1:17" x14ac:dyDescent="0.2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>
        <f t="shared" si="188"/>
        <v>Adult</v>
      </c>
      <c r="O3038" t="str">
        <f t="shared" si="189"/>
        <v>Average</v>
      </c>
      <c r="P3038" t="str">
        <f t="shared" si="190"/>
        <v>High Balance</v>
      </c>
      <c r="Q3038" t="str">
        <f t="shared" si="191"/>
        <v>Retained</v>
      </c>
    </row>
    <row r="3039" spans="1:17" x14ac:dyDescent="0.2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>
        <f t="shared" si="188"/>
        <v>Young</v>
      </c>
      <c r="O3039" t="str">
        <f t="shared" si="189"/>
        <v>Average</v>
      </c>
      <c r="P3039" t="str">
        <f t="shared" si="190"/>
        <v>Zero Balance</v>
      </c>
      <c r="Q3039" t="str">
        <f t="shared" si="191"/>
        <v>Retained</v>
      </c>
    </row>
    <row r="3040" spans="1:17" x14ac:dyDescent="0.2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>
        <f t="shared" si="188"/>
        <v>Adult</v>
      </c>
      <c r="O3040" t="str">
        <f t="shared" si="189"/>
        <v>Good</v>
      </c>
      <c r="P3040" t="str">
        <f t="shared" si="190"/>
        <v>Zero Balance</v>
      </c>
      <c r="Q3040" t="str">
        <f t="shared" si="191"/>
        <v>Retained</v>
      </c>
    </row>
    <row r="3041" spans="1:17" x14ac:dyDescent="0.2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>
        <f t="shared" si="188"/>
        <v>Young</v>
      </c>
      <c r="O3041" t="str">
        <f t="shared" si="189"/>
        <v>Good</v>
      </c>
      <c r="P3041" t="str">
        <f t="shared" si="190"/>
        <v>High Balance</v>
      </c>
      <c r="Q3041" t="str">
        <f t="shared" si="191"/>
        <v>Retained</v>
      </c>
    </row>
    <row r="3042" spans="1:17" x14ac:dyDescent="0.2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>
        <f t="shared" si="188"/>
        <v>Adult</v>
      </c>
      <c r="O3042" t="str">
        <f t="shared" si="189"/>
        <v>Good</v>
      </c>
      <c r="P3042" t="str">
        <f t="shared" si="190"/>
        <v>Zero Balance</v>
      </c>
      <c r="Q3042" t="str">
        <f t="shared" si="191"/>
        <v>Retained</v>
      </c>
    </row>
    <row r="3043" spans="1:17" x14ac:dyDescent="0.2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>
        <f t="shared" si="188"/>
        <v>Adult</v>
      </c>
      <c r="O3043" t="str">
        <f t="shared" si="189"/>
        <v>Average</v>
      </c>
      <c r="P3043" t="str">
        <f t="shared" si="190"/>
        <v>High Balance</v>
      </c>
      <c r="Q3043" t="str">
        <f t="shared" si="191"/>
        <v>Retained</v>
      </c>
    </row>
    <row r="3044" spans="1:17" x14ac:dyDescent="0.2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>
        <f t="shared" si="188"/>
        <v>Young</v>
      </c>
      <c r="O3044" t="str">
        <f t="shared" si="189"/>
        <v>Good</v>
      </c>
      <c r="P3044" t="str">
        <f t="shared" si="190"/>
        <v>High Balance</v>
      </c>
      <c r="Q3044" t="str">
        <f t="shared" si="191"/>
        <v>Retained</v>
      </c>
    </row>
    <row r="3045" spans="1:17" x14ac:dyDescent="0.2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>
        <f t="shared" si="188"/>
        <v>Adult</v>
      </c>
      <c r="O3045" t="str">
        <f t="shared" si="189"/>
        <v>Average</v>
      </c>
      <c r="P3045" t="str">
        <f t="shared" si="190"/>
        <v>Zero Balance</v>
      </c>
      <c r="Q3045" t="str">
        <f t="shared" si="191"/>
        <v>Retained</v>
      </c>
    </row>
    <row r="3046" spans="1:17" x14ac:dyDescent="0.2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>
        <f t="shared" si="188"/>
        <v>Young</v>
      </c>
      <c r="O3046" t="str">
        <f t="shared" si="189"/>
        <v>Average</v>
      </c>
      <c r="P3046" t="str">
        <f t="shared" si="190"/>
        <v>Low Balance</v>
      </c>
      <c r="Q3046" t="str">
        <f t="shared" si="191"/>
        <v>Retained</v>
      </c>
    </row>
    <row r="3047" spans="1:17" x14ac:dyDescent="0.2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>
        <f t="shared" si="188"/>
        <v>Young</v>
      </c>
      <c r="O3047" t="str">
        <f t="shared" si="189"/>
        <v>Average</v>
      </c>
      <c r="P3047" t="str">
        <f t="shared" si="190"/>
        <v>Medium Balance</v>
      </c>
      <c r="Q3047" t="str">
        <f t="shared" si="191"/>
        <v>Retained</v>
      </c>
    </row>
    <row r="3048" spans="1:17" x14ac:dyDescent="0.2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tr">
        <f t="shared" si="188"/>
        <v>Adult</v>
      </c>
      <c r="O3048" t="str">
        <f t="shared" si="189"/>
        <v>Average</v>
      </c>
      <c r="P3048" t="str">
        <f t="shared" si="190"/>
        <v>High Balance</v>
      </c>
      <c r="Q3048" t="str">
        <f t="shared" si="191"/>
        <v>Churned</v>
      </c>
    </row>
    <row r="3049" spans="1:17" x14ac:dyDescent="0.2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>
        <f t="shared" si="188"/>
        <v>Adult</v>
      </c>
      <c r="O3049" t="str">
        <f t="shared" si="189"/>
        <v>Good</v>
      </c>
      <c r="P3049" t="str">
        <f t="shared" si="190"/>
        <v>Zero Balance</v>
      </c>
      <c r="Q3049" t="str">
        <f t="shared" si="191"/>
        <v>Retained</v>
      </c>
    </row>
    <row r="3050" spans="1:17" x14ac:dyDescent="0.2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>
        <f t="shared" si="188"/>
        <v>Adult</v>
      </c>
      <c r="O3050" t="str">
        <f t="shared" si="189"/>
        <v>Good</v>
      </c>
      <c r="P3050" t="str">
        <f t="shared" si="190"/>
        <v>High Balance</v>
      </c>
      <c r="Q3050" t="str">
        <f t="shared" si="191"/>
        <v>Retained</v>
      </c>
    </row>
    <row r="3051" spans="1:17" x14ac:dyDescent="0.2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>
        <f t="shared" si="188"/>
        <v>Adult</v>
      </c>
      <c r="O3051" t="str">
        <f t="shared" si="189"/>
        <v>Average</v>
      </c>
      <c r="P3051" t="str">
        <f t="shared" si="190"/>
        <v>Zero Balance</v>
      </c>
      <c r="Q3051" t="str">
        <f t="shared" si="191"/>
        <v>Retained</v>
      </c>
    </row>
    <row r="3052" spans="1:17" x14ac:dyDescent="0.2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>
        <f t="shared" si="188"/>
        <v>Adult</v>
      </c>
      <c r="O3052" t="str">
        <f t="shared" si="189"/>
        <v>Good</v>
      </c>
      <c r="P3052" t="str">
        <f t="shared" si="190"/>
        <v>Zero Balance</v>
      </c>
      <c r="Q3052" t="str">
        <f t="shared" si="191"/>
        <v>Churned</v>
      </c>
    </row>
    <row r="3053" spans="1:17" x14ac:dyDescent="0.2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>
        <f t="shared" si="188"/>
        <v>Senior</v>
      </c>
      <c r="O3053" t="str">
        <f t="shared" si="189"/>
        <v>Good</v>
      </c>
      <c r="P3053" t="str">
        <f t="shared" si="190"/>
        <v>High Balance</v>
      </c>
      <c r="Q3053" t="str">
        <f t="shared" si="191"/>
        <v>Retained</v>
      </c>
    </row>
    <row r="3054" spans="1:17" x14ac:dyDescent="0.2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>
        <f t="shared" si="188"/>
        <v>Adult</v>
      </c>
      <c r="O3054" t="str">
        <f t="shared" si="189"/>
        <v>Average</v>
      </c>
      <c r="P3054" t="str">
        <f t="shared" si="190"/>
        <v>Zero Balance</v>
      </c>
      <c r="Q3054" t="str">
        <f t="shared" si="191"/>
        <v>Retained</v>
      </c>
    </row>
    <row r="3055" spans="1:17" x14ac:dyDescent="0.2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>
        <f t="shared" si="188"/>
        <v>Adult</v>
      </c>
      <c r="O3055" t="str">
        <f t="shared" si="189"/>
        <v>Average</v>
      </c>
      <c r="P3055" t="str">
        <f t="shared" si="190"/>
        <v>Zero Balance</v>
      </c>
      <c r="Q3055" t="str">
        <f t="shared" si="191"/>
        <v>Retained</v>
      </c>
    </row>
    <row r="3056" spans="1:17" x14ac:dyDescent="0.2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>
        <f t="shared" si="188"/>
        <v>Senior</v>
      </c>
      <c r="O3056" t="str">
        <f t="shared" si="189"/>
        <v>Average</v>
      </c>
      <c r="P3056" t="str">
        <f t="shared" si="190"/>
        <v>Medium Balance</v>
      </c>
      <c r="Q3056" t="str">
        <f t="shared" si="191"/>
        <v>Retained</v>
      </c>
    </row>
    <row r="3057" spans="1:17" x14ac:dyDescent="0.2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>
        <f t="shared" si="188"/>
        <v>Adult</v>
      </c>
      <c r="O3057" t="str">
        <f t="shared" si="189"/>
        <v>Good</v>
      </c>
      <c r="P3057" t="str">
        <f t="shared" si="190"/>
        <v>High Balance</v>
      </c>
      <c r="Q3057" t="str">
        <f t="shared" si="191"/>
        <v>Retained</v>
      </c>
    </row>
    <row r="3058" spans="1:17" x14ac:dyDescent="0.2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>
        <f t="shared" si="188"/>
        <v>Senior</v>
      </c>
      <c r="O3058" t="str">
        <f t="shared" si="189"/>
        <v>Average</v>
      </c>
      <c r="P3058" t="str">
        <f t="shared" si="190"/>
        <v>High Balance</v>
      </c>
      <c r="Q3058" t="str">
        <f t="shared" si="191"/>
        <v>Retained</v>
      </c>
    </row>
    <row r="3059" spans="1:17" x14ac:dyDescent="0.2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tr">
        <f t="shared" si="188"/>
        <v>Adult</v>
      </c>
      <c r="O3059" t="str">
        <f t="shared" si="189"/>
        <v>Average</v>
      </c>
      <c r="P3059" t="str">
        <f t="shared" si="190"/>
        <v>High Balance</v>
      </c>
      <c r="Q3059" t="str">
        <f t="shared" si="191"/>
        <v>Retained</v>
      </c>
    </row>
    <row r="3060" spans="1:17" x14ac:dyDescent="0.2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>
        <f t="shared" si="188"/>
        <v>Senior</v>
      </c>
      <c r="O3060" t="str">
        <f t="shared" si="189"/>
        <v>Average</v>
      </c>
      <c r="P3060" t="str">
        <f t="shared" si="190"/>
        <v>Zero Balance</v>
      </c>
      <c r="Q3060" t="str">
        <f t="shared" si="191"/>
        <v>Retained</v>
      </c>
    </row>
    <row r="3061" spans="1:17" x14ac:dyDescent="0.2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>
        <f t="shared" si="188"/>
        <v>Adult</v>
      </c>
      <c r="O3061" t="str">
        <f t="shared" si="189"/>
        <v>Average</v>
      </c>
      <c r="P3061" t="str">
        <f t="shared" si="190"/>
        <v>Zero Balance</v>
      </c>
      <c r="Q3061" t="str">
        <f t="shared" si="191"/>
        <v>Retained</v>
      </c>
    </row>
    <row r="3062" spans="1:17" x14ac:dyDescent="0.2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>
        <f t="shared" si="188"/>
        <v>Adult</v>
      </c>
      <c r="O3062" t="str">
        <f t="shared" si="189"/>
        <v>Average</v>
      </c>
      <c r="P3062" t="str">
        <f t="shared" si="190"/>
        <v>Zero Balance</v>
      </c>
      <c r="Q3062" t="str">
        <f t="shared" si="191"/>
        <v>Retained</v>
      </c>
    </row>
    <row r="3063" spans="1:17" x14ac:dyDescent="0.2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>
        <f t="shared" si="188"/>
        <v>Adult</v>
      </c>
      <c r="O3063" t="str">
        <f t="shared" si="189"/>
        <v>Average</v>
      </c>
      <c r="P3063" t="str">
        <f t="shared" si="190"/>
        <v>Medium Balance</v>
      </c>
      <c r="Q3063" t="str">
        <f t="shared" si="191"/>
        <v>Retained</v>
      </c>
    </row>
    <row r="3064" spans="1:17" x14ac:dyDescent="0.2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>
        <f t="shared" si="188"/>
        <v>Adult</v>
      </c>
      <c r="O3064" t="str">
        <f t="shared" si="189"/>
        <v>Average</v>
      </c>
      <c r="P3064" t="str">
        <f t="shared" si="190"/>
        <v>Zero Balance</v>
      </c>
      <c r="Q3064" t="str">
        <f t="shared" si="191"/>
        <v>Retained</v>
      </c>
    </row>
    <row r="3065" spans="1:17" x14ac:dyDescent="0.2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>
        <f t="shared" si="188"/>
        <v>Adult</v>
      </c>
      <c r="O3065" t="str">
        <f t="shared" si="189"/>
        <v>Average</v>
      </c>
      <c r="P3065" t="str">
        <f t="shared" si="190"/>
        <v>Medium Balance</v>
      </c>
      <c r="Q3065" t="str">
        <f t="shared" si="191"/>
        <v>Retained</v>
      </c>
    </row>
    <row r="3066" spans="1:17" x14ac:dyDescent="0.2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>
        <f t="shared" si="188"/>
        <v>Adult</v>
      </c>
      <c r="O3066" t="str">
        <f t="shared" si="189"/>
        <v>Average</v>
      </c>
      <c r="P3066" t="str">
        <f t="shared" si="190"/>
        <v>High Balance</v>
      </c>
      <c r="Q3066" t="str">
        <f t="shared" si="191"/>
        <v>Retained</v>
      </c>
    </row>
    <row r="3067" spans="1:17" x14ac:dyDescent="0.2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>
        <f t="shared" si="188"/>
        <v>Adult</v>
      </c>
      <c r="O3067" t="str">
        <f t="shared" si="189"/>
        <v>Average</v>
      </c>
      <c r="P3067" t="str">
        <f t="shared" si="190"/>
        <v>High Balance</v>
      </c>
      <c r="Q3067" t="str">
        <f t="shared" si="191"/>
        <v>Retained</v>
      </c>
    </row>
    <row r="3068" spans="1:17" x14ac:dyDescent="0.2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>
        <f t="shared" si="188"/>
        <v>Young</v>
      </c>
      <c r="O3068" t="str">
        <f t="shared" si="189"/>
        <v>Average</v>
      </c>
      <c r="P3068" t="str">
        <f t="shared" si="190"/>
        <v>Zero Balance</v>
      </c>
      <c r="Q3068" t="str">
        <f t="shared" si="191"/>
        <v>Retained</v>
      </c>
    </row>
    <row r="3069" spans="1:17" x14ac:dyDescent="0.2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>
        <f t="shared" si="188"/>
        <v>Adult</v>
      </c>
      <c r="O3069" t="str">
        <f t="shared" si="189"/>
        <v>Good</v>
      </c>
      <c r="P3069" t="str">
        <f t="shared" si="190"/>
        <v>High Balance</v>
      </c>
      <c r="Q3069" t="str">
        <f t="shared" si="191"/>
        <v>Retained</v>
      </c>
    </row>
    <row r="3070" spans="1:17" x14ac:dyDescent="0.2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>
        <f t="shared" si="188"/>
        <v>Adult</v>
      </c>
      <c r="O3070" t="str">
        <f t="shared" si="189"/>
        <v>Average</v>
      </c>
      <c r="P3070" t="str">
        <f t="shared" si="190"/>
        <v>High Balance</v>
      </c>
      <c r="Q3070" t="str">
        <f t="shared" si="191"/>
        <v>Retained</v>
      </c>
    </row>
    <row r="3071" spans="1:17" x14ac:dyDescent="0.2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>
        <f t="shared" si="188"/>
        <v>Adult</v>
      </c>
      <c r="O3071" t="str">
        <f t="shared" si="189"/>
        <v>Average</v>
      </c>
      <c r="P3071" t="str">
        <f t="shared" si="190"/>
        <v>High Balance</v>
      </c>
      <c r="Q3071" t="str">
        <f t="shared" si="191"/>
        <v>Churned</v>
      </c>
    </row>
    <row r="3072" spans="1:17" x14ac:dyDescent="0.2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tr">
        <f t="shared" si="188"/>
        <v>Adult</v>
      </c>
      <c r="O3072" t="str">
        <f t="shared" si="189"/>
        <v>Average</v>
      </c>
      <c r="P3072" t="str">
        <f t="shared" si="190"/>
        <v>Zero Balance</v>
      </c>
      <c r="Q3072" t="str">
        <f t="shared" si="191"/>
        <v>Retained</v>
      </c>
    </row>
    <row r="3073" spans="1:17" x14ac:dyDescent="0.2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tr">
        <f t="shared" si="188"/>
        <v>Adult</v>
      </c>
      <c r="O3073" t="str">
        <f t="shared" si="189"/>
        <v>Good</v>
      </c>
      <c r="P3073" t="str">
        <f t="shared" si="190"/>
        <v>Zero Balance</v>
      </c>
      <c r="Q3073" t="str">
        <f t="shared" si="191"/>
        <v>Retained</v>
      </c>
    </row>
    <row r="3074" spans="1:17" x14ac:dyDescent="0.2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>
        <f t="shared" si="188"/>
        <v>Adult</v>
      </c>
      <c r="O3074" t="str">
        <f t="shared" si="189"/>
        <v>Good</v>
      </c>
      <c r="P3074" t="str">
        <f t="shared" si="190"/>
        <v>High Balance</v>
      </c>
      <c r="Q3074" t="str">
        <f t="shared" si="191"/>
        <v>Retained</v>
      </c>
    </row>
    <row r="3075" spans="1:17" x14ac:dyDescent="0.2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>
        <f t="shared" ref="N3075:N3138" si="192">IF(F3075&lt;30,"Young",IF(F3075&lt;50,"Adult","Senior"))</f>
        <v>Adult</v>
      </c>
      <c r="O3075" t="str">
        <f t="shared" ref="O3075:O3138" si="193">IF(C3075&lt;500,"Poor",IF(C3075&lt;700,"Average","Good"))</f>
        <v>Average</v>
      </c>
      <c r="P3075" t="str">
        <f t="shared" ref="P3075:P3138" si="194" xml:space="preserve"> IF(H3075=0,"Zero Balance",IF(H3075&lt;50000,"Low Balance",IF(H3075&lt;100000,"Medium Balance","High Balance")))</f>
        <v>High Balance</v>
      </c>
      <c r="Q3075" t="str">
        <f t="shared" ref="Q3075:Q3138" si="195">IF(M3075 = 1,"Churned","Retained")</f>
        <v>Retained</v>
      </c>
    </row>
    <row r="3076" spans="1:17" x14ac:dyDescent="0.2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tr">
        <f t="shared" si="192"/>
        <v>Adult</v>
      </c>
      <c r="O3076" t="str">
        <f t="shared" si="193"/>
        <v>Average</v>
      </c>
      <c r="P3076" t="str">
        <f t="shared" si="194"/>
        <v>High Balance</v>
      </c>
      <c r="Q3076" t="str">
        <f t="shared" si="195"/>
        <v>Churned</v>
      </c>
    </row>
    <row r="3077" spans="1:17" x14ac:dyDescent="0.2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>
        <f t="shared" si="192"/>
        <v>Adult</v>
      </c>
      <c r="O3077" t="str">
        <f t="shared" si="193"/>
        <v>Average</v>
      </c>
      <c r="P3077" t="str">
        <f t="shared" si="194"/>
        <v>Zero Balance</v>
      </c>
      <c r="Q3077" t="str">
        <f t="shared" si="195"/>
        <v>Retained</v>
      </c>
    </row>
    <row r="3078" spans="1:17" x14ac:dyDescent="0.2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>
        <f t="shared" si="192"/>
        <v>Adult</v>
      </c>
      <c r="O3078" t="str">
        <f t="shared" si="193"/>
        <v>Average</v>
      </c>
      <c r="P3078" t="str">
        <f t="shared" si="194"/>
        <v>High Balance</v>
      </c>
      <c r="Q3078" t="str">
        <f t="shared" si="195"/>
        <v>Retained</v>
      </c>
    </row>
    <row r="3079" spans="1:17" x14ac:dyDescent="0.2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>
        <f t="shared" si="192"/>
        <v>Adult</v>
      </c>
      <c r="O3079" t="str">
        <f t="shared" si="193"/>
        <v>Average</v>
      </c>
      <c r="P3079" t="str">
        <f t="shared" si="194"/>
        <v>High Balance</v>
      </c>
      <c r="Q3079" t="str">
        <f t="shared" si="195"/>
        <v>Retained</v>
      </c>
    </row>
    <row r="3080" spans="1:17" x14ac:dyDescent="0.2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>
        <f t="shared" si="192"/>
        <v>Adult</v>
      </c>
      <c r="O3080" t="str">
        <f t="shared" si="193"/>
        <v>Average</v>
      </c>
      <c r="P3080" t="str">
        <f t="shared" si="194"/>
        <v>Zero Balance</v>
      </c>
      <c r="Q3080" t="str">
        <f t="shared" si="195"/>
        <v>Retained</v>
      </c>
    </row>
    <row r="3081" spans="1:17" x14ac:dyDescent="0.2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tr">
        <f t="shared" si="192"/>
        <v>Adult</v>
      </c>
      <c r="O3081" t="str">
        <f t="shared" si="193"/>
        <v>Good</v>
      </c>
      <c r="P3081" t="str">
        <f t="shared" si="194"/>
        <v>High Balance</v>
      </c>
      <c r="Q3081" t="str">
        <f t="shared" si="195"/>
        <v>Retained</v>
      </c>
    </row>
    <row r="3082" spans="1:17" x14ac:dyDescent="0.2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>
        <f t="shared" si="192"/>
        <v>Young</v>
      </c>
      <c r="O3082" t="str">
        <f t="shared" si="193"/>
        <v>Poor</v>
      </c>
      <c r="P3082" t="str">
        <f t="shared" si="194"/>
        <v>Zero Balance</v>
      </c>
      <c r="Q3082" t="str">
        <f t="shared" si="195"/>
        <v>Retained</v>
      </c>
    </row>
    <row r="3083" spans="1:17" x14ac:dyDescent="0.2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>
        <f t="shared" si="192"/>
        <v>Young</v>
      </c>
      <c r="O3083" t="str">
        <f t="shared" si="193"/>
        <v>Average</v>
      </c>
      <c r="P3083" t="str">
        <f t="shared" si="194"/>
        <v>High Balance</v>
      </c>
      <c r="Q3083" t="str">
        <f t="shared" si="195"/>
        <v>Retained</v>
      </c>
    </row>
    <row r="3084" spans="1:17" x14ac:dyDescent="0.2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>
        <f t="shared" si="192"/>
        <v>Adult</v>
      </c>
      <c r="O3084" t="str">
        <f t="shared" si="193"/>
        <v>Poor</v>
      </c>
      <c r="P3084" t="str">
        <f t="shared" si="194"/>
        <v>High Balance</v>
      </c>
      <c r="Q3084" t="str">
        <f t="shared" si="195"/>
        <v>Churned</v>
      </c>
    </row>
    <row r="3085" spans="1:17" x14ac:dyDescent="0.2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>
        <f t="shared" si="192"/>
        <v>Adult</v>
      </c>
      <c r="O3085" t="str">
        <f t="shared" si="193"/>
        <v>Poor</v>
      </c>
      <c r="P3085" t="str">
        <f t="shared" si="194"/>
        <v>Medium Balance</v>
      </c>
      <c r="Q3085" t="str">
        <f t="shared" si="195"/>
        <v>Churned</v>
      </c>
    </row>
    <row r="3086" spans="1:17" x14ac:dyDescent="0.2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>
        <f t="shared" si="192"/>
        <v>Adult</v>
      </c>
      <c r="O3086" t="str">
        <f t="shared" si="193"/>
        <v>Good</v>
      </c>
      <c r="P3086" t="str">
        <f t="shared" si="194"/>
        <v>Zero Balance</v>
      </c>
      <c r="Q3086" t="str">
        <f t="shared" si="195"/>
        <v>Retained</v>
      </c>
    </row>
    <row r="3087" spans="1:17" x14ac:dyDescent="0.2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>
        <f t="shared" si="192"/>
        <v>Senior</v>
      </c>
      <c r="O3087" t="str">
        <f t="shared" si="193"/>
        <v>Good</v>
      </c>
      <c r="P3087" t="str">
        <f t="shared" si="194"/>
        <v>Zero Balance</v>
      </c>
      <c r="Q3087" t="str">
        <f t="shared" si="195"/>
        <v>Churned</v>
      </c>
    </row>
    <row r="3088" spans="1:17" x14ac:dyDescent="0.2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>
        <f t="shared" si="192"/>
        <v>Young</v>
      </c>
      <c r="O3088" t="str">
        <f t="shared" si="193"/>
        <v>Good</v>
      </c>
      <c r="P3088" t="str">
        <f t="shared" si="194"/>
        <v>Zero Balance</v>
      </c>
      <c r="Q3088" t="str">
        <f t="shared" si="195"/>
        <v>Retained</v>
      </c>
    </row>
    <row r="3089" spans="1:17" x14ac:dyDescent="0.2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>
        <f t="shared" si="192"/>
        <v>Adult</v>
      </c>
      <c r="O3089" t="str">
        <f t="shared" si="193"/>
        <v>Poor</v>
      </c>
      <c r="P3089" t="str">
        <f t="shared" si="194"/>
        <v>High Balance</v>
      </c>
      <c r="Q3089" t="str">
        <f t="shared" si="195"/>
        <v>Retained</v>
      </c>
    </row>
    <row r="3090" spans="1:17" x14ac:dyDescent="0.2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>
        <f t="shared" si="192"/>
        <v>Young</v>
      </c>
      <c r="O3090" t="str">
        <f t="shared" si="193"/>
        <v>Average</v>
      </c>
      <c r="P3090" t="str">
        <f t="shared" si="194"/>
        <v>Medium Balance</v>
      </c>
      <c r="Q3090" t="str">
        <f t="shared" si="195"/>
        <v>Retained</v>
      </c>
    </row>
    <row r="3091" spans="1:17" x14ac:dyDescent="0.2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>
        <f t="shared" si="192"/>
        <v>Adult</v>
      </c>
      <c r="O3091" t="str">
        <f t="shared" si="193"/>
        <v>Good</v>
      </c>
      <c r="P3091" t="str">
        <f t="shared" si="194"/>
        <v>Medium Balance</v>
      </c>
      <c r="Q3091" t="str">
        <f t="shared" si="195"/>
        <v>Retained</v>
      </c>
    </row>
    <row r="3092" spans="1:17" x14ac:dyDescent="0.2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>
        <f t="shared" si="192"/>
        <v>Adult</v>
      </c>
      <c r="O3092" t="str">
        <f t="shared" si="193"/>
        <v>Good</v>
      </c>
      <c r="P3092" t="str">
        <f t="shared" si="194"/>
        <v>Medium Balance</v>
      </c>
      <c r="Q3092" t="str">
        <f t="shared" si="195"/>
        <v>Churned</v>
      </c>
    </row>
    <row r="3093" spans="1:17" x14ac:dyDescent="0.2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>
        <f t="shared" si="192"/>
        <v>Adult</v>
      </c>
      <c r="O3093" t="str">
        <f t="shared" si="193"/>
        <v>Average</v>
      </c>
      <c r="P3093" t="str">
        <f t="shared" si="194"/>
        <v>Zero Balance</v>
      </c>
      <c r="Q3093" t="str">
        <f t="shared" si="195"/>
        <v>Retained</v>
      </c>
    </row>
    <row r="3094" spans="1:17" x14ac:dyDescent="0.2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>
        <f t="shared" si="192"/>
        <v>Adult</v>
      </c>
      <c r="O3094" t="str">
        <f t="shared" si="193"/>
        <v>Average</v>
      </c>
      <c r="P3094" t="str">
        <f t="shared" si="194"/>
        <v>Medium Balance</v>
      </c>
      <c r="Q3094" t="str">
        <f t="shared" si="195"/>
        <v>Retained</v>
      </c>
    </row>
    <row r="3095" spans="1:17" x14ac:dyDescent="0.2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>
        <f t="shared" si="192"/>
        <v>Adult</v>
      </c>
      <c r="O3095" t="str">
        <f t="shared" si="193"/>
        <v>Average</v>
      </c>
      <c r="P3095" t="str">
        <f t="shared" si="194"/>
        <v>High Balance</v>
      </c>
      <c r="Q3095" t="str">
        <f t="shared" si="195"/>
        <v>Retained</v>
      </c>
    </row>
    <row r="3096" spans="1:17" x14ac:dyDescent="0.2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>
        <f t="shared" si="192"/>
        <v>Young</v>
      </c>
      <c r="O3096" t="str">
        <f t="shared" si="193"/>
        <v>Poor</v>
      </c>
      <c r="P3096" t="str">
        <f t="shared" si="194"/>
        <v>High Balance</v>
      </c>
      <c r="Q3096" t="str">
        <f t="shared" si="195"/>
        <v>Retained</v>
      </c>
    </row>
    <row r="3097" spans="1:17" x14ac:dyDescent="0.2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tr">
        <f t="shared" si="192"/>
        <v>Young</v>
      </c>
      <c r="O3097" t="str">
        <f t="shared" si="193"/>
        <v>Good</v>
      </c>
      <c r="P3097" t="str">
        <f t="shared" si="194"/>
        <v>High Balance</v>
      </c>
      <c r="Q3097" t="str">
        <f t="shared" si="195"/>
        <v>Retained</v>
      </c>
    </row>
    <row r="3098" spans="1:17" x14ac:dyDescent="0.2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>
        <f t="shared" si="192"/>
        <v>Senior</v>
      </c>
      <c r="O3098" t="str">
        <f t="shared" si="193"/>
        <v>Average</v>
      </c>
      <c r="P3098" t="str">
        <f t="shared" si="194"/>
        <v>Medium Balance</v>
      </c>
      <c r="Q3098" t="str">
        <f t="shared" si="195"/>
        <v>Churned</v>
      </c>
    </row>
    <row r="3099" spans="1:17" x14ac:dyDescent="0.2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>
        <f t="shared" si="192"/>
        <v>Adult</v>
      </c>
      <c r="O3099" t="str">
        <f t="shared" si="193"/>
        <v>Poor</v>
      </c>
      <c r="P3099" t="str">
        <f t="shared" si="194"/>
        <v>High Balance</v>
      </c>
      <c r="Q3099" t="str">
        <f t="shared" si="195"/>
        <v>Retained</v>
      </c>
    </row>
    <row r="3100" spans="1:17" x14ac:dyDescent="0.2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>
        <f t="shared" si="192"/>
        <v>Young</v>
      </c>
      <c r="O3100" t="str">
        <f t="shared" si="193"/>
        <v>Average</v>
      </c>
      <c r="P3100" t="str">
        <f t="shared" si="194"/>
        <v>Zero Balance</v>
      </c>
      <c r="Q3100" t="str">
        <f t="shared" si="195"/>
        <v>Retained</v>
      </c>
    </row>
    <row r="3101" spans="1:17" x14ac:dyDescent="0.2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>
        <f t="shared" si="192"/>
        <v>Senior</v>
      </c>
      <c r="O3101" t="str">
        <f t="shared" si="193"/>
        <v>Average</v>
      </c>
      <c r="P3101" t="str">
        <f t="shared" si="194"/>
        <v>Medium Balance</v>
      </c>
      <c r="Q3101" t="str">
        <f t="shared" si="195"/>
        <v>Retained</v>
      </c>
    </row>
    <row r="3102" spans="1:17" x14ac:dyDescent="0.2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>
        <f t="shared" si="192"/>
        <v>Adult</v>
      </c>
      <c r="O3102" t="str">
        <f t="shared" si="193"/>
        <v>Good</v>
      </c>
      <c r="P3102" t="str">
        <f t="shared" si="194"/>
        <v>Medium Balance</v>
      </c>
      <c r="Q3102" t="str">
        <f t="shared" si="195"/>
        <v>Retained</v>
      </c>
    </row>
    <row r="3103" spans="1:17" x14ac:dyDescent="0.2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>
        <f t="shared" si="192"/>
        <v>Adult</v>
      </c>
      <c r="O3103" t="str">
        <f t="shared" si="193"/>
        <v>Good</v>
      </c>
      <c r="P3103" t="str">
        <f t="shared" si="194"/>
        <v>High Balance</v>
      </c>
      <c r="Q3103" t="str">
        <f t="shared" si="195"/>
        <v>Retained</v>
      </c>
    </row>
    <row r="3104" spans="1:17" x14ac:dyDescent="0.2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>
        <f t="shared" si="192"/>
        <v>Young</v>
      </c>
      <c r="O3104" t="str">
        <f t="shared" si="193"/>
        <v>Average</v>
      </c>
      <c r="P3104" t="str">
        <f t="shared" si="194"/>
        <v>Zero Balance</v>
      </c>
      <c r="Q3104" t="str">
        <f t="shared" si="195"/>
        <v>Retained</v>
      </c>
    </row>
    <row r="3105" spans="1:17" x14ac:dyDescent="0.2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>
        <f t="shared" si="192"/>
        <v>Adult</v>
      </c>
      <c r="O3105" t="str">
        <f t="shared" si="193"/>
        <v>Average</v>
      </c>
      <c r="P3105" t="str">
        <f t="shared" si="194"/>
        <v>Zero Balance</v>
      </c>
      <c r="Q3105" t="str">
        <f t="shared" si="195"/>
        <v>Retained</v>
      </c>
    </row>
    <row r="3106" spans="1:17" x14ac:dyDescent="0.2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tr">
        <f t="shared" si="192"/>
        <v>Adult</v>
      </c>
      <c r="O3106" t="str">
        <f t="shared" si="193"/>
        <v>Average</v>
      </c>
      <c r="P3106" t="str">
        <f t="shared" si="194"/>
        <v>High Balance</v>
      </c>
      <c r="Q3106" t="str">
        <f t="shared" si="195"/>
        <v>Retained</v>
      </c>
    </row>
    <row r="3107" spans="1:17" x14ac:dyDescent="0.2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tr">
        <f t="shared" si="192"/>
        <v>Young</v>
      </c>
      <c r="O3107" t="str">
        <f t="shared" si="193"/>
        <v>Average</v>
      </c>
      <c r="P3107" t="str">
        <f t="shared" si="194"/>
        <v>Zero Balance</v>
      </c>
      <c r="Q3107" t="str">
        <f t="shared" si="195"/>
        <v>Churned</v>
      </c>
    </row>
    <row r="3108" spans="1:17" x14ac:dyDescent="0.2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>
        <f t="shared" si="192"/>
        <v>Adult</v>
      </c>
      <c r="O3108" t="str">
        <f t="shared" si="193"/>
        <v>Average</v>
      </c>
      <c r="P3108" t="str">
        <f t="shared" si="194"/>
        <v>Zero Balance</v>
      </c>
      <c r="Q3108" t="str">
        <f t="shared" si="195"/>
        <v>Retained</v>
      </c>
    </row>
    <row r="3109" spans="1:17" x14ac:dyDescent="0.2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>
        <f t="shared" si="192"/>
        <v>Adult</v>
      </c>
      <c r="O3109" t="str">
        <f t="shared" si="193"/>
        <v>Average</v>
      </c>
      <c r="P3109" t="str">
        <f t="shared" si="194"/>
        <v>High Balance</v>
      </c>
      <c r="Q3109" t="str">
        <f t="shared" si="195"/>
        <v>Churned</v>
      </c>
    </row>
    <row r="3110" spans="1:17" x14ac:dyDescent="0.2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>
        <f t="shared" si="192"/>
        <v>Young</v>
      </c>
      <c r="O3110" t="str">
        <f t="shared" si="193"/>
        <v>Average</v>
      </c>
      <c r="P3110" t="str">
        <f t="shared" si="194"/>
        <v>Zero Balance</v>
      </c>
      <c r="Q3110" t="str">
        <f t="shared" si="195"/>
        <v>Retained</v>
      </c>
    </row>
    <row r="3111" spans="1:17" x14ac:dyDescent="0.2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>
        <f t="shared" si="192"/>
        <v>Adult</v>
      </c>
      <c r="O3111" t="str">
        <f t="shared" si="193"/>
        <v>Good</v>
      </c>
      <c r="P3111" t="str">
        <f t="shared" si="194"/>
        <v>High Balance</v>
      </c>
      <c r="Q3111" t="str">
        <f t="shared" si="195"/>
        <v>Churned</v>
      </c>
    </row>
    <row r="3112" spans="1:17" x14ac:dyDescent="0.2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>
        <f t="shared" si="192"/>
        <v>Senior</v>
      </c>
      <c r="O3112" t="str">
        <f t="shared" si="193"/>
        <v>Average</v>
      </c>
      <c r="P3112" t="str">
        <f t="shared" si="194"/>
        <v>High Balance</v>
      </c>
      <c r="Q3112" t="str">
        <f t="shared" si="195"/>
        <v>Churned</v>
      </c>
    </row>
    <row r="3113" spans="1:17" x14ac:dyDescent="0.2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>
        <f t="shared" si="192"/>
        <v>Adult</v>
      </c>
      <c r="O3113" t="str">
        <f t="shared" si="193"/>
        <v>Average</v>
      </c>
      <c r="P3113" t="str">
        <f t="shared" si="194"/>
        <v>High Balance</v>
      </c>
      <c r="Q3113" t="str">
        <f t="shared" si="195"/>
        <v>Retained</v>
      </c>
    </row>
    <row r="3114" spans="1:17" x14ac:dyDescent="0.2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>
        <f t="shared" si="192"/>
        <v>Adult</v>
      </c>
      <c r="O3114" t="str">
        <f t="shared" si="193"/>
        <v>Average</v>
      </c>
      <c r="P3114" t="str">
        <f t="shared" si="194"/>
        <v>High Balance</v>
      </c>
      <c r="Q3114" t="str">
        <f t="shared" si="195"/>
        <v>Churned</v>
      </c>
    </row>
    <row r="3115" spans="1:17" x14ac:dyDescent="0.2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>
        <f t="shared" si="192"/>
        <v>Adult</v>
      </c>
      <c r="O3115" t="str">
        <f t="shared" si="193"/>
        <v>Average</v>
      </c>
      <c r="P3115" t="str">
        <f t="shared" si="194"/>
        <v>Zero Balance</v>
      </c>
      <c r="Q3115" t="str">
        <f t="shared" si="195"/>
        <v>Retained</v>
      </c>
    </row>
    <row r="3116" spans="1:17" x14ac:dyDescent="0.2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>
        <f t="shared" si="192"/>
        <v>Adult</v>
      </c>
      <c r="O3116" t="str">
        <f t="shared" si="193"/>
        <v>Average</v>
      </c>
      <c r="P3116" t="str">
        <f t="shared" si="194"/>
        <v>Zero Balance</v>
      </c>
      <c r="Q3116" t="str">
        <f t="shared" si="195"/>
        <v>Churned</v>
      </c>
    </row>
    <row r="3117" spans="1:17" x14ac:dyDescent="0.2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>
        <f t="shared" si="192"/>
        <v>Young</v>
      </c>
      <c r="O3117" t="str">
        <f t="shared" si="193"/>
        <v>Average</v>
      </c>
      <c r="P3117" t="str">
        <f t="shared" si="194"/>
        <v>Zero Balance</v>
      </c>
      <c r="Q3117" t="str">
        <f t="shared" si="195"/>
        <v>Retained</v>
      </c>
    </row>
    <row r="3118" spans="1:17" x14ac:dyDescent="0.2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>
        <f t="shared" si="192"/>
        <v>Adult</v>
      </c>
      <c r="O3118" t="str">
        <f t="shared" si="193"/>
        <v>Good</v>
      </c>
      <c r="P3118" t="str">
        <f t="shared" si="194"/>
        <v>High Balance</v>
      </c>
      <c r="Q3118" t="str">
        <f t="shared" si="195"/>
        <v>Retained</v>
      </c>
    </row>
    <row r="3119" spans="1:17" x14ac:dyDescent="0.2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>
        <f t="shared" si="192"/>
        <v>Adult</v>
      </c>
      <c r="O3119" t="str">
        <f t="shared" si="193"/>
        <v>Good</v>
      </c>
      <c r="P3119" t="str">
        <f t="shared" si="194"/>
        <v>Medium Balance</v>
      </c>
      <c r="Q3119" t="str">
        <f t="shared" si="195"/>
        <v>Retained</v>
      </c>
    </row>
    <row r="3120" spans="1:17" x14ac:dyDescent="0.2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>
        <f t="shared" si="192"/>
        <v>Adult</v>
      </c>
      <c r="O3120" t="str">
        <f t="shared" si="193"/>
        <v>Poor</v>
      </c>
      <c r="P3120" t="str">
        <f t="shared" si="194"/>
        <v>Zero Balance</v>
      </c>
      <c r="Q3120" t="str">
        <f t="shared" si="195"/>
        <v>Retained</v>
      </c>
    </row>
    <row r="3121" spans="1:17" x14ac:dyDescent="0.2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>
        <f t="shared" si="192"/>
        <v>Senior</v>
      </c>
      <c r="O3121" t="str">
        <f t="shared" si="193"/>
        <v>Average</v>
      </c>
      <c r="P3121" t="str">
        <f t="shared" si="194"/>
        <v>High Balance</v>
      </c>
      <c r="Q3121" t="str">
        <f t="shared" si="195"/>
        <v>Churned</v>
      </c>
    </row>
    <row r="3122" spans="1:17" x14ac:dyDescent="0.2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>
        <f t="shared" si="192"/>
        <v>Young</v>
      </c>
      <c r="O3122" t="str">
        <f t="shared" si="193"/>
        <v>Average</v>
      </c>
      <c r="P3122" t="str">
        <f t="shared" si="194"/>
        <v>Zero Balance</v>
      </c>
      <c r="Q3122" t="str">
        <f t="shared" si="195"/>
        <v>Retained</v>
      </c>
    </row>
    <row r="3123" spans="1:17" x14ac:dyDescent="0.2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>
        <f t="shared" si="192"/>
        <v>Young</v>
      </c>
      <c r="O3123" t="str">
        <f t="shared" si="193"/>
        <v>Average</v>
      </c>
      <c r="P3123" t="str">
        <f t="shared" si="194"/>
        <v>High Balance</v>
      </c>
      <c r="Q3123" t="str">
        <f t="shared" si="195"/>
        <v>Retained</v>
      </c>
    </row>
    <row r="3124" spans="1:17" x14ac:dyDescent="0.2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>
        <f t="shared" si="192"/>
        <v>Young</v>
      </c>
      <c r="O3124" t="str">
        <f t="shared" si="193"/>
        <v>Average</v>
      </c>
      <c r="P3124" t="str">
        <f t="shared" si="194"/>
        <v>High Balance</v>
      </c>
      <c r="Q3124" t="str">
        <f t="shared" si="195"/>
        <v>Retained</v>
      </c>
    </row>
    <row r="3125" spans="1:17" x14ac:dyDescent="0.2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>
        <f t="shared" si="192"/>
        <v>Adult</v>
      </c>
      <c r="O3125" t="str">
        <f t="shared" si="193"/>
        <v>Average</v>
      </c>
      <c r="P3125" t="str">
        <f t="shared" si="194"/>
        <v>Medium Balance</v>
      </c>
      <c r="Q3125" t="str">
        <f t="shared" si="195"/>
        <v>Retained</v>
      </c>
    </row>
    <row r="3126" spans="1:17" x14ac:dyDescent="0.2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>
        <f t="shared" si="192"/>
        <v>Adult</v>
      </c>
      <c r="O3126" t="str">
        <f t="shared" si="193"/>
        <v>Good</v>
      </c>
      <c r="P3126" t="str">
        <f t="shared" si="194"/>
        <v>High Balance</v>
      </c>
      <c r="Q3126" t="str">
        <f t="shared" si="195"/>
        <v>Churned</v>
      </c>
    </row>
    <row r="3127" spans="1:17" x14ac:dyDescent="0.2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>
        <f t="shared" si="192"/>
        <v>Young</v>
      </c>
      <c r="O3127" t="str">
        <f t="shared" si="193"/>
        <v>Good</v>
      </c>
      <c r="P3127" t="str">
        <f t="shared" si="194"/>
        <v>High Balance</v>
      </c>
      <c r="Q3127" t="str">
        <f t="shared" si="195"/>
        <v>Retained</v>
      </c>
    </row>
    <row r="3128" spans="1:17" x14ac:dyDescent="0.2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>
        <f t="shared" si="192"/>
        <v>Adult</v>
      </c>
      <c r="O3128" t="str">
        <f t="shared" si="193"/>
        <v>Average</v>
      </c>
      <c r="P3128" t="str">
        <f t="shared" si="194"/>
        <v>High Balance</v>
      </c>
      <c r="Q3128" t="str">
        <f t="shared" si="195"/>
        <v>Retained</v>
      </c>
    </row>
    <row r="3129" spans="1:17" x14ac:dyDescent="0.2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>
        <f t="shared" si="192"/>
        <v>Adult</v>
      </c>
      <c r="O3129" t="str">
        <f t="shared" si="193"/>
        <v>Good</v>
      </c>
      <c r="P3129" t="str">
        <f t="shared" si="194"/>
        <v>High Balance</v>
      </c>
      <c r="Q3129" t="str">
        <f t="shared" si="195"/>
        <v>Churned</v>
      </c>
    </row>
    <row r="3130" spans="1:17" x14ac:dyDescent="0.2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tr">
        <f t="shared" si="192"/>
        <v>Adult</v>
      </c>
      <c r="O3130" t="str">
        <f t="shared" si="193"/>
        <v>Good</v>
      </c>
      <c r="P3130" t="str">
        <f t="shared" si="194"/>
        <v>High Balance</v>
      </c>
      <c r="Q3130" t="str">
        <f t="shared" si="195"/>
        <v>Retained</v>
      </c>
    </row>
    <row r="3131" spans="1:17" x14ac:dyDescent="0.2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>
        <f t="shared" si="192"/>
        <v>Adult</v>
      </c>
      <c r="O3131" t="str">
        <f t="shared" si="193"/>
        <v>Average</v>
      </c>
      <c r="P3131" t="str">
        <f t="shared" si="194"/>
        <v>High Balance</v>
      </c>
      <c r="Q3131" t="str">
        <f t="shared" si="195"/>
        <v>Retained</v>
      </c>
    </row>
    <row r="3132" spans="1:17" x14ac:dyDescent="0.2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>
        <f t="shared" si="192"/>
        <v>Senior</v>
      </c>
      <c r="O3132" t="str">
        <f t="shared" si="193"/>
        <v>Good</v>
      </c>
      <c r="P3132" t="str">
        <f t="shared" si="194"/>
        <v>Zero Balance</v>
      </c>
      <c r="Q3132" t="str">
        <f t="shared" si="195"/>
        <v>Churned</v>
      </c>
    </row>
    <row r="3133" spans="1:17" x14ac:dyDescent="0.2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>
        <f t="shared" si="192"/>
        <v>Adult</v>
      </c>
      <c r="O3133" t="str">
        <f t="shared" si="193"/>
        <v>Average</v>
      </c>
      <c r="P3133" t="str">
        <f t="shared" si="194"/>
        <v>High Balance</v>
      </c>
      <c r="Q3133" t="str">
        <f t="shared" si="195"/>
        <v>Retained</v>
      </c>
    </row>
    <row r="3134" spans="1:17" x14ac:dyDescent="0.2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>
        <f t="shared" si="192"/>
        <v>Adult</v>
      </c>
      <c r="O3134" t="str">
        <f t="shared" si="193"/>
        <v>Average</v>
      </c>
      <c r="P3134" t="str">
        <f t="shared" si="194"/>
        <v>High Balance</v>
      </c>
      <c r="Q3134" t="str">
        <f t="shared" si="195"/>
        <v>Retained</v>
      </c>
    </row>
    <row r="3135" spans="1:17" x14ac:dyDescent="0.2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tr">
        <f t="shared" si="192"/>
        <v>Young</v>
      </c>
      <c r="O3135" t="str">
        <f t="shared" si="193"/>
        <v>Average</v>
      </c>
      <c r="P3135" t="str">
        <f t="shared" si="194"/>
        <v>Medium Balance</v>
      </c>
      <c r="Q3135" t="str">
        <f t="shared" si="195"/>
        <v>Retained</v>
      </c>
    </row>
    <row r="3136" spans="1:17" x14ac:dyDescent="0.2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>
        <f t="shared" si="192"/>
        <v>Adult</v>
      </c>
      <c r="O3136" t="str">
        <f t="shared" si="193"/>
        <v>Average</v>
      </c>
      <c r="P3136" t="str">
        <f t="shared" si="194"/>
        <v>High Balance</v>
      </c>
      <c r="Q3136" t="str">
        <f t="shared" si="195"/>
        <v>Retained</v>
      </c>
    </row>
    <row r="3137" spans="1:17" x14ac:dyDescent="0.2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>
        <f t="shared" si="192"/>
        <v>Adult</v>
      </c>
      <c r="O3137" t="str">
        <f t="shared" si="193"/>
        <v>Average</v>
      </c>
      <c r="P3137" t="str">
        <f t="shared" si="194"/>
        <v>High Balance</v>
      </c>
      <c r="Q3137" t="str">
        <f t="shared" si="195"/>
        <v>Retained</v>
      </c>
    </row>
    <row r="3138" spans="1:17" x14ac:dyDescent="0.2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>
        <f t="shared" si="192"/>
        <v>Adult</v>
      </c>
      <c r="O3138" t="str">
        <f t="shared" si="193"/>
        <v>Average</v>
      </c>
      <c r="P3138" t="str">
        <f t="shared" si="194"/>
        <v>Zero Balance</v>
      </c>
      <c r="Q3138" t="str">
        <f t="shared" si="195"/>
        <v>Retained</v>
      </c>
    </row>
    <row r="3139" spans="1:17" x14ac:dyDescent="0.2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tr">
        <f t="shared" ref="N3139:N3202" si="196">IF(F3139&lt;30,"Young",IF(F3139&lt;50,"Adult","Senior"))</f>
        <v>Adult</v>
      </c>
      <c r="O3139" t="str">
        <f t="shared" ref="O3139:O3202" si="197">IF(C3139&lt;500,"Poor",IF(C3139&lt;700,"Average","Good"))</f>
        <v>Average</v>
      </c>
      <c r="P3139" t="str">
        <f t="shared" ref="P3139:P3202" si="198" xml:space="preserve"> IF(H3139=0,"Zero Balance",IF(H3139&lt;50000,"Low Balance",IF(H3139&lt;100000,"Medium Balance","High Balance")))</f>
        <v>Zero Balance</v>
      </c>
      <c r="Q3139" t="str">
        <f t="shared" ref="Q3139:Q3202" si="199">IF(M3139 = 1,"Churned","Retained")</f>
        <v>Churned</v>
      </c>
    </row>
    <row r="3140" spans="1:17" x14ac:dyDescent="0.2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>
        <f t="shared" si="196"/>
        <v>Senior</v>
      </c>
      <c r="O3140" t="str">
        <f t="shared" si="197"/>
        <v>Good</v>
      </c>
      <c r="P3140" t="str">
        <f t="shared" si="198"/>
        <v>Zero Balance</v>
      </c>
      <c r="Q3140" t="str">
        <f t="shared" si="199"/>
        <v>Churned</v>
      </c>
    </row>
    <row r="3141" spans="1:17" x14ac:dyDescent="0.2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>
        <f t="shared" si="196"/>
        <v>Adult</v>
      </c>
      <c r="O3141" t="str">
        <f t="shared" si="197"/>
        <v>Average</v>
      </c>
      <c r="P3141" t="str">
        <f t="shared" si="198"/>
        <v>High Balance</v>
      </c>
      <c r="Q3141" t="str">
        <f t="shared" si="199"/>
        <v>Retained</v>
      </c>
    </row>
    <row r="3142" spans="1:17" x14ac:dyDescent="0.2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>
        <f t="shared" si="196"/>
        <v>Adult</v>
      </c>
      <c r="O3142" t="str">
        <f t="shared" si="197"/>
        <v>Average</v>
      </c>
      <c r="P3142" t="str">
        <f t="shared" si="198"/>
        <v>Zero Balance</v>
      </c>
      <c r="Q3142" t="str">
        <f t="shared" si="199"/>
        <v>Retained</v>
      </c>
    </row>
    <row r="3143" spans="1:17" x14ac:dyDescent="0.2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>
        <f t="shared" si="196"/>
        <v>Young</v>
      </c>
      <c r="O3143" t="str">
        <f t="shared" si="197"/>
        <v>Good</v>
      </c>
      <c r="P3143" t="str">
        <f t="shared" si="198"/>
        <v>High Balance</v>
      </c>
      <c r="Q3143" t="str">
        <f t="shared" si="199"/>
        <v>Churned</v>
      </c>
    </row>
    <row r="3144" spans="1:17" x14ac:dyDescent="0.2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>
        <f t="shared" si="196"/>
        <v>Senior</v>
      </c>
      <c r="O3144" t="str">
        <f t="shared" si="197"/>
        <v>Average</v>
      </c>
      <c r="P3144" t="str">
        <f t="shared" si="198"/>
        <v>Zero Balance</v>
      </c>
      <c r="Q3144" t="str">
        <f t="shared" si="199"/>
        <v>Retained</v>
      </c>
    </row>
    <row r="3145" spans="1:17" x14ac:dyDescent="0.2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>
        <f t="shared" si="196"/>
        <v>Adult</v>
      </c>
      <c r="O3145" t="str">
        <f t="shared" si="197"/>
        <v>Average</v>
      </c>
      <c r="P3145" t="str">
        <f t="shared" si="198"/>
        <v>High Balance</v>
      </c>
      <c r="Q3145" t="str">
        <f t="shared" si="199"/>
        <v>Retained</v>
      </c>
    </row>
    <row r="3146" spans="1:17" x14ac:dyDescent="0.2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>
        <f t="shared" si="196"/>
        <v>Senior</v>
      </c>
      <c r="O3146" t="str">
        <f t="shared" si="197"/>
        <v>Average</v>
      </c>
      <c r="P3146" t="str">
        <f t="shared" si="198"/>
        <v>Medium Balance</v>
      </c>
      <c r="Q3146" t="str">
        <f t="shared" si="199"/>
        <v>Retained</v>
      </c>
    </row>
    <row r="3147" spans="1:17" x14ac:dyDescent="0.2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>
        <f t="shared" si="196"/>
        <v>Adult</v>
      </c>
      <c r="O3147" t="str">
        <f t="shared" si="197"/>
        <v>Poor</v>
      </c>
      <c r="P3147" t="str">
        <f t="shared" si="198"/>
        <v>Medium Balance</v>
      </c>
      <c r="Q3147" t="str">
        <f t="shared" si="199"/>
        <v>Churned</v>
      </c>
    </row>
    <row r="3148" spans="1:17" x14ac:dyDescent="0.2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tr">
        <f t="shared" si="196"/>
        <v>Young</v>
      </c>
      <c r="O3148" t="str">
        <f t="shared" si="197"/>
        <v>Average</v>
      </c>
      <c r="P3148" t="str">
        <f t="shared" si="198"/>
        <v>High Balance</v>
      </c>
      <c r="Q3148" t="str">
        <f t="shared" si="199"/>
        <v>Churned</v>
      </c>
    </row>
    <row r="3149" spans="1:17" x14ac:dyDescent="0.2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>
        <f t="shared" si="196"/>
        <v>Adult</v>
      </c>
      <c r="O3149" t="str">
        <f t="shared" si="197"/>
        <v>Good</v>
      </c>
      <c r="P3149" t="str">
        <f t="shared" si="198"/>
        <v>Medium Balance</v>
      </c>
      <c r="Q3149" t="str">
        <f t="shared" si="199"/>
        <v>Retained</v>
      </c>
    </row>
    <row r="3150" spans="1:17" x14ac:dyDescent="0.2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>
        <f t="shared" si="196"/>
        <v>Adult</v>
      </c>
      <c r="O3150" t="str">
        <f t="shared" si="197"/>
        <v>Average</v>
      </c>
      <c r="P3150" t="str">
        <f t="shared" si="198"/>
        <v>High Balance</v>
      </c>
      <c r="Q3150" t="str">
        <f t="shared" si="199"/>
        <v>Churned</v>
      </c>
    </row>
    <row r="3151" spans="1:17" x14ac:dyDescent="0.2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>
        <f t="shared" si="196"/>
        <v>Adult</v>
      </c>
      <c r="O3151" t="str">
        <f t="shared" si="197"/>
        <v>Average</v>
      </c>
      <c r="P3151" t="str">
        <f t="shared" si="198"/>
        <v>High Balance</v>
      </c>
      <c r="Q3151" t="str">
        <f t="shared" si="199"/>
        <v>Retained</v>
      </c>
    </row>
    <row r="3152" spans="1:17" x14ac:dyDescent="0.2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>
        <f t="shared" si="196"/>
        <v>Adult</v>
      </c>
      <c r="O3152" t="str">
        <f t="shared" si="197"/>
        <v>Average</v>
      </c>
      <c r="P3152" t="str">
        <f t="shared" si="198"/>
        <v>High Balance</v>
      </c>
      <c r="Q3152" t="str">
        <f t="shared" si="199"/>
        <v>Retained</v>
      </c>
    </row>
    <row r="3153" spans="1:17" x14ac:dyDescent="0.2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>
        <f t="shared" si="196"/>
        <v>Adult</v>
      </c>
      <c r="O3153" t="str">
        <f t="shared" si="197"/>
        <v>Average</v>
      </c>
      <c r="P3153" t="str">
        <f t="shared" si="198"/>
        <v>High Balance</v>
      </c>
      <c r="Q3153" t="str">
        <f t="shared" si="199"/>
        <v>Retained</v>
      </c>
    </row>
    <row r="3154" spans="1:17" x14ac:dyDescent="0.2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>
        <f t="shared" si="196"/>
        <v>Adult</v>
      </c>
      <c r="O3154" t="str">
        <f t="shared" si="197"/>
        <v>Average</v>
      </c>
      <c r="P3154" t="str">
        <f t="shared" si="198"/>
        <v>High Balance</v>
      </c>
      <c r="Q3154" t="str">
        <f t="shared" si="199"/>
        <v>Churned</v>
      </c>
    </row>
    <row r="3155" spans="1:17" x14ac:dyDescent="0.2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>
        <f t="shared" si="196"/>
        <v>Young</v>
      </c>
      <c r="O3155" t="str">
        <f t="shared" si="197"/>
        <v>Good</v>
      </c>
      <c r="P3155" t="str">
        <f t="shared" si="198"/>
        <v>High Balance</v>
      </c>
      <c r="Q3155" t="str">
        <f t="shared" si="199"/>
        <v>Retained</v>
      </c>
    </row>
    <row r="3156" spans="1:17" x14ac:dyDescent="0.2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>
        <f t="shared" si="196"/>
        <v>Senior</v>
      </c>
      <c r="O3156" t="str">
        <f t="shared" si="197"/>
        <v>Average</v>
      </c>
      <c r="P3156" t="str">
        <f t="shared" si="198"/>
        <v>Zero Balance</v>
      </c>
      <c r="Q3156" t="str">
        <f t="shared" si="199"/>
        <v>Retained</v>
      </c>
    </row>
    <row r="3157" spans="1:17" x14ac:dyDescent="0.2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tr">
        <f t="shared" si="196"/>
        <v>Adult</v>
      </c>
      <c r="O3157" t="str">
        <f t="shared" si="197"/>
        <v>Average</v>
      </c>
      <c r="P3157" t="str">
        <f t="shared" si="198"/>
        <v>Zero Balance</v>
      </c>
      <c r="Q3157" t="str">
        <f t="shared" si="199"/>
        <v>Retained</v>
      </c>
    </row>
    <row r="3158" spans="1:17" x14ac:dyDescent="0.2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tr">
        <f t="shared" si="196"/>
        <v>Adult</v>
      </c>
      <c r="O3158" t="str">
        <f t="shared" si="197"/>
        <v>Average</v>
      </c>
      <c r="P3158" t="str">
        <f t="shared" si="198"/>
        <v>High Balance</v>
      </c>
      <c r="Q3158" t="str">
        <f t="shared" si="199"/>
        <v>Churned</v>
      </c>
    </row>
    <row r="3159" spans="1:17" x14ac:dyDescent="0.2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>
        <f t="shared" si="196"/>
        <v>Adult</v>
      </c>
      <c r="O3159" t="str">
        <f t="shared" si="197"/>
        <v>Average</v>
      </c>
      <c r="P3159" t="str">
        <f t="shared" si="198"/>
        <v>Zero Balance</v>
      </c>
      <c r="Q3159" t="str">
        <f t="shared" si="199"/>
        <v>Retained</v>
      </c>
    </row>
    <row r="3160" spans="1:17" x14ac:dyDescent="0.2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>
        <f t="shared" si="196"/>
        <v>Adult</v>
      </c>
      <c r="O3160" t="str">
        <f t="shared" si="197"/>
        <v>Average</v>
      </c>
      <c r="P3160" t="str">
        <f t="shared" si="198"/>
        <v>High Balance</v>
      </c>
      <c r="Q3160" t="str">
        <f t="shared" si="199"/>
        <v>Retained</v>
      </c>
    </row>
    <row r="3161" spans="1:17" x14ac:dyDescent="0.2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>
        <f t="shared" si="196"/>
        <v>Young</v>
      </c>
      <c r="O3161" t="str">
        <f t="shared" si="197"/>
        <v>Good</v>
      </c>
      <c r="P3161" t="str">
        <f t="shared" si="198"/>
        <v>High Balance</v>
      </c>
      <c r="Q3161" t="str">
        <f t="shared" si="199"/>
        <v>Retained</v>
      </c>
    </row>
    <row r="3162" spans="1:17" x14ac:dyDescent="0.2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>
        <f t="shared" si="196"/>
        <v>Young</v>
      </c>
      <c r="O3162" t="str">
        <f t="shared" si="197"/>
        <v>Average</v>
      </c>
      <c r="P3162" t="str">
        <f t="shared" si="198"/>
        <v>Zero Balance</v>
      </c>
      <c r="Q3162" t="str">
        <f t="shared" si="199"/>
        <v>Retained</v>
      </c>
    </row>
    <row r="3163" spans="1:17" x14ac:dyDescent="0.2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>
        <f t="shared" si="196"/>
        <v>Adult</v>
      </c>
      <c r="O3163" t="str">
        <f t="shared" si="197"/>
        <v>Poor</v>
      </c>
      <c r="P3163" t="str">
        <f t="shared" si="198"/>
        <v>Zero Balance</v>
      </c>
      <c r="Q3163" t="str">
        <f t="shared" si="199"/>
        <v>Retained</v>
      </c>
    </row>
    <row r="3164" spans="1:17" x14ac:dyDescent="0.2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>
        <f t="shared" si="196"/>
        <v>Adult</v>
      </c>
      <c r="O3164" t="str">
        <f t="shared" si="197"/>
        <v>Average</v>
      </c>
      <c r="P3164" t="str">
        <f t="shared" si="198"/>
        <v>Medium Balance</v>
      </c>
      <c r="Q3164" t="str">
        <f t="shared" si="199"/>
        <v>Retained</v>
      </c>
    </row>
    <row r="3165" spans="1:17" x14ac:dyDescent="0.2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>
        <f t="shared" si="196"/>
        <v>Adult</v>
      </c>
      <c r="O3165" t="str">
        <f t="shared" si="197"/>
        <v>Average</v>
      </c>
      <c r="P3165" t="str">
        <f t="shared" si="198"/>
        <v>High Balance</v>
      </c>
      <c r="Q3165" t="str">
        <f t="shared" si="199"/>
        <v>Churned</v>
      </c>
    </row>
    <row r="3166" spans="1:17" x14ac:dyDescent="0.2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>
        <f t="shared" si="196"/>
        <v>Adult</v>
      </c>
      <c r="O3166" t="str">
        <f t="shared" si="197"/>
        <v>Average</v>
      </c>
      <c r="P3166" t="str">
        <f t="shared" si="198"/>
        <v>Zero Balance</v>
      </c>
      <c r="Q3166" t="str">
        <f t="shared" si="199"/>
        <v>Retained</v>
      </c>
    </row>
    <row r="3167" spans="1:17" x14ac:dyDescent="0.2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>
        <f t="shared" si="196"/>
        <v>Adult</v>
      </c>
      <c r="O3167" t="str">
        <f t="shared" si="197"/>
        <v>Average</v>
      </c>
      <c r="P3167" t="str">
        <f t="shared" si="198"/>
        <v>Zero Balance</v>
      </c>
      <c r="Q3167" t="str">
        <f t="shared" si="199"/>
        <v>Retained</v>
      </c>
    </row>
    <row r="3168" spans="1:17" x14ac:dyDescent="0.2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>
        <f t="shared" si="196"/>
        <v>Senior</v>
      </c>
      <c r="O3168" t="str">
        <f t="shared" si="197"/>
        <v>Average</v>
      </c>
      <c r="P3168" t="str">
        <f t="shared" si="198"/>
        <v>High Balance</v>
      </c>
      <c r="Q3168" t="str">
        <f t="shared" si="199"/>
        <v>Churned</v>
      </c>
    </row>
    <row r="3169" spans="1:17" x14ac:dyDescent="0.2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>
        <f t="shared" si="196"/>
        <v>Adult</v>
      </c>
      <c r="O3169" t="str">
        <f t="shared" si="197"/>
        <v>Average</v>
      </c>
      <c r="P3169" t="str">
        <f t="shared" si="198"/>
        <v>High Balance</v>
      </c>
      <c r="Q3169" t="str">
        <f t="shared" si="199"/>
        <v>Churned</v>
      </c>
    </row>
    <row r="3170" spans="1:17" x14ac:dyDescent="0.2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tr">
        <f t="shared" si="196"/>
        <v>Adult</v>
      </c>
      <c r="O3170" t="str">
        <f t="shared" si="197"/>
        <v>Average</v>
      </c>
      <c r="P3170" t="str">
        <f t="shared" si="198"/>
        <v>Zero Balance</v>
      </c>
      <c r="Q3170" t="str">
        <f t="shared" si="199"/>
        <v>Churned</v>
      </c>
    </row>
    <row r="3171" spans="1:17" x14ac:dyDescent="0.2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>
        <f t="shared" si="196"/>
        <v>Adult</v>
      </c>
      <c r="O3171" t="str">
        <f t="shared" si="197"/>
        <v>Average</v>
      </c>
      <c r="P3171" t="str">
        <f t="shared" si="198"/>
        <v>Zero Balance</v>
      </c>
      <c r="Q3171" t="str">
        <f t="shared" si="199"/>
        <v>Retained</v>
      </c>
    </row>
    <row r="3172" spans="1:17" x14ac:dyDescent="0.2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>
        <f t="shared" si="196"/>
        <v>Adult</v>
      </c>
      <c r="O3172" t="str">
        <f t="shared" si="197"/>
        <v>Good</v>
      </c>
      <c r="P3172" t="str">
        <f t="shared" si="198"/>
        <v>Medium Balance</v>
      </c>
      <c r="Q3172" t="str">
        <f t="shared" si="199"/>
        <v>Churned</v>
      </c>
    </row>
    <row r="3173" spans="1:17" x14ac:dyDescent="0.2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>
        <f t="shared" si="196"/>
        <v>Senior</v>
      </c>
      <c r="O3173" t="str">
        <f t="shared" si="197"/>
        <v>Good</v>
      </c>
      <c r="P3173" t="str">
        <f t="shared" si="198"/>
        <v>Zero Balance</v>
      </c>
      <c r="Q3173" t="str">
        <f t="shared" si="199"/>
        <v>Churned</v>
      </c>
    </row>
    <row r="3174" spans="1:17" x14ac:dyDescent="0.2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>
        <f t="shared" si="196"/>
        <v>Adult</v>
      </c>
      <c r="O3174" t="str">
        <f t="shared" si="197"/>
        <v>Average</v>
      </c>
      <c r="P3174" t="str">
        <f t="shared" si="198"/>
        <v>High Balance</v>
      </c>
      <c r="Q3174" t="str">
        <f t="shared" si="199"/>
        <v>Retained</v>
      </c>
    </row>
    <row r="3175" spans="1:17" x14ac:dyDescent="0.2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tr">
        <f t="shared" si="196"/>
        <v>Young</v>
      </c>
      <c r="O3175" t="str">
        <f t="shared" si="197"/>
        <v>Poor</v>
      </c>
      <c r="P3175" t="str">
        <f t="shared" si="198"/>
        <v>Zero Balance</v>
      </c>
      <c r="Q3175" t="str">
        <f t="shared" si="199"/>
        <v>Retained</v>
      </c>
    </row>
    <row r="3176" spans="1:17" x14ac:dyDescent="0.2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>
        <f t="shared" si="196"/>
        <v>Adult</v>
      </c>
      <c r="O3176" t="str">
        <f t="shared" si="197"/>
        <v>Average</v>
      </c>
      <c r="P3176" t="str">
        <f t="shared" si="198"/>
        <v>Zero Balance</v>
      </c>
      <c r="Q3176" t="str">
        <f t="shared" si="199"/>
        <v>Retained</v>
      </c>
    </row>
    <row r="3177" spans="1:17" x14ac:dyDescent="0.2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>
        <f t="shared" si="196"/>
        <v>Adult</v>
      </c>
      <c r="O3177" t="str">
        <f t="shared" si="197"/>
        <v>Average</v>
      </c>
      <c r="P3177" t="str">
        <f t="shared" si="198"/>
        <v>High Balance</v>
      </c>
      <c r="Q3177" t="str">
        <f t="shared" si="199"/>
        <v>Churned</v>
      </c>
    </row>
    <row r="3178" spans="1:17" x14ac:dyDescent="0.2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>
        <f t="shared" si="196"/>
        <v>Young</v>
      </c>
      <c r="O3178" t="str">
        <f t="shared" si="197"/>
        <v>Good</v>
      </c>
      <c r="P3178" t="str">
        <f t="shared" si="198"/>
        <v>High Balance</v>
      </c>
      <c r="Q3178" t="str">
        <f t="shared" si="199"/>
        <v>Retained</v>
      </c>
    </row>
    <row r="3179" spans="1:17" x14ac:dyDescent="0.2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>
        <f t="shared" si="196"/>
        <v>Young</v>
      </c>
      <c r="O3179" t="str">
        <f t="shared" si="197"/>
        <v>Average</v>
      </c>
      <c r="P3179" t="str">
        <f t="shared" si="198"/>
        <v>High Balance</v>
      </c>
      <c r="Q3179" t="str">
        <f t="shared" si="199"/>
        <v>Retained</v>
      </c>
    </row>
    <row r="3180" spans="1:17" x14ac:dyDescent="0.2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>
        <f t="shared" si="196"/>
        <v>Adult</v>
      </c>
      <c r="O3180" t="str">
        <f t="shared" si="197"/>
        <v>Average</v>
      </c>
      <c r="P3180" t="str">
        <f t="shared" si="198"/>
        <v>High Balance</v>
      </c>
      <c r="Q3180" t="str">
        <f t="shared" si="199"/>
        <v>Retained</v>
      </c>
    </row>
    <row r="3181" spans="1:17" x14ac:dyDescent="0.2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>
        <f t="shared" si="196"/>
        <v>Adult</v>
      </c>
      <c r="O3181" t="str">
        <f t="shared" si="197"/>
        <v>Average</v>
      </c>
      <c r="P3181" t="str">
        <f t="shared" si="198"/>
        <v>Zero Balance</v>
      </c>
      <c r="Q3181" t="str">
        <f t="shared" si="199"/>
        <v>Retained</v>
      </c>
    </row>
    <row r="3182" spans="1:17" x14ac:dyDescent="0.2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>
        <f t="shared" si="196"/>
        <v>Senior</v>
      </c>
      <c r="O3182" t="str">
        <f t="shared" si="197"/>
        <v>Average</v>
      </c>
      <c r="P3182" t="str">
        <f t="shared" si="198"/>
        <v>High Balance</v>
      </c>
      <c r="Q3182" t="str">
        <f t="shared" si="199"/>
        <v>Churned</v>
      </c>
    </row>
    <row r="3183" spans="1:17" x14ac:dyDescent="0.2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>
        <f t="shared" si="196"/>
        <v>Adult</v>
      </c>
      <c r="O3183" t="str">
        <f t="shared" si="197"/>
        <v>Average</v>
      </c>
      <c r="P3183" t="str">
        <f t="shared" si="198"/>
        <v>High Balance</v>
      </c>
      <c r="Q3183" t="str">
        <f t="shared" si="199"/>
        <v>Retained</v>
      </c>
    </row>
    <row r="3184" spans="1:17" x14ac:dyDescent="0.2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>
        <f t="shared" si="196"/>
        <v>Adult</v>
      </c>
      <c r="O3184" t="str">
        <f t="shared" si="197"/>
        <v>Average</v>
      </c>
      <c r="P3184" t="str">
        <f t="shared" si="198"/>
        <v>High Balance</v>
      </c>
      <c r="Q3184" t="str">
        <f t="shared" si="199"/>
        <v>Retained</v>
      </c>
    </row>
    <row r="3185" spans="1:17" x14ac:dyDescent="0.2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>
        <f t="shared" si="196"/>
        <v>Adult</v>
      </c>
      <c r="O3185" t="str">
        <f t="shared" si="197"/>
        <v>Average</v>
      </c>
      <c r="P3185" t="str">
        <f t="shared" si="198"/>
        <v>Zero Balance</v>
      </c>
      <c r="Q3185" t="str">
        <f t="shared" si="199"/>
        <v>Retained</v>
      </c>
    </row>
    <row r="3186" spans="1:17" x14ac:dyDescent="0.2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>
        <f t="shared" si="196"/>
        <v>Senior</v>
      </c>
      <c r="O3186" t="str">
        <f t="shared" si="197"/>
        <v>Average</v>
      </c>
      <c r="P3186" t="str">
        <f t="shared" si="198"/>
        <v>High Balance</v>
      </c>
      <c r="Q3186" t="str">
        <f t="shared" si="199"/>
        <v>Churned</v>
      </c>
    </row>
    <row r="3187" spans="1:17" x14ac:dyDescent="0.2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>
        <f t="shared" si="196"/>
        <v>Adult</v>
      </c>
      <c r="O3187" t="str">
        <f t="shared" si="197"/>
        <v>Average</v>
      </c>
      <c r="P3187" t="str">
        <f t="shared" si="198"/>
        <v>High Balance</v>
      </c>
      <c r="Q3187" t="str">
        <f t="shared" si="199"/>
        <v>Churned</v>
      </c>
    </row>
    <row r="3188" spans="1:17" x14ac:dyDescent="0.2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>
        <f t="shared" si="196"/>
        <v>Adult</v>
      </c>
      <c r="O3188" t="str">
        <f t="shared" si="197"/>
        <v>Average</v>
      </c>
      <c r="P3188" t="str">
        <f t="shared" si="198"/>
        <v>High Balance</v>
      </c>
      <c r="Q3188" t="str">
        <f t="shared" si="199"/>
        <v>Retained</v>
      </c>
    </row>
    <row r="3189" spans="1:17" x14ac:dyDescent="0.2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>
        <f t="shared" si="196"/>
        <v>Adult</v>
      </c>
      <c r="O3189" t="str">
        <f t="shared" si="197"/>
        <v>Average</v>
      </c>
      <c r="P3189" t="str">
        <f t="shared" si="198"/>
        <v>High Balance</v>
      </c>
      <c r="Q3189" t="str">
        <f t="shared" si="199"/>
        <v>Retained</v>
      </c>
    </row>
    <row r="3190" spans="1:17" x14ac:dyDescent="0.2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>
        <f t="shared" si="196"/>
        <v>Adult</v>
      </c>
      <c r="O3190" t="str">
        <f t="shared" si="197"/>
        <v>Good</v>
      </c>
      <c r="P3190" t="str">
        <f t="shared" si="198"/>
        <v>Medium Balance</v>
      </c>
      <c r="Q3190" t="str">
        <f t="shared" si="199"/>
        <v>Retained</v>
      </c>
    </row>
    <row r="3191" spans="1:17" x14ac:dyDescent="0.2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>
        <f t="shared" si="196"/>
        <v>Adult</v>
      </c>
      <c r="O3191" t="str">
        <f t="shared" si="197"/>
        <v>Average</v>
      </c>
      <c r="P3191" t="str">
        <f t="shared" si="198"/>
        <v>Zero Balance</v>
      </c>
      <c r="Q3191" t="str">
        <f t="shared" si="199"/>
        <v>Retained</v>
      </c>
    </row>
    <row r="3192" spans="1:17" x14ac:dyDescent="0.2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tr">
        <f t="shared" si="196"/>
        <v>Young</v>
      </c>
      <c r="O3192" t="str">
        <f t="shared" si="197"/>
        <v>Average</v>
      </c>
      <c r="P3192" t="str">
        <f t="shared" si="198"/>
        <v>High Balance</v>
      </c>
      <c r="Q3192" t="str">
        <f t="shared" si="199"/>
        <v>Retained</v>
      </c>
    </row>
    <row r="3193" spans="1:17" x14ac:dyDescent="0.2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>
        <f t="shared" si="196"/>
        <v>Adult</v>
      </c>
      <c r="O3193" t="str">
        <f t="shared" si="197"/>
        <v>Average</v>
      </c>
      <c r="P3193" t="str">
        <f t="shared" si="198"/>
        <v>Zero Balance</v>
      </c>
      <c r="Q3193" t="str">
        <f t="shared" si="199"/>
        <v>Retained</v>
      </c>
    </row>
    <row r="3194" spans="1:17" x14ac:dyDescent="0.2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>
        <f t="shared" si="196"/>
        <v>Senior</v>
      </c>
      <c r="O3194" t="str">
        <f t="shared" si="197"/>
        <v>Average</v>
      </c>
      <c r="P3194" t="str">
        <f t="shared" si="198"/>
        <v>Zero Balance</v>
      </c>
      <c r="Q3194" t="str">
        <f t="shared" si="199"/>
        <v>Retained</v>
      </c>
    </row>
    <row r="3195" spans="1:17" x14ac:dyDescent="0.2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>
        <f t="shared" si="196"/>
        <v>Adult</v>
      </c>
      <c r="O3195" t="str">
        <f t="shared" si="197"/>
        <v>Average</v>
      </c>
      <c r="P3195" t="str">
        <f t="shared" si="198"/>
        <v>Zero Balance</v>
      </c>
      <c r="Q3195" t="str">
        <f t="shared" si="199"/>
        <v>Churned</v>
      </c>
    </row>
    <row r="3196" spans="1:17" x14ac:dyDescent="0.2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>
        <f t="shared" si="196"/>
        <v>Young</v>
      </c>
      <c r="O3196" t="str">
        <f t="shared" si="197"/>
        <v>Average</v>
      </c>
      <c r="P3196" t="str">
        <f t="shared" si="198"/>
        <v>High Balance</v>
      </c>
      <c r="Q3196" t="str">
        <f t="shared" si="199"/>
        <v>Retained</v>
      </c>
    </row>
    <row r="3197" spans="1:17" x14ac:dyDescent="0.2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tr">
        <f t="shared" si="196"/>
        <v>Young</v>
      </c>
      <c r="O3197" t="str">
        <f t="shared" si="197"/>
        <v>Average</v>
      </c>
      <c r="P3197" t="str">
        <f t="shared" si="198"/>
        <v>High Balance</v>
      </c>
      <c r="Q3197" t="str">
        <f t="shared" si="199"/>
        <v>Retained</v>
      </c>
    </row>
    <row r="3198" spans="1:17" x14ac:dyDescent="0.2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>
        <f t="shared" si="196"/>
        <v>Adult</v>
      </c>
      <c r="O3198" t="str">
        <f t="shared" si="197"/>
        <v>Average</v>
      </c>
      <c r="P3198" t="str">
        <f t="shared" si="198"/>
        <v>High Balance</v>
      </c>
      <c r="Q3198" t="str">
        <f t="shared" si="199"/>
        <v>Retained</v>
      </c>
    </row>
    <row r="3199" spans="1:17" x14ac:dyDescent="0.2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>
        <f t="shared" si="196"/>
        <v>Adult</v>
      </c>
      <c r="O3199" t="str">
        <f t="shared" si="197"/>
        <v>Average</v>
      </c>
      <c r="P3199" t="str">
        <f t="shared" si="198"/>
        <v>Zero Balance</v>
      </c>
      <c r="Q3199" t="str">
        <f t="shared" si="199"/>
        <v>Retained</v>
      </c>
    </row>
    <row r="3200" spans="1:17" x14ac:dyDescent="0.2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>
        <f t="shared" si="196"/>
        <v>Young</v>
      </c>
      <c r="O3200" t="str">
        <f t="shared" si="197"/>
        <v>Average</v>
      </c>
      <c r="P3200" t="str">
        <f t="shared" si="198"/>
        <v>Medium Balance</v>
      </c>
      <c r="Q3200" t="str">
        <f t="shared" si="199"/>
        <v>Retained</v>
      </c>
    </row>
    <row r="3201" spans="1:17" x14ac:dyDescent="0.2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>
        <f t="shared" si="196"/>
        <v>Adult</v>
      </c>
      <c r="O3201" t="str">
        <f t="shared" si="197"/>
        <v>Average</v>
      </c>
      <c r="P3201" t="str">
        <f t="shared" si="198"/>
        <v>Zero Balance</v>
      </c>
      <c r="Q3201" t="str">
        <f t="shared" si="199"/>
        <v>Churned</v>
      </c>
    </row>
    <row r="3202" spans="1:17" x14ac:dyDescent="0.2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tr">
        <f t="shared" si="196"/>
        <v>Young</v>
      </c>
      <c r="O3202" t="str">
        <f t="shared" si="197"/>
        <v>Average</v>
      </c>
      <c r="P3202" t="str">
        <f t="shared" si="198"/>
        <v>High Balance</v>
      </c>
      <c r="Q3202" t="str">
        <f t="shared" si="199"/>
        <v>Retained</v>
      </c>
    </row>
    <row r="3203" spans="1:17" x14ac:dyDescent="0.2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>
        <f t="shared" ref="N3203:N3266" si="200">IF(F3203&lt;30,"Young",IF(F3203&lt;50,"Adult","Senior"))</f>
        <v>Young</v>
      </c>
      <c r="O3203" t="str">
        <f t="shared" ref="O3203:O3266" si="201">IF(C3203&lt;500,"Poor",IF(C3203&lt;700,"Average","Good"))</f>
        <v>Good</v>
      </c>
      <c r="P3203" t="str">
        <f t="shared" ref="P3203:P3266" si="202" xml:space="preserve"> IF(H3203=0,"Zero Balance",IF(H3203&lt;50000,"Low Balance",IF(H3203&lt;100000,"Medium Balance","High Balance")))</f>
        <v>Zero Balance</v>
      </c>
      <c r="Q3203" t="str">
        <f t="shared" ref="Q3203:Q3266" si="203">IF(M3203 = 1,"Churned","Retained")</f>
        <v>Retained</v>
      </c>
    </row>
    <row r="3204" spans="1:17" x14ac:dyDescent="0.2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>
        <f t="shared" si="200"/>
        <v>Adult</v>
      </c>
      <c r="O3204" t="str">
        <f t="shared" si="201"/>
        <v>Average</v>
      </c>
      <c r="P3204" t="str">
        <f t="shared" si="202"/>
        <v>High Balance</v>
      </c>
      <c r="Q3204" t="str">
        <f t="shared" si="203"/>
        <v>Retained</v>
      </c>
    </row>
    <row r="3205" spans="1:17" x14ac:dyDescent="0.2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>
        <f t="shared" si="200"/>
        <v>Senior</v>
      </c>
      <c r="O3205" t="str">
        <f t="shared" si="201"/>
        <v>Good</v>
      </c>
      <c r="P3205" t="str">
        <f t="shared" si="202"/>
        <v>Zero Balance</v>
      </c>
      <c r="Q3205" t="str">
        <f t="shared" si="203"/>
        <v>Retained</v>
      </c>
    </row>
    <row r="3206" spans="1:17" x14ac:dyDescent="0.2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>
        <f t="shared" si="200"/>
        <v>Senior</v>
      </c>
      <c r="O3206" t="str">
        <f t="shared" si="201"/>
        <v>Average</v>
      </c>
      <c r="P3206" t="str">
        <f t="shared" si="202"/>
        <v>Medium Balance</v>
      </c>
      <c r="Q3206" t="str">
        <f t="shared" si="203"/>
        <v>Churned</v>
      </c>
    </row>
    <row r="3207" spans="1:17" x14ac:dyDescent="0.2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>
        <f t="shared" si="200"/>
        <v>Adult</v>
      </c>
      <c r="O3207" t="str">
        <f t="shared" si="201"/>
        <v>Good</v>
      </c>
      <c r="P3207" t="str">
        <f t="shared" si="202"/>
        <v>Zero Balance</v>
      </c>
      <c r="Q3207" t="str">
        <f t="shared" si="203"/>
        <v>Churned</v>
      </c>
    </row>
    <row r="3208" spans="1:17" x14ac:dyDescent="0.2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tr">
        <f t="shared" si="200"/>
        <v>Senior</v>
      </c>
      <c r="O3208" t="str">
        <f t="shared" si="201"/>
        <v>Average</v>
      </c>
      <c r="P3208" t="str">
        <f t="shared" si="202"/>
        <v>High Balance</v>
      </c>
      <c r="Q3208" t="str">
        <f t="shared" si="203"/>
        <v>Churned</v>
      </c>
    </row>
    <row r="3209" spans="1:17" x14ac:dyDescent="0.2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>
        <f t="shared" si="200"/>
        <v>Senior</v>
      </c>
      <c r="O3209" t="str">
        <f t="shared" si="201"/>
        <v>Average</v>
      </c>
      <c r="P3209" t="str">
        <f t="shared" si="202"/>
        <v>High Balance</v>
      </c>
      <c r="Q3209" t="str">
        <f t="shared" si="203"/>
        <v>Retained</v>
      </c>
    </row>
    <row r="3210" spans="1:17" x14ac:dyDescent="0.2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>
        <f t="shared" si="200"/>
        <v>Adult</v>
      </c>
      <c r="O3210" t="str">
        <f t="shared" si="201"/>
        <v>Average</v>
      </c>
      <c r="P3210" t="str">
        <f t="shared" si="202"/>
        <v>High Balance</v>
      </c>
      <c r="Q3210" t="str">
        <f t="shared" si="203"/>
        <v>Retained</v>
      </c>
    </row>
    <row r="3211" spans="1:17" x14ac:dyDescent="0.2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>
        <f t="shared" si="200"/>
        <v>Young</v>
      </c>
      <c r="O3211" t="str">
        <f t="shared" si="201"/>
        <v>Average</v>
      </c>
      <c r="P3211" t="str">
        <f t="shared" si="202"/>
        <v>High Balance</v>
      </c>
      <c r="Q3211" t="str">
        <f t="shared" si="203"/>
        <v>Retained</v>
      </c>
    </row>
    <row r="3212" spans="1:17" x14ac:dyDescent="0.2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tr">
        <f t="shared" si="200"/>
        <v>Senior</v>
      </c>
      <c r="O3212" t="str">
        <f t="shared" si="201"/>
        <v>Average</v>
      </c>
      <c r="P3212" t="str">
        <f t="shared" si="202"/>
        <v>High Balance</v>
      </c>
      <c r="Q3212" t="str">
        <f t="shared" si="203"/>
        <v>Retained</v>
      </c>
    </row>
    <row r="3213" spans="1:17" x14ac:dyDescent="0.2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tr">
        <f t="shared" si="200"/>
        <v>Young</v>
      </c>
      <c r="O3213" t="str">
        <f t="shared" si="201"/>
        <v>Average</v>
      </c>
      <c r="P3213" t="str">
        <f t="shared" si="202"/>
        <v>High Balance</v>
      </c>
      <c r="Q3213" t="str">
        <f t="shared" si="203"/>
        <v>Retained</v>
      </c>
    </row>
    <row r="3214" spans="1:17" x14ac:dyDescent="0.2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>
        <f t="shared" si="200"/>
        <v>Adult</v>
      </c>
      <c r="O3214" t="str">
        <f t="shared" si="201"/>
        <v>Average</v>
      </c>
      <c r="P3214" t="str">
        <f t="shared" si="202"/>
        <v>Zero Balance</v>
      </c>
      <c r="Q3214" t="str">
        <f t="shared" si="203"/>
        <v>Churned</v>
      </c>
    </row>
    <row r="3215" spans="1:17" x14ac:dyDescent="0.2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>
        <f t="shared" si="200"/>
        <v>Adult</v>
      </c>
      <c r="O3215" t="str">
        <f t="shared" si="201"/>
        <v>Good</v>
      </c>
      <c r="P3215" t="str">
        <f t="shared" si="202"/>
        <v>High Balance</v>
      </c>
      <c r="Q3215" t="str">
        <f t="shared" si="203"/>
        <v>Retained</v>
      </c>
    </row>
    <row r="3216" spans="1:17" x14ac:dyDescent="0.2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tr">
        <f t="shared" si="200"/>
        <v>Adult</v>
      </c>
      <c r="O3216" t="str">
        <f t="shared" si="201"/>
        <v>Average</v>
      </c>
      <c r="P3216" t="str">
        <f t="shared" si="202"/>
        <v>Medium Balance</v>
      </c>
      <c r="Q3216" t="str">
        <f t="shared" si="203"/>
        <v>Retained</v>
      </c>
    </row>
    <row r="3217" spans="1:17" x14ac:dyDescent="0.2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>
        <f t="shared" si="200"/>
        <v>Adult</v>
      </c>
      <c r="O3217" t="str">
        <f t="shared" si="201"/>
        <v>Good</v>
      </c>
      <c r="P3217" t="str">
        <f t="shared" si="202"/>
        <v>Zero Balance</v>
      </c>
      <c r="Q3217" t="str">
        <f t="shared" si="203"/>
        <v>Retained</v>
      </c>
    </row>
    <row r="3218" spans="1:17" x14ac:dyDescent="0.2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>
        <f t="shared" si="200"/>
        <v>Adult</v>
      </c>
      <c r="O3218" t="str">
        <f t="shared" si="201"/>
        <v>Average</v>
      </c>
      <c r="P3218" t="str">
        <f t="shared" si="202"/>
        <v>High Balance</v>
      </c>
      <c r="Q3218" t="str">
        <f t="shared" si="203"/>
        <v>Retained</v>
      </c>
    </row>
    <row r="3219" spans="1:17" x14ac:dyDescent="0.2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>
        <f t="shared" si="200"/>
        <v>Senior</v>
      </c>
      <c r="O3219" t="str">
        <f t="shared" si="201"/>
        <v>Average</v>
      </c>
      <c r="P3219" t="str">
        <f t="shared" si="202"/>
        <v>Medium Balance</v>
      </c>
      <c r="Q3219" t="str">
        <f t="shared" si="203"/>
        <v>Retained</v>
      </c>
    </row>
    <row r="3220" spans="1:17" x14ac:dyDescent="0.2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tr">
        <f t="shared" si="200"/>
        <v>Adult</v>
      </c>
      <c r="O3220" t="str">
        <f t="shared" si="201"/>
        <v>Average</v>
      </c>
      <c r="P3220" t="str">
        <f t="shared" si="202"/>
        <v>Zero Balance</v>
      </c>
      <c r="Q3220" t="str">
        <f t="shared" si="203"/>
        <v>Retained</v>
      </c>
    </row>
    <row r="3221" spans="1:17" x14ac:dyDescent="0.2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>
        <f t="shared" si="200"/>
        <v>Adult</v>
      </c>
      <c r="O3221" t="str">
        <f t="shared" si="201"/>
        <v>Average</v>
      </c>
      <c r="P3221" t="str">
        <f t="shared" si="202"/>
        <v>High Balance</v>
      </c>
      <c r="Q3221" t="str">
        <f t="shared" si="203"/>
        <v>Retained</v>
      </c>
    </row>
    <row r="3222" spans="1:17" x14ac:dyDescent="0.2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>
        <f t="shared" si="200"/>
        <v>Adult</v>
      </c>
      <c r="O3222" t="str">
        <f t="shared" si="201"/>
        <v>Average</v>
      </c>
      <c r="P3222" t="str">
        <f t="shared" si="202"/>
        <v>High Balance</v>
      </c>
      <c r="Q3222" t="str">
        <f t="shared" si="203"/>
        <v>Retained</v>
      </c>
    </row>
    <row r="3223" spans="1:17" x14ac:dyDescent="0.2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>
        <f t="shared" si="200"/>
        <v>Young</v>
      </c>
      <c r="O3223" t="str">
        <f t="shared" si="201"/>
        <v>Average</v>
      </c>
      <c r="P3223" t="str">
        <f t="shared" si="202"/>
        <v>Zero Balance</v>
      </c>
      <c r="Q3223" t="str">
        <f t="shared" si="203"/>
        <v>Retained</v>
      </c>
    </row>
    <row r="3224" spans="1:17" x14ac:dyDescent="0.2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>
        <f t="shared" si="200"/>
        <v>Adult</v>
      </c>
      <c r="O3224" t="str">
        <f t="shared" si="201"/>
        <v>Average</v>
      </c>
      <c r="P3224" t="str">
        <f t="shared" si="202"/>
        <v>Zero Balance</v>
      </c>
      <c r="Q3224" t="str">
        <f t="shared" si="203"/>
        <v>Retained</v>
      </c>
    </row>
    <row r="3225" spans="1:17" x14ac:dyDescent="0.2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>
        <f t="shared" si="200"/>
        <v>Adult</v>
      </c>
      <c r="O3225" t="str">
        <f t="shared" si="201"/>
        <v>Good</v>
      </c>
      <c r="P3225" t="str">
        <f t="shared" si="202"/>
        <v>High Balance</v>
      </c>
      <c r="Q3225" t="str">
        <f t="shared" si="203"/>
        <v>Retained</v>
      </c>
    </row>
    <row r="3226" spans="1:17" x14ac:dyDescent="0.2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>
        <f t="shared" si="200"/>
        <v>Adult</v>
      </c>
      <c r="O3226" t="str">
        <f t="shared" si="201"/>
        <v>Average</v>
      </c>
      <c r="P3226" t="str">
        <f t="shared" si="202"/>
        <v>High Balance</v>
      </c>
      <c r="Q3226" t="str">
        <f t="shared" si="203"/>
        <v>Churned</v>
      </c>
    </row>
    <row r="3227" spans="1:17" x14ac:dyDescent="0.2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>
        <f t="shared" si="200"/>
        <v>Adult</v>
      </c>
      <c r="O3227" t="str">
        <f t="shared" si="201"/>
        <v>Good</v>
      </c>
      <c r="P3227" t="str">
        <f t="shared" si="202"/>
        <v>High Balance</v>
      </c>
      <c r="Q3227" t="str">
        <f t="shared" si="203"/>
        <v>Retained</v>
      </c>
    </row>
    <row r="3228" spans="1:17" x14ac:dyDescent="0.2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>
        <f t="shared" si="200"/>
        <v>Adult</v>
      </c>
      <c r="O3228" t="str">
        <f t="shared" si="201"/>
        <v>Average</v>
      </c>
      <c r="P3228" t="str">
        <f t="shared" si="202"/>
        <v>High Balance</v>
      </c>
      <c r="Q3228" t="str">
        <f t="shared" si="203"/>
        <v>Retained</v>
      </c>
    </row>
    <row r="3229" spans="1:17" x14ac:dyDescent="0.2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>
        <f t="shared" si="200"/>
        <v>Young</v>
      </c>
      <c r="O3229" t="str">
        <f t="shared" si="201"/>
        <v>Average</v>
      </c>
      <c r="P3229" t="str">
        <f t="shared" si="202"/>
        <v>High Balance</v>
      </c>
      <c r="Q3229" t="str">
        <f t="shared" si="203"/>
        <v>Retained</v>
      </c>
    </row>
    <row r="3230" spans="1:17" x14ac:dyDescent="0.2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>
        <f t="shared" si="200"/>
        <v>Young</v>
      </c>
      <c r="O3230" t="str">
        <f t="shared" si="201"/>
        <v>Average</v>
      </c>
      <c r="P3230" t="str">
        <f t="shared" si="202"/>
        <v>Zero Balance</v>
      </c>
      <c r="Q3230" t="str">
        <f t="shared" si="203"/>
        <v>Retained</v>
      </c>
    </row>
    <row r="3231" spans="1:17" x14ac:dyDescent="0.2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>
        <f t="shared" si="200"/>
        <v>Senior</v>
      </c>
      <c r="O3231" t="str">
        <f t="shared" si="201"/>
        <v>Average</v>
      </c>
      <c r="P3231" t="str">
        <f t="shared" si="202"/>
        <v>Zero Balance</v>
      </c>
      <c r="Q3231" t="str">
        <f t="shared" si="203"/>
        <v>Churned</v>
      </c>
    </row>
    <row r="3232" spans="1:17" x14ac:dyDescent="0.2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>
        <f t="shared" si="200"/>
        <v>Adult</v>
      </c>
      <c r="O3232" t="str">
        <f t="shared" si="201"/>
        <v>Average</v>
      </c>
      <c r="P3232" t="str">
        <f t="shared" si="202"/>
        <v>Zero Balance</v>
      </c>
      <c r="Q3232" t="str">
        <f t="shared" si="203"/>
        <v>Retained</v>
      </c>
    </row>
    <row r="3233" spans="1:17" x14ac:dyDescent="0.2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>
        <f t="shared" si="200"/>
        <v>Adult</v>
      </c>
      <c r="O3233" t="str">
        <f t="shared" si="201"/>
        <v>Average</v>
      </c>
      <c r="P3233" t="str">
        <f t="shared" si="202"/>
        <v>High Balance</v>
      </c>
      <c r="Q3233" t="str">
        <f t="shared" si="203"/>
        <v>Retained</v>
      </c>
    </row>
    <row r="3234" spans="1:17" x14ac:dyDescent="0.2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>
        <f t="shared" si="200"/>
        <v>Adult</v>
      </c>
      <c r="O3234" t="str">
        <f t="shared" si="201"/>
        <v>Average</v>
      </c>
      <c r="P3234" t="str">
        <f t="shared" si="202"/>
        <v>Medium Balance</v>
      </c>
      <c r="Q3234" t="str">
        <f t="shared" si="203"/>
        <v>Retained</v>
      </c>
    </row>
    <row r="3235" spans="1:17" x14ac:dyDescent="0.2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>
        <f t="shared" si="200"/>
        <v>Adult</v>
      </c>
      <c r="O3235" t="str">
        <f t="shared" si="201"/>
        <v>Average</v>
      </c>
      <c r="P3235" t="str">
        <f t="shared" si="202"/>
        <v>Medium Balance</v>
      </c>
      <c r="Q3235" t="str">
        <f t="shared" si="203"/>
        <v>Retained</v>
      </c>
    </row>
    <row r="3236" spans="1:17" x14ac:dyDescent="0.2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>
        <f t="shared" si="200"/>
        <v>Adult</v>
      </c>
      <c r="O3236" t="str">
        <f t="shared" si="201"/>
        <v>Average</v>
      </c>
      <c r="P3236" t="str">
        <f t="shared" si="202"/>
        <v>Zero Balance</v>
      </c>
      <c r="Q3236" t="str">
        <f t="shared" si="203"/>
        <v>Churned</v>
      </c>
    </row>
    <row r="3237" spans="1:17" x14ac:dyDescent="0.2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>
        <f t="shared" si="200"/>
        <v>Adult</v>
      </c>
      <c r="O3237" t="str">
        <f t="shared" si="201"/>
        <v>Average</v>
      </c>
      <c r="P3237" t="str">
        <f t="shared" si="202"/>
        <v>High Balance</v>
      </c>
      <c r="Q3237" t="str">
        <f t="shared" si="203"/>
        <v>Retained</v>
      </c>
    </row>
    <row r="3238" spans="1:17" x14ac:dyDescent="0.2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>
        <f t="shared" si="200"/>
        <v>Adult</v>
      </c>
      <c r="O3238" t="str">
        <f t="shared" si="201"/>
        <v>Average</v>
      </c>
      <c r="P3238" t="str">
        <f t="shared" si="202"/>
        <v>Zero Balance</v>
      </c>
      <c r="Q3238" t="str">
        <f t="shared" si="203"/>
        <v>Retained</v>
      </c>
    </row>
    <row r="3239" spans="1:17" x14ac:dyDescent="0.2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>
        <f t="shared" si="200"/>
        <v>Adult</v>
      </c>
      <c r="O3239" t="str">
        <f t="shared" si="201"/>
        <v>Good</v>
      </c>
      <c r="P3239" t="str">
        <f t="shared" si="202"/>
        <v>Zero Balance</v>
      </c>
      <c r="Q3239" t="str">
        <f t="shared" si="203"/>
        <v>Retained</v>
      </c>
    </row>
    <row r="3240" spans="1:17" x14ac:dyDescent="0.2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>
        <f t="shared" si="200"/>
        <v>Senior</v>
      </c>
      <c r="O3240" t="str">
        <f t="shared" si="201"/>
        <v>Average</v>
      </c>
      <c r="P3240" t="str">
        <f t="shared" si="202"/>
        <v>Zero Balance</v>
      </c>
      <c r="Q3240" t="str">
        <f t="shared" si="203"/>
        <v>Churned</v>
      </c>
    </row>
    <row r="3241" spans="1:17" x14ac:dyDescent="0.2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>
        <f t="shared" si="200"/>
        <v>Young</v>
      </c>
      <c r="O3241" t="str">
        <f t="shared" si="201"/>
        <v>Good</v>
      </c>
      <c r="P3241" t="str">
        <f t="shared" si="202"/>
        <v>Zero Balance</v>
      </c>
      <c r="Q3241" t="str">
        <f t="shared" si="203"/>
        <v>Retained</v>
      </c>
    </row>
    <row r="3242" spans="1:17" x14ac:dyDescent="0.2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>
        <f t="shared" si="200"/>
        <v>Senior</v>
      </c>
      <c r="O3242" t="str">
        <f t="shared" si="201"/>
        <v>Average</v>
      </c>
      <c r="P3242" t="str">
        <f t="shared" si="202"/>
        <v>High Balance</v>
      </c>
      <c r="Q3242" t="str">
        <f t="shared" si="203"/>
        <v>Churned</v>
      </c>
    </row>
    <row r="3243" spans="1:17" x14ac:dyDescent="0.2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>
        <f t="shared" si="200"/>
        <v>Adult</v>
      </c>
      <c r="O3243" t="str">
        <f t="shared" si="201"/>
        <v>Average</v>
      </c>
      <c r="P3243" t="str">
        <f t="shared" si="202"/>
        <v>High Balance</v>
      </c>
      <c r="Q3243" t="str">
        <f t="shared" si="203"/>
        <v>Retained</v>
      </c>
    </row>
    <row r="3244" spans="1:17" x14ac:dyDescent="0.2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>
        <f t="shared" si="200"/>
        <v>Adult</v>
      </c>
      <c r="O3244" t="str">
        <f t="shared" si="201"/>
        <v>Poor</v>
      </c>
      <c r="P3244" t="str">
        <f t="shared" si="202"/>
        <v>Zero Balance</v>
      </c>
      <c r="Q3244" t="str">
        <f t="shared" si="203"/>
        <v>Retained</v>
      </c>
    </row>
    <row r="3245" spans="1:17" x14ac:dyDescent="0.2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>
        <f t="shared" si="200"/>
        <v>Young</v>
      </c>
      <c r="O3245" t="str">
        <f t="shared" si="201"/>
        <v>Good</v>
      </c>
      <c r="P3245" t="str">
        <f t="shared" si="202"/>
        <v>High Balance</v>
      </c>
      <c r="Q3245" t="str">
        <f t="shared" si="203"/>
        <v>Retained</v>
      </c>
    </row>
    <row r="3246" spans="1:17" x14ac:dyDescent="0.2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>
        <f t="shared" si="200"/>
        <v>Adult</v>
      </c>
      <c r="O3246" t="str">
        <f t="shared" si="201"/>
        <v>Average</v>
      </c>
      <c r="P3246" t="str">
        <f t="shared" si="202"/>
        <v>High Balance</v>
      </c>
      <c r="Q3246" t="str">
        <f t="shared" si="203"/>
        <v>Retained</v>
      </c>
    </row>
    <row r="3247" spans="1:17" x14ac:dyDescent="0.2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>
        <f t="shared" si="200"/>
        <v>Adult</v>
      </c>
      <c r="O3247" t="str">
        <f t="shared" si="201"/>
        <v>Average</v>
      </c>
      <c r="P3247" t="str">
        <f t="shared" si="202"/>
        <v>High Balance</v>
      </c>
      <c r="Q3247" t="str">
        <f t="shared" si="203"/>
        <v>Churned</v>
      </c>
    </row>
    <row r="3248" spans="1:17" x14ac:dyDescent="0.2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tr">
        <f t="shared" si="200"/>
        <v>Senior</v>
      </c>
      <c r="O3248" t="str">
        <f t="shared" si="201"/>
        <v>Average</v>
      </c>
      <c r="P3248" t="str">
        <f t="shared" si="202"/>
        <v>Zero Balance</v>
      </c>
      <c r="Q3248" t="str">
        <f t="shared" si="203"/>
        <v>Churned</v>
      </c>
    </row>
    <row r="3249" spans="1:17" x14ac:dyDescent="0.2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>
        <f t="shared" si="200"/>
        <v>Young</v>
      </c>
      <c r="O3249" t="str">
        <f t="shared" si="201"/>
        <v>Good</v>
      </c>
      <c r="P3249" t="str">
        <f t="shared" si="202"/>
        <v>Zero Balance</v>
      </c>
      <c r="Q3249" t="str">
        <f t="shared" si="203"/>
        <v>Retained</v>
      </c>
    </row>
    <row r="3250" spans="1:17" x14ac:dyDescent="0.2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>
        <f t="shared" si="200"/>
        <v>Adult</v>
      </c>
      <c r="O3250" t="str">
        <f t="shared" si="201"/>
        <v>Average</v>
      </c>
      <c r="P3250" t="str">
        <f t="shared" si="202"/>
        <v>High Balance</v>
      </c>
      <c r="Q3250" t="str">
        <f t="shared" si="203"/>
        <v>Retained</v>
      </c>
    </row>
    <row r="3251" spans="1:17" x14ac:dyDescent="0.2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>
        <f t="shared" si="200"/>
        <v>Adult</v>
      </c>
      <c r="O3251" t="str">
        <f t="shared" si="201"/>
        <v>Good</v>
      </c>
      <c r="P3251" t="str">
        <f t="shared" si="202"/>
        <v>Medium Balance</v>
      </c>
      <c r="Q3251" t="str">
        <f t="shared" si="203"/>
        <v>Retained</v>
      </c>
    </row>
    <row r="3252" spans="1:17" x14ac:dyDescent="0.2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>
        <f t="shared" si="200"/>
        <v>Senior</v>
      </c>
      <c r="O3252" t="str">
        <f t="shared" si="201"/>
        <v>Average</v>
      </c>
      <c r="P3252" t="str">
        <f t="shared" si="202"/>
        <v>Zero Balance</v>
      </c>
      <c r="Q3252" t="str">
        <f t="shared" si="203"/>
        <v>Churned</v>
      </c>
    </row>
    <row r="3253" spans="1:17" x14ac:dyDescent="0.2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tr">
        <f t="shared" si="200"/>
        <v>Adult</v>
      </c>
      <c r="O3253" t="str">
        <f t="shared" si="201"/>
        <v>Good</v>
      </c>
      <c r="P3253" t="str">
        <f t="shared" si="202"/>
        <v>High Balance</v>
      </c>
      <c r="Q3253" t="str">
        <f t="shared" si="203"/>
        <v>Churned</v>
      </c>
    </row>
    <row r="3254" spans="1:17" x14ac:dyDescent="0.2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>
        <f t="shared" si="200"/>
        <v>Adult</v>
      </c>
      <c r="O3254" t="str">
        <f t="shared" si="201"/>
        <v>Average</v>
      </c>
      <c r="P3254" t="str">
        <f t="shared" si="202"/>
        <v>High Balance</v>
      </c>
      <c r="Q3254" t="str">
        <f t="shared" si="203"/>
        <v>Retained</v>
      </c>
    </row>
    <row r="3255" spans="1:17" x14ac:dyDescent="0.2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>
        <f t="shared" si="200"/>
        <v>Adult</v>
      </c>
      <c r="O3255" t="str">
        <f t="shared" si="201"/>
        <v>Average</v>
      </c>
      <c r="P3255" t="str">
        <f t="shared" si="202"/>
        <v>Zero Balance</v>
      </c>
      <c r="Q3255" t="str">
        <f t="shared" si="203"/>
        <v>Retained</v>
      </c>
    </row>
    <row r="3256" spans="1:17" x14ac:dyDescent="0.2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>
        <f t="shared" si="200"/>
        <v>Senior</v>
      </c>
      <c r="O3256" t="str">
        <f t="shared" si="201"/>
        <v>Average</v>
      </c>
      <c r="P3256" t="str">
        <f t="shared" si="202"/>
        <v>High Balance</v>
      </c>
      <c r="Q3256" t="str">
        <f t="shared" si="203"/>
        <v>Churned</v>
      </c>
    </row>
    <row r="3257" spans="1:17" x14ac:dyDescent="0.2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>
        <f t="shared" si="200"/>
        <v>Young</v>
      </c>
      <c r="O3257" t="str">
        <f t="shared" si="201"/>
        <v>Average</v>
      </c>
      <c r="P3257" t="str">
        <f t="shared" si="202"/>
        <v>Medium Balance</v>
      </c>
      <c r="Q3257" t="str">
        <f t="shared" si="203"/>
        <v>Retained</v>
      </c>
    </row>
    <row r="3258" spans="1:17" x14ac:dyDescent="0.2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>
        <f t="shared" si="200"/>
        <v>Adult</v>
      </c>
      <c r="O3258" t="str">
        <f t="shared" si="201"/>
        <v>Good</v>
      </c>
      <c r="P3258" t="str">
        <f t="shared" si="202"/>
        <v>Medium Balance</v>
      </c>
      <c r="Q3258" t="str">
        <f t="shared" si="203"/>
        <v>Retained</v>
      </c>
    </row>
    <row r="3259" spans="1:17" x14ac:dyDescent="0.2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>
        <f t="shared" si="200"/>
        <v>Senior</v>
      </c>
      <c r="O3259" t="str">
        <f t="shared" si="201"/>
        <v>Good</v>
      </c>
      <c r="P3259" t="str">
        <f t="shared" si="202"/>
        <v>High Balance</v>
      </c>
      <c r="Q3259" t="str">
        <f t="shared" si="203"/>
        <v>Retained</v>
      </c>
    </row>
    <row r="3260" spans="1:17" x14ac:dyDescent="0.2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>
        <f t="shared" si="200"/>
        <v>Adult</v>
      </c>
      <c r="O3260" t="str">
        <f t="shared" si="201"/>
        <v>Average</v>
      </c>
      <c r="P3260" t="str">
        <f t="shared" si="202"/>
        <v>High Balance</v>
      </c>
      <c r="Q3260" t="str">
        <f t="shared" si="203"/>
        <v>Retained</v>
      </c>
    </row>
    <row r="3261" spans="1:17" x14ac:dyDescent="0.2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>
        <f t="shared" si="200"/>
        <v>Adult</v>
      </c>
      <c r="O3261" t="str">
        <f t="shared" si="201"/>
        <v>Good</v>
      </c>
      <c r="P3261" t="str">
        <f t="shared" si="202"/>
        <v>Zero Balance</v>
      </c>
      <c r="Q3261" t="str">
        <f t="shared" si="203"/>
        <v>Retained</v>
      </c>
    </row>
    <row r="3262" spans="1:17" x14ac:dyDescent="0.2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>
        <f t="shared" si="200"/>
        <v>Adult</v>
      </c>
      <c r="O3262" t="str">
        <f t="shared" si="201"/>
        <v>Average</v>
      </c>
      <c r="P3262" t="str">
        <f t="shared" si="202"/>
        <v>Zero Balance</v>
      </c>
      <c r="Q3262" t="str">
        <f t="shared" si="203"/>
        <v>Churned</v>
      </c>
    </row>
    <row r="3263" spans="1:17" x14ac:dyDescent="0.2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>
        <f t="shared" si="200"/>
        <v>Senior</v>
      </c>
      <c r="O3263" t="str">
        <f t="shared" si="201"/>
        <v>Average</v>
      </c>
      <c r="P3263" t="str">
        <f t="shared" si="202"/>
        <v>Zero Balance</v>
      </c>
      <c r="Q3263" t="str">
        <f t="shared" si="203"/>
        <v>Retained</v>
      </c>
    </row>
    <row r="3264" spans="1:17" x14ac:dyDescent="0.2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>
        <f t="shared" si="200"/>
        <v>Adult</v>
      </c>
      <c r="O3264" t="str">
        <f t="shared" si="201"/>
        <v>Average</v>
      </c>
      <c r="P3264" t="str">
        <f t="shared" si="202"/>
        <v>High Balance</v>
      </c>
      <c r="Q3264" t="str">
        <f t="shared" si="203"/>
        <v>Churned</v>
      </c>
    </row>
    <row r="3265" spans="1:17" x14ac:dyDescent="0.2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>
        <f t="shared" si="200"/>
        <v>Adult</v>
      </c>
      <c r="O3265" t="str">
        <f t="shared" si="201"/>
        <v>Poor</v>
      </c>
      <c r="P3265" t="str">
        <f t="shared" si="202"/>
        <v>Zero Balance</v>
      </c>
      <c r="Q3265" t="str">
        <f t="shared" si="203"/>
        <v>Churned</v>
      </c>
    </row>
    <row r="3266" spans="1:17" x14ac:dyDescent="0.2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>
        <f t="shared" si="200"/>
        <v>Adult</v>
      </c>
      <c r="O3266" t="str">
        <f t="shared" si="201"/>
        <v>Good</v>
      </c>
      <c r="P3266" t="str">
        <f t="shared" si="202"/>
        <v>High Balance</v>
      </c>
      <c r="Q3266" t="str">
        <f t="shared" si="203"/>
        <v>Retained</v>
      </c>
    </row>
    <row r="3267" spans="1:17" x14ac:dyDescent="0.2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>
        <f t="shared" ref="N3267:N3330" si="204">IF(F3267&lt;30,"Young",IF(F3267&lt;50,"Adult","Senior"))</f>
        <v>Adult</v>
      </c>
      <c r="O3267" t="str">
        <f t="shared" ref="O3267:O3330" si="205">IF(C3267&lt;500,"Poor",IF(C3267&lt;700,"Average","Good"))</f>
        <v>Poor</v>
      </c>
      <c r="P3267" t="str">
        <f t="shared" ref="P3267:P3330" si="206" xml:space="preserve"> IF(H3267=0,"Zero Balance",IF(H3267&lt;50000,"Low Balance",IF(H3267&lt;100000,"Medium Balance","High Balance")))</f>
        <v>Zero Balance</v>
      </c>
      <c r="Q3267" t="str">
        <f t="shared" ref="Q3267:Q3330" si="207">IF(M3267 = 1,"Churned","Retained")</f>
        <v>Retained</v>
      </c>
    </row>
    <row r="3268" spans="1:17" x14ac:dyDescent="0.2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>
        <f t="shared" si="204"/>
        <v>Adult</v>
      </c>
      <c r="O3268" t="str">
        <f t="shared" si="205"/>
        <v>Average</v>
      </c>
      <c r="P3268" t="str">
        <f t="shared" si="206"/>
        <v>High Balance</v>
      </c>
      <c r="Q3268" t="str">
        <f t="shared" si="207"/>
        <v>Retained</v>
      </c>
    </row>
    <row r="3269" spans="1:17" x14ac:dyDescent="0.2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>
        <f t="shared" si="204"/>
        <v>Adult</v>
      </c>
      <c r="O3269" t="str">
        <f t="shared" si="205"/>
        <v>Good</v>
      </c>
      <c r="P3269" t="str">
        <f t="shared" si="206"/>
        <v>High Balance</v>
      </c>
      <c r="Q3269" t="str">
        <f t="shared" si="207"/>
        <v>Retained</v>
      </c>
    </row>
    <row r="3270" spans="1:17" x14ac:dyDescent="0.2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>
        <f t="shared" si="204"/>
        <v>Senior</v>
      </c>
      <c r="O3270" t="str">
        <f t="shared" si="205"/>
        <v>Average</v>
      </c>
      <c r="P3270" t="str">
        <f t="shared" si="206"/>
        <v>Zero Balance</v>
      </c>
      <c r="Q3270" t="str">
        <f t="shared" si="207"/>
        <v>Churned</v>
      </c>
    </row>
    <row r="3271" spans="1:17" x14ac:dyDescent="0.2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tr">
        <f t="shared" si="204"/>
        <v>Adult</v>
      </c>
      <c r="O3271" t="str">
        <f t="shared" si="205"/>
        <v>Average</v>
      </c>
      <c r="P3271" t="str">
        <f t="shared" si="206"/>
        <v>Medium Balance</v>
      </c>
      <c r="Q3271" t="str">
        <f t="shared" si="207"/>
        <v>Retained</v>
      </c>
    </row>
    <row r="3272" spans="1:17" x14ac:dyDescent="0.2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>
        <f t="shared" si="204"/>
        <v>Adult</v>
      </c>
      <c r="O3272" t="str">
        <f t="shared" si="205"/>
        <v>Good</v>
      </c>
      <c r="P3272" t="str">
        <f t="shared" si="206"/>
        <v>High Balance</v>
      </c>
      <c r="Q3272" t="str">
        <f t="shared" si="207"/>
        <v>Retained</v>
      </c>
    </row>
    <row r="3273" spans="1:17" x14ac:dyDescent="0.2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>
        <f t="shared" si="204"/>
        <v>Adult</v>
      </c>
      <c r="O3273" t="str">
        <f t="shared" si="205"/>
        <v>Average</v>
      </c>
      <c r="P3273" t="str">
        <f t="shared" si="206"/>
        <v>Medium Balance</v>
      </c>
      <c r="Q3273" t="str">
        <f t="shared" si="207"/>
        <v>Retained</v>
      </c>
    </row>
    <row r="3274" spans="1:17" x14ac:dyDescent="0.2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>
        <f t="shared" si="204"/>
        <v>Senior</v>
      </c>
      <c r="O3274" t="str">
        <f t="shared" si="205"/>
        <v>Good</v>
      </c>
      <c r="P3274" t="str">
        <f t="shared" si="206"/>
        <v>Zero Balance</v>
      </c>
      <c r="Q3274" t="str">
        <f t="shared" si="207"/>
        <v>Churned</v>
      </c>
    </row>
    <row r="3275" spans="1:17" x14ac:dyDescent="0.2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>
        <f t="shared" si="204"/>
        <v>Adult</v>
      </c>
      <c r="O3275" t="str">
        <f t="shared" si="205"/>
        <v>Average</v>
      </c>
      <c r="P3275" t="str">
        <f t="shared" si="206"/>
        <v>Medium Balance</v>
      </c>
      <c r="Q3275" t="str">
        <f t="shared" si="207"/>
        <v>Churned</v>
      </c>
    </row>
    <row r="3276" spans="1:17" x14ac:dyDescent="0.2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tr">
        <f t="shared" si="204"/>
        <v>Adult</v>
      </c>
      <c r="O3276" t="str">
        <f t="shared" si="205"/>
        <v>Average</v>
      </c>
      <c r="P3276" t="str">
        <f t="shared" si="206"/>
        <v>Zero Balance</v>
      </c>
      <c r="Q3276" t="str">
        <f t="shared" si="207"/>
        <v>Churned</v>
      </c>
    </row>
    <row r="3277" spans="1:17" x14ac:dyDescent="0.2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>
        <f t="shared" si="204"/>
        <v>Young</v>
      </c>
      <c r="O3277" t="str">
        <f t="shared" si="205"/>
        <v>Average</v>
      </c>
      <c r="P3277" t="str">
        <f t="shared" si="206"/>
        <v>Zero Balance</v>
      </c>
      <c r="Q3277" t="str">
        <f t="shared" si="207"/>
        <v>Retained</v>
      </c>
    </row>
    <row r="3278" spans="1:17" x14ac:dyDescent="0.2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>
        <f t="shared" si="204"/>
        <v>Senior</v>
      </c>
      <c r="O3278" t="str">
        <f t="shared" si="205"/>
        <v>Good</v>
      </c>
      <c r="P3278" t="str">
        <f t="shared" si="206"/>
        <v>Medium Balance</v>
      </c>
      <c r="Q3278" t="str">
        <f t="shared" si="207"/>
        <v>Retained</v>
      </c>
    </row>
    <row r="3279" spans="1:17" x14ac:dyDescent="0.2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>
        <f t="shared" si="204"/>
        <v>Adult</v>
      </c>
      <c r="O3279" t="str">
        <f t="shared" si="205"/>
        <v>Good</v>
      </c>
      <c r="P3279" t="str">
        <f t="shared" si="206"/>
        <v>High Balance</v>
      </c>
      <c r="Q3279" t="str">
        <f t="shared" si="207"/>
        <v>Retained</v>
      </c>
    </row>
    <row r="3280" spans="1:17" x14ac:dyDescent="0.2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tr">
        <f t="shared" si="204"/>
        <v>Adult</v>
      </c>
      <c r="O3280" t="str">
        <f t="shared" si="205"/>
        <v>Average</v>
      </c>
      <c r="P3280" t="str">
        <f t="shared" si="206"/>
        <v>High Balance</v>
      </c>
      <c r="Q3280" t="str">
        <f t="shared" si="207"/>
        <v>Retained</v>
      </c>
    </row>
    <row r="3281" spans="1:17" x14ac:dyDescent="0.2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tr">
        <f t="shared" si="204"/>
        <v>Adult</v>
      </c>
      <c r="O3281" t="str">
        <f t="shared" si="205"/>
        <v>Average</v>
      </c>
      <c r="P3281" t="str">
        <f t="shared" si="206"/>
        <v>Zero Balance</v>
      </c>
      <c r="Q3281" t="str">
        <f t="shared" si="207"/>
        <v>Retained</v>
      </c>
    </row>
    <row r="3282" spans="1:17" x14ac:dyDescent="0.2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>
        <f t="shared" si="204"/>
        <v>Senior</v>
      </c>
      <c r="O3282" t="str">
        <f t="shared" si="205"/>
        <v>Average</v>
      </c>
      <c r="P3282" t="str">
        <f t="shared" si="206"/>
        <v>High Balance</v>
      </c>
      <c r="Q3282" t="str">
        <f t="shared" si="207"/>
        <v>Churned</v>
      </c>
    </row>
    <row r="3283" spans="1:17" x14ac:dyDescent="0.2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tr">
        <f t="shared" si="204"/>
        <v>Adult</v>
      </c>
      <c r="O3283" t="str">
        <f t="shared" si="205"/>
        <v>Good</v>
      </c>
      <c r="P3283" t="str">
        <f t="shared" si="206"/>
        <v>High Balance</v>
      </c>
      <c r="Q3283" t="str">
        <f t="shared" si="207"/>
        <v>Retained</v>
      </c>
    </row>
    <row r="3284" spans="1:17" x14ac:dyDescent="0.2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>
        <f t="shared" si="204"/>
        <v>Adult</v>
      </c>
      <c r="O3284" t="str">
        <f t="shared" si="205"/>
        <v>Average</v>
      </c>
      <c r="P3284" t="str">
        <f t="shared" si="206"/>
        <v>High Balance</v>
      </c>
      <c r="Q3284" t="str">
        <f t="shared" si="207"/>
        <v>Retained</v>
      </c>
    </row>
    <row r="3285" spans="1:17" x14ac:dyDescent="0.2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>
        <f t="shared" si="204"/>
        <v>Adult</v>
      </c>
      <c r="O3285" t="str">
        <f t="shared" si="205"/>
        <v>Average</v>
      </c>
      <c r="P3285" t="str">
        <f t="shared" si="206"/>
        <v>Medium Balance</v>
      </c>
      <c r="Q3285" t="str">
        <f t="shared" si="207"/>
        <v>Retained</v>
      </c>
    </row>
    <row r="3286" spans="1:17" x14ac:dyDescent="0.2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>
        <f t="shared" si="204"/>
        <v>Adult</v>
      </c>
      <c r="O3286" t="str">
        <f t="shared" si="205"/>
        <v>Good</v>
      </c>
      <c r="P3286" t="str">
        <f t="shared" si="206"/>
        <v>High Balance</v>
      </c>
      <c r="Q3286" t="str">
        <f t="shared" si="207"/>
        <v>Retained</v>
      </c>
    </row>
    <row r="3287" spans="1:17" x14ac:dyDescent="0.2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>
        <f t="shared" si="204"/>
        <v>Adult</v>
      </c>
      <c r="O3287" t="str">
        <f t="shared" si="205"/>
        <v>Good</v>
      </c>
      <c r="P3287" t="str">
        <f t="shared" si="206"/>
        <v>Medium Balance</v>
      </c>
      <c r="Q3287" t="str">
        <f t="shared" si="207"/>
        <v>Churned</v>
      </c>
    </row>
    <row r="3288" spans="1:17" x14ac:dyDescent="0.2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>
        <f t="shared" si="204"/>
        <v>Adult</v>
      </c>
      <c r="O3288" t="str">
        <f t="shared" si="205"/>
        <v>Average</v>
      </c>
      <c r="P3288" t="str">
        <f t="shared" si="206"/>
        <v>Zero Balance</v>
      </c>
      <c r="Q3288" t="str">
        <f t="shared" si="207"/>
        <v>Retained</v>
      </c>
    </row>
    <row r="3289" spans="1:17" x14ac:dyDescent="0.2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>
        <f t="shared" si="204"/>
        <v>Adult</v>
      </c>
      <c r="O3289" t="str">
        <f t="shared" si="205"/>
        <v>Average</v>
      </c>
      <c r="P3289" t="str">
        <f t="shared" si="206"/>
        <v>Zero Balance</v>
      </c>
      <c r="Q3289" t="str">
        <f t="shared" si="207"/>
        <v>Retained</v>
      </c>
    </row>
    <row r="3290" spans="1:17" x14ac:dyDescent="0.2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>
        <f t="shared" si="204"/>
        <v>Adult</v>
      </c>
      <c r="O3290" t="str">
        <f t="shared" si="205"/>
        <v>Average</v>
      </c>
      <c r="P3290" t="str">
        <f t="shared" si="206"/>
        <v>High Balance</v>
      </c>
      <c r="Q3290" t="str">
        <f t="shared" si="207"/>
        <v>Retained</v>
      </c>
    </row>
    <row r="3291" spans="1:17" x14ac:dyDescent="0.2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>
        <f t="shared" si="204"/>
        <v>Young</v>
      </c>
      <c r="O3291" t="str">
        <f t="shared" si="205"/>
        <v>Good</v>
      </c>
      <c r="P3291" t="str">
        <f t="shared" si="206"/>
        <v>Zero Balance</v>
      </c>
      <c r="Q3291" t="str">
        <f t="shared" si="207"/>
        <v>Retained</v>
      </c>
    </row>
    <row r="3292" spans="1:17" x14ac:dyDescent="0.2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>
        <f t="shared" si="204"/>
        <v>Adult</v>
      </c>
      <c r="O3292" t="str">
        <f t="shared" si="205"/>
        <v>Good</v>
      </c>
      <c r="P3292" t="str">
        <f t="shared" si="206"/>
        <v>Zero Balance</v>
      </c>
      <c r="Q3292" t="str">
        <f t="shared" si="207"/>
        <v>Retained</v>
      </c>
    </row>
    <row r="3293" spans="1:17" x14ac:dyDescent="0.2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>
        <f t="shared" si="204"/>
        <v>Young</v>
      </c>
      <c r="O3293" t="str">
        <f t="shared" si="205"/>
        <v>Average</v>
      </c>
      <c r="P3293" t="str">
        <f t="shared" si="206"/>
        <v>Zero Balance</v>
      </c>
      <c r="Q3293" t="str">
        <f t="shared" si="207"/>
        <v>Retained</v>
      </c>
    </row>
    <row r="3294" spans="1:17" x14ac:dyDescent="0.2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>
        <f t="shared" si="204"/>
        <v>Adult</v>
      </c>
      <c r="O3294" t="str">
        <f t="shared" si="205"/>
        <v>Poor</v>
      </c>
      <c r="P3294" t="str">
        <f t="shared" si="206"/>
        <v>High Balance</v>
      </c>
      <c r="Q3294" t="str">
        <f t="shared" si="207"/>
        <v>Retained</v>
      </c>
    </row>
    <row r="3295" spans="1:17" x14ac:dyDescent="0.2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>
        <f t="shared" si="204"/>
        <v>Adult</v>
      </c>
      <c r="O3295" t="str">
        <f t="shared" si="205"/>
        <v>Good</v>
      </c>
      <c r="P3295" t="str">
        <f t="shared" si="206"/>
        <v>Zero Balance</v>
      </c>
      <c r="Q3295" t="str">
        <f t="shared" si="207"/>
        <v>Retained</v>
      </c>
    </row>
    <row r="3296" spans="1:17" x14ac:dyDescent="0.2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>
        <f t="shared" si="204"/>
        <v>Adult</v>
      </c>
      <c r="O3296" t="str">
        <f t="shared" si="205"/>
        <v>Average</v>
      </c>
      <c r="P3296" t="str">
        <f t="shared" si="206"/>
        <v>High Balance</v>
      </c>
      <c r="Q3296" t="str">
        <f t="shared" si="207"/>
        <v>Churned</v>
      </c>
    </row>
    <row r="3297" spans="1:17" x14ac:dyDescent="0.2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>
        <f t="shared" si="204"/>
        <v>Young</v>
      </c>
      <c r="O3297" t="str">
        <f t="shared" si="205"/>
        <v>Good</v>
      </c>
      <c r="P3297" t="str">
        <f t="shared" si="206"/>
        <v>Zero Balance</v>
      </c>
      <c r="Q3297" t="str">
        <f t="shared" si="207"/>
        <v>Retained</v>
      </c>
    </row>
    <row r="3298" spans="1:17" x14ac:dyDescent="0.2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tr">
        <f t="shared" si="204"/>
        <v>Young</v>
      </c>
      <c r="O3298" t="str">
        <f t="shared" si="205"/>
        <v>Average</v>
      </c>
      <c r="P3298" t="str">
        <f t="shared" si="206"/>
        <v>High Balance</v>
      </c>
      <c r="Q3298" t="str">
        <f t="shared" si="207"/>
        <v>Retained</v>
      </c>
    </row>
    <row r="3299" spans="1:17" x14ac:dyDescent="0.2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>
        <f t="shared" si="204"/>
        <v>Adult</v>
      </c>
      <c r="O3299" t="str">
        <f t="shared" si="205"/>
        <v>Average</v>
      </c>
      <c r="P3299" t="str">
        <f t="shared" si="206"/>
        <v>High Balance</v>
      </c>
      <c r="Q3299" t="str">
        <f t="shared" si="207"/>
        <v>Retained</v>
      </c>
    </row>
    <row r="3300" spans="1:17" x14ac:dyDescent="0.2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>
        <f t="shared" si="204"/>
        <v>Young</v>
      </c>
      <c r="O3300" t="str">
        <f t="shared" si="205"/>
        <v>Average</v>
      </c>
      <c r="P3300" t="str">
        <f t="shared" si="206"/>
        <v>High Balance</v>
      </c>
      <c r="Q3300" t="str">
        <f t="shared" si="207"/>
        <v>Retained</v>
      </c>
    </row>
    <row r="3301" spans="1:17" x14ac:dyDescent="0.2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>
        <f t="shared" si="204"/>
        <v>Adult</v>
      </c>
      <c r="O3301" t="str">
        <f t="shared" si="205"/>
        <v>Good</v>
      </c>
      <c r="P3301" t="str">
        <f t="shared" si="206"/>
        <v>Zero Balance</v>
      </c>
      <c r="Q3301" t="str">
        <f t="shared" si="207"/>
        <v>Retained</v>
      </c>
    </row>
    <row r="3302" spans="1:17" x14ac:dyDescent="0.2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>
        <f t="shared" si="204"/>
        <v>Young</v>
      </c>
      <c r="O3302" t="str">
        <f t="shared" si="205"/>
        <v>Average</v>
      </c>
      <c r="P3302" t="str">
        <f t="shared" si="206"/>
        <v>High Balance</v>
      </c>
      <c r="Q3302" t="str">
        <f t="shared" si="207"/>
        <v>Churned</v>
      </c>
    </row>
    <row r="3303" spans="1:17" x14ac:dyDescent="0.2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>
        <f t="shared" si="204"/>
        <v>Adult</v>
      </c>
      <c r="O3303" t="str">
        <f t="shared" si="205"/>
        <v>Average</v>
      </c>
      <c r="P3303" t="str">
        <f t="shared" si="206"/>
        <v>High Balance</v>
      </c>
      <c r="Q3303" t="str">
        <f t="shared" si="207"/>
        <v>Retained</v>
      </c>
    </row>
    <row r="3304" spans="1:17" x14ac:dyDescent="0.2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>
        <f t="shared" si="204"/>
        <v>Adult</v>
      </c>
      <c r="O3304" t="str">
        <f t="shared" si="205"/>
        <v>Average</v>
      </c>
      <c r="P3304" t="str">
        <f t="shared" si="206"/>
        <v>High Balance</v>
      </c>
      <c r="Q3304" t="str">
        <f t="shared" si="207"/>
        <v>Retained</v>
      </c>
    </row>
    <row r="3305" spans="1:17" x14ac:dyDescent="0.2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>
        <f t="shared" si="204"/>
        <v>Adult</v>
      </c>
      <c r="O3305" t="str">
        <f t="shared" si="205"/>
        <v>Average</v>
      </c>
      <c r="P3305" t="str">
        <f t="shared" si="206"/>
        <v>High Balance</v>
      </c>
      <c r="Q3305" t="str">
        <f t="shared" si="207"/>
        <v>Churned</v>
      </c>
    </row>
    <row r="3306" spans="1:17" x14ac:dyDescent="0.2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>
        <f t="shared" si="204"/>
        <v>Adult</v>
      </c>
      <c r="O3306" t="str">
        <f t="shared" si="205"/>
        <v>Average</v>
      </c>
      <c r="P3306" t="str">
        <f t="shared" si="206"/>
        <v>Medium Balance</v>
      </c>
      <c r="Q3306" t="str">
        <f t="shared" si="207"/>
        <v>Retained</v>
      </c>
    </row>
    <row r="3307" spans="1:17" x14ac:dyDescent="0.2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tr">
        <f t="shared" si="204"/>
        <v>Senior</v>
      </c>
      <c r="O3307" t="str">
        <f t="shared" si="205"/>
        <v>Good</v>
      </c>
      <c r="P3307" t="str">
        <f t="shared" si="206"/>
        <v>Zero Balance</v>
      </c>
      <c r="Q3307" t="str">
        <f t="shared" si="207"/>
        <v>Retained</v>
      </c>
    </row>
    <row r="3308" spans="1:17" x14ac:dyDescent="0.2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>
        <f t="shared" si="204"/>
        <v>Adult</v>
      </c>
      <c r="O3308" t="str">
        <f t="shared" si="205"/>
        <v>Average</v>
      </c>
      <c r="P3308" t="str">
        <f t="shared" si="206"/>
        <v>Zero Balance</v>
      </c>
      <c r="Q3308" t="str">
        <f t="shared" si="207"/>
        <v>Retained</v>
      </c>
    </row>
    <row r="3309" spans="1:17" x14ac:dyDescent="0.2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>
        <f t="shared" si="204"/>
        <v>Adult</v>
      </c>
      <c r="O3309" t="str">
        <f t="shared" si="205"/>
        <v>Average</v>
      </c>
      <c r="P3309" t="str">
        <f t="shared" si="206"/>
        <v>Zero Balance</v>
      </c>
      <c r="Q3309" t="str">
        <f t="shared" si="207"/>
        <v>Retained</v>
      </c>
    </row>
    <row r="3310" spans="1:17" x14ac:dyDescent="0.2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tr">
        <f t="shared" si="204"/>
        <v>Senior</v>
      </c>
      <c r="O3310" t="str">
        <f t="shared" si="205"/>
        <v>Good</v>
      </c>
      <c r="P3310" t="str">
        <f t="shared" si="206"/>
        <v>Medium Balance</v>
      </c>
      <c r="Q3310" t="str">
        <f t="shared" si="207"/>
        <v>Retained</v>
      </c>
    </row>
    <row r="3311" spans="1:17" x14ac:dyDescent="0.2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>
        <f t="shared" si="204"/>
        <v>Young</v>
      </c>
      <c r="O3311" t="str">
        <f t="shared" si="205"/>
        <v>Average</v>
      </c>
      <c r="P3311" t="str">
        <f t="shared" si="206"/>
        <v>High Balance</v>
      </c>
      <c r="Q3311" t="str">
        <f t="shared" si="207"/>
        <v>Retained</v>
      </c>
    </row>
    <row r="3312" spans="1:17" x14ac:dyDescent="0.2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>
        <f t="shared" si="204"/>
        <v>Senior</v>
      </c>
      <c r="O3312" t="str">
        <f t="shared" si="205"/>
        <v>Average</v>
      </c>
      <c r="P3312" t="str">
        <f t="shared" si="206"/>
        <v>Zero Balance</v>
      </c>
      <c r="Q3312" t="str">
        <f t="shared" si="207"/>
        <v>Retained</v>
      </c>
    </row>
    <row r="3313" spans="1:17" x14ac:dyDescent="0.2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tr">
        <f t="shared" si="204"/>
        <v>Senior</v>
      </c>
      <c r="O3313" t="str">
        <f t="shared" si="205"/>
        <v>Average</v>
      </c>
      <c r="P3313" t="str">
        <f t="shared" si="206"/>
        <v>Medium Balance</v>
      </c>
      <c r="Q3313" t="str">
        <f t="shared" si="207"/>
        <v>Retained</v>
      </c>
    </row>
    <row r="3314" spans="1:17" x14ac:dyDescent="0.2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>
        <f t="shared" si="204"/>
        <v>Adult</v>
      </c>
      <c r="O3314" t="str">
        <f t="shared" si="205"/>
        <v>Average</v>
      </c>
      <c r="P3314" t="str">
        <f t="shared" si="206"/>
        <v>High Balance</v>
      </c>
      <c r="Q3314" t="str">
        <f t="shared" si="207"/>
        <v>Retained</v>
      </c>
    </row>
    <row r="3315" spans="1:17" x14ac:dyDescent="0.2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>
        <f t="shared" si="204"/>
        <v>Senior</v>
      </c>
      <c r="O3315" t="str">
        <f t="shared" si="205"/>
        <v>Average</v>
      </c>
      <c r="P3315" t="str">
        <f t="shared" si="206"/>
        <v>Zero Balance</v>
      </c>
      <c r="Q3315" t="str">
        <f t="shared" si="207"/>
        <v>Retained</v>
      </c>
    </row>
    <row r="3316" spans="1:17" x14ac:dyDescent="0.2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>
        <f t="shared" si="204"/>
        <v>Senior</v>
      </c>
      <c r="O3316" t="str">
        <f t="shared" si="205"/>
        <v>Average</v>
      </c>
      <c r="P3316" t="str">
        <f t="shared" si="206"/>
        <v>High Balance</v>
      </c>
      <c r="Q3316" t="str">
        <f t="shared" si="207"/>
        <v>Churned</v>
      </c>
    </row>
    <row r="3317" spans="1:17" x14ac:dyDescent="0.2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>
        <f t="shared" si="204"/>
        <v>Young</v>
      </c>
      <c r="O3317" t="str">
        <f t="shared" si="205"/>
        <v>Average</v>
      </c>
      <c r="P3317" t="str">
        <f t="shared" si="206"/>
        <v>Zero Balance</v>
      </c>
      <c r="Q3317" t="str">
        <f t="shared" si="207"/>
        <v>Retained</v>
      </c>
    </row>
    <row r="3318" spans="1:17" x14ac:dyDescent="0.2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>
        <f t="shared" si="204"/>
        <v>Senior</v>
      </c>
      <c r="O3318" t="str">
        <f t="shared" si="205"/>
        <v>Average</v>
      </c>
      <c r="P3318" t="str">
        <f t="shared" si="206"/>
        <v>Medium Balance</v>
      </c>
      <c r="Q3318" t="str">
        <f t="shared" si="207"/>
        <v>Churned</v>
      </c>
    </row>
    <row r="3319" spans="1:17" x14ac:dyDescent="0.2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tr">
        <f t="shared" si="204"/>
        <v>Senior</v>
      </c>
      <c r="O3319" t="str">
        <f t="shared" si="205"/>
        <v>Good</v>
      </c>
      <c r="P3319" t="str">
        <f t="shared" si="206"/>
        <v>Zero Balance</v>
      </c>
      <c r="Q3319" t="str">
        <f t="shared" si="207"/>
        <v>Churned</v>
      </c>
    </row>
    <row r="3320" spans="1:17" x14ac:dyDescent="0.2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tr">
        <f t="shared" si="204"/>
        <v>Adult</v>
      </c>
      <c r="O3320" t="str">
        <f t="shared" si="205"/>
        <v>Average</v>
      </c>
      <c r="P3320" t="str">
        <f t="shared" si="206"/>
        <v>Zero Balance</v>
      </c>
      <c r="Q3320" t="str">
        <f t="shared" si="207"/>
        <v>Retained</v>
      </c>
    </row>
    <row r="3321" spans="1:17" x14ac:dyDescent="0.2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>
        <f t="shared" si="204"/>
        <v>Adult</v>
      </c>
      <c r="O3321" t="str">
        <f t="shared" si="205"/>
        <v>Poor</v>
      </c>
      <c r="P3321" t="str">
        <f t="shared" si="206"/>
        <v>High Balance</v>
      </c>
      <c r="Q3321" t="str">
        <f t="shared" si="207"/>
        <v>Retained</v>
      </c>
    </row>
    <row r="3322" spans="1:17" x14ac:dyDescent="0.2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>
        <f t="shared" si="204"/>
        <v>Young</v>
      </c>
      <c r="O3322" t="str">
        <f t="shared" si="205"/>
        <v>Good</v>
      </c>
      <c r="P3322" t="str">
        <f t="shared" si="206"/>
        <v>Zero Balance</v>
      </c>
      <c r="Q3322" t="str">
        <f t="shared" si="207"/>
        <v>Retained</v>
      </c>
    </row>
    <row r="3323" spans="1:17" x14ac:dyDescent="0.2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>
        <f t="shared" si="204"/>
        <v>Adult</v>
      </c>
      <c r="O3323" t="str">
        <f t="shared" si="205"/>
        <v>Average</v>
      </c>
      <c r="P3323" t="str">
        <f t="shared" si="206"/>
        <v>Zero Balance</v>
      </c>
      <c r="Q3323" t="str">
        <f t="shared" si="207"/>
        <v>Retained</v>
      </c>
    </row>
    <row r="3324" spans="1:17" x14ac:dyDescent="0.2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>
        <f t="shared" si="204"/>
        <v>Adult</v>
      </c>
      <c r="O3324" t="str">
        <f t="shared" si="205"/>
        <v>Average</v>
      </c>
      <c r="P3324" t="str">
        <f t="shared" si="206"/>
        <v>Medium Balance</v>
      </c>
      <c r="Q3324" t="str">
        <f t="shared" si="207"/>
        <v>Retained</v>
      </c>
    </row>
    <row r="3325" spans="1:17" x14ac:dyDescent="0.2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>
        <f t="shared" si="204"/>
        <v>Adult</v>
      </c>
      <c r="O3325" t="str">
        <f t="shared" si="205"/>
        <v>Poor</v>
      </c>
      <c r="P3325" t="str">
        <f t="shared" si="206"/>
        <v>Zero Balance</v>
      </c>
      <c r="Q3325" t="str">
        <f t="shared" si="207"/>
        <v>Retained</v>
      </c>
    </row>
    <row r="3326" spans="1:17" x14ac:dyDescent="0.2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>
        <f t="shared" si="204"/>
        <v>Adult</v>
      </c>
      <c r="O3326" t="str">
        <f t="shared" si="205"/>
        <v>Good</v>
      </c>
      <c r="P3326" t="str">
        <f t="shared" si="206"/>
        <v>High Balance</v>
      </c>
      <c r="Q3326" t="str">
        <f t="shared" si="207"/>
        <v>Retained</v>
      </c>
    </row>
    <row r="3327" spans="1:17" x14ac:dyDescent="0.2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>
        <f t="shared" si="204"/>
        <v>Adult</v>
      </c>
      <c r="O3327" t="str">
        <f t="shared" si="205"/>
        <v>Average</v>
      </c>
      <c r="P3327" t="str">
        <f t="shared" si="206"/>
        <v>Zero Balance</v>
      </c>
      <c r="Q3327" t="str">
        <f t="shared" si="207"/>
        <v>Retained</v>
      </c>
    </row>
    <row r="3328" spans="1:17" x14ac:dyDescent="0.2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>
        <f t="shared" si="204"/>
        <v>Senior</v>
      </c>
      <c r="O3328" t="str">
        <f t="shared" si="205"/>
        <v>Average</v>
      </c>
      <c r="P3328" t="str">
        <f t="shared" si="206"/>
        <v>High Balance</v>
      </c>
      <c r="Q3328" t="str">
        <f t="shared" si="207"/>
        <v>Churned</v>
      </c>
    </row>
    <row r="3329" spans="1:17" x14ac:dyDescent="0.2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>
        <f t="shared" si="204"/>
        <v>Adult</v>
      </c>
      <c r="O3329" t="str">
        <f t="shared" si="205"/>
        <v>Good</v>
      </c>
      <c r="P3329" t="str">
        <f t="shared" si="206"/>
        <v>Zero Balance</v>
      </c>
      <c r="Q3329" t="str">
        <f t="shared" si="207"/>
        <v>Retained</v>
      </c>
    </row>
    <row r="3330" spans="1:17" x14ac:dyDescent="0.2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>
        <f t="shared" si="204"/>
        <v>Adult</v>
      </c>
      <c r="O3330" t="str">
        <f t="shared" si="205"/>
        <v>Average</v>
      </c>
      <c r="P3330" t="str">
        <f t="shared" si="206"/>
        <v>Zero Balance</v>
      </c>
      <c r="Q3330" t="str">
        <f t="shared" si="207"/>
        <v>Churned</v>
      </c>
    </row>
    <row r="3331" spans="1:17" x14ac:dyDescent="0.2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tr">
        <f t="shared" ref="N3331:N3394" si="208">IF(F3331&lt;30,"Young",IF(F3331&lt;50,"Adult","Senior"))</f>
        <v>Adult</v>
      </c>
      <c r="O3331" t="str">
        <f t="shared" ref="O3331:O3394" si="209">IF(C3331&lt;500,"Poor",IF(C3331&lt;700,"Average","Good"))</f>
        <v>Good</v>
      </c>
      <c r="P3331" t="str">
        <f t="shared" ref="P3331:P3394" si="210" xml:space="preserve"> IF(H3331=0,"Zero Balance",IF(H3331&lt;50000,"Low Balance",IF(H3331&lt;100000,"Medium Balance","High Balance")))</f>
        <v>Zero Balance</v>
      </c>
      <c r="Q3331" t="str">
        <f t="shared" ref="Q3331:Q3394" si="211">IF(M3331 = 1,"Churned","Retained")</f>
        <v>Retained</v>
      </c>
    </row>
    <row r="3332" spans="1:17" x14ac:dyDescent="0.2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>
        <f t="shared" si="208"/>
        <v>Young</v>
      </c>
      <c r="O3332" t="str">
        <f t="shared" si="209"/>
        <v>Good</v>
      </c>
      <c r="P3332" t="str">
        <f t="shared" si="210"/>
        <v>Zero Balance</v>
      </c>
      <c r="Q3332" t="str">
        <f t="shared" si="211"/>
        <v>Retained</v>
      </c>
    </row>
    <row r="3333" spans="1:17" x14ac:dyDescent="0.2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>
        <f t="shared" si="208"/>
        <v>Adult</v>
      </c>
      <c r="O3333" t="str">
        <f t="shared" si="209"/>
        <v>Good</v>
      </c>
      <c r="P3333" t="str">
        <f t="shared" si="210"/>
        <v>High Balance</v>
      </c>
      <c r="Q3333" t="str">
        <f t="shared" si="211"/>
        <v>Retained</v>
      </c>
    </row>
    <row r="3334" spans="1:17" x14ac:dyDescent="0.2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tr">
        <f t="shared" si="208"/>
        <v>Adult</v>
      </c>
      <c r="O3334" t="str">
        <f t="shared" si="209"/>
        <v>Good</v>
      </c>
      <c r="P3334" t="str">
        <f t="shared" si="210"/>
        <v>High Balance</v>
      </c>
      <c r="Q3334" t="str">
        <f t="shared" si="211"/>
        <v>Retained</v>
      </c>
    </row>
    <row r="3335" spans="1:17" x14ac:dyDescent="0.2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>
        <f t="shared" si="208"/>
        <v>Adult</v>
      </c>
      <c r="O3335" t="str">
        <f t="shared" si="209"/>
        <v>Average</v>
      </c>
      <c r="P3335" t="str">
        <f t="shared" si="210"/>
        <v>Medium Balance</v>
      </c>
      <c r="Q3335" t="str">
        <f t="shared" si="211"/>
        <v>Retained</v>
      </c>
    </row>
    <row r="3336" spans="1:17" x14ac:dyDescent="0.2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>
        <f t="shared" si="208"/>
        <v>Young</v>
      </c>
      <c r="O3336" t="str">
        <f t="shared" si="209"/>
        <v>Average</v>
      </c>
      <c r="P3336" t="str">
        <f t="shared" si="210"/>
        <v>Zero Balance</v>
      </c>
      <c r="Q3336" t="str">
        <f t="shared" si="211"/>
        <v>Retained</v>
      </c>
    </row>
    <row r="3337" spans="1:17" x14ac:dyDescent="0.2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>
        <f t="shared" si="208"/>
        <v>Adult</v>
      </c>
      <c r="O3337" t="str">
        <f t="shared" si="209"/>
        <v>Average</v>
      </c>
      <c r="P3337" t="str">
        <f t="shared" si="210"/>
        <v>Zero Balance</v>
      </c>
      <c r="Q3337" t="str">
        <f t="shared" si="211"/>
        <v>Retained</v>
      </c>
    </row>
    <row r="3338" spans="1:17" x14ac:dyDescent="0.2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>
        <f t="shared" si="208"/>
        <v>Adult</v>
      </c>
      <c r="O3338" t="str">
        <f t="shared" si="209"/>
        <v>Average</v>
      </c>
      <c r="P3338" t="str">
        <f t="shared" si="210"/>
        <v>Zero Balance</v>
      </c>
      <c r="Q3338" t="str">
        <f t="shared" si="211"/>
        <v>Retained</v>
      </c>
    </row>
    <row r="3339" spans="1:17" x14ac:dyDescent="0.2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>
        <f t="shared" si="208"/>
        <v>Senior</v>
      </c>
      <c r="O3339" t="str">
        <f t="shared" si="209"/>
        <v>Average</v>
      </c>
      <c r="P3339" t="str">
        <f t="shared" si="210"/>
        <v>Medium Balance</v>
      </c>
      <c r="Q3339" t="str">
        <f t="shared" si="211"/>
        <v>Churned</v>
      </c>
    </row>
    <row r="3340" spans="1:17" x14ac:dyDescent="0.2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>
        <f t="shared" si="208"/>
        <v>Young</v>
      </c>
      <c r="O3340" t="str">
        <f t="shared" si="209"/>
        <v>Average</v>
      </c>
      <c r="P3340" t="str">
        <f t="shared" si="210"/>
        <v>Zero Balance</v>
      </c>
      <c r="Q3340" t="str">
        <f t="shared" si="211"/>
        <v>Retained</v>
      </c>
    </row>
    <row r="3341" spans="1:17" x14ac:dyDescent="0.2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>
        <f t="shared" si="208"/>
        <v>Young</v>
      </c>
      <c r="O3341" t="str">
        <f t="shared" si="209"/>
        <v>Average</v>
      </c>
      <c r="P3341" t="str">
        <f t="shared" si="210"/>
        <v>High Balance</v>
      </c>
      <c r="Q3341" t="str">
        <f t="shared" si="211"/>
        <v>Churned</v>
      </c>
    </row>
    <row r="3342" spans="1:17" x14ac:dyDescent="0.2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>
        <f t="shared" si="208"/>
        <v>Young</v>
      </c>
      <c r="O3342" t="str">
        <f t="shared" si="209"/>
        <v>Good</v>
      </c>
      <c r="P3342" t="str">
        <f t="shared" si="210"/>
        <v>High Balance</v>
      </c>
      <c r="Q3342" t="str">
        <f t="shared" si="211"/>
        <v>Retained</v>
      </c>
    </row>
    <row r="3343" spans="1:17" x14ac:dyDescent="0.2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>
        <f t="shared" si="208"/>
        <v>Young</v>
      </c>
      <c r="O3343" t="str">
        <f t="shared" si="209"/>
        <v>Good</v>
      </c>
      <c r="P3343" t="str">
        <f t="shared" si="210"/>
        <v>Zero Balance</v>
      </c>
      <c r="Q3343" t="str">
        <f t="shared" si="211"/>
        <v>Retained</v>
      </c>
    </row>
    <row r="3344" spans="1:17" x14ac:dyDescent="0.2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tr">
        <f t="shared" si="208"/>
        <v>Senior</v>
      </c>
      <c r="O3344" t="str">
        <f t="shared" si="209"/>
        <v>Good</v>
      </c>
      <c r="P3344" t="str">
        <f t="shared" si="210"/>
        <v>High Balance</v>
      </c>
      <c r="Q3344" t="str">
        <f t="shared" si="211"/>
        <v>Retained</v>
      </c>
    </row>
    <row r="3345" spans="1:17" x14ac:dyDescent="0.2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>
        <f t="shared" si="208"/>
        <v>Adult</v>
      </c>
      <c r="O3345" t="str">
        <f t="shared" si="209"/>
        <v>Poor</v>
      </c>
      <c r="P3345" t="str">
        <f t="shared" si="210"/>
        <v>Medium Balance</v>
      </c>
      <c r="Q3345" t="str">
        <f t="shared" si="211"/>
        <v>Retained</v>
      </c>
    </row>
    <row r="3346" spans="1:17" x14ac:dyDescent="0.2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>
        <f t="shared" si="208"/>
        <v>Adult</v>
      </c>
      <c r="O3346" t="str">
        <f t="shared" si="209"/>
        <v>Average</v>
      </c>
      <c r="P3346" t="str">
        <f t="shared" si="210"/>
        <v>High Balance</v>
      </c>
      <c r="Q3346" t="str">
        <f t="shared" si="211"/>
        <v>Retained</v>
      </c>
    </row>
    <row r="3347" spans="1:17" x14ac:dyDescent="0.2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>
        <f t="shared" si="208"/>
        <v>Adult</v>
      </c>
      <c r="O3347" t="str">
        <f t="shared" si="209"/>
        <v>Average</v>
      </c>
      <c r="P3347" t="str">
        <f t="shared" si="210"/>
        <v>High Balance</v>
      </c>
      <c r="Q3347" t="str">
        <f t="shared" si="211"/>
        <v>Retained</v>
      </c>
    </row>
    <row r="3348" spans="1:17" x14ac:dyDescent="0.2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>
        <f t="shared" si="208"/>
        <v>Senior</v>
      </c>
      <c r="O3348" t="str">
        <f t="shared" si="209"/>
        <v>Good</v>
      </c>
      <c r="P3348" t="str">
        <f t="shared" si="210"/>
        <v>High Balance</v>
      </c>
      <c r="Q3348" t="str">
        <f t="shared" si="211"/>
        <v>Retained</v>
      </c>
    </row>
    <row r="3349" spans="1:17" x14ac:dyDescent="0.2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>
        <f t="shared" si="208"/>
        <v>Adult</v>
      </c>
      <c r="O3349" t="str">
        <f t="shared" si="209"/>
        <v>Good</v>
      </c>
      <c r="P3349" t="str">
        <f t="shared" si="210"/>
        <v>High Balance</v>
      </c>
      <c r="Q3349" t="str">
        <f t="shared" si="211"/>
        <v>Retained</v>
      </c>
    </row>
    <row r="3350" spans="1:17" x14ac:dyDescent="0.2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>
        <f t="shared" si="208"/>
        <v>Adult</v>
      </c>
      <c r="O3350" t="str">
        <f t="shared" si="209"/>
        <v>Good</v>
      </c>
      <c r="P3350" t="str">
        <f t="shared" si="210"/>
        <v>High Balance</v>
      </c>
      <c r="Q3350" t="str">
        <f t="shared" si="211"/>
        <v>Retained</v>
      </c>
    </row>
    <row r="3351" spans="1:17" x14ac:dyDescent="0.2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>
        <f t="shared" si="208"/>
        <v>Adult</v>
      </c>
      <c r="O3351" t="str">
        <f t="shared" si="209"/>
        <v>Average</v>
      </c>
      <c r="P3351" t="str">
        <f t="shared" si="210"/>
        <v>High Balance</v>
      </c>
      <c r="Q3351" t="str">
        <f t="shared" si="211"/>
        <v>Churned</v>
      </c>
    </row>
    <row r="3352" spans="1:17" x14ac:dyDescent="0.2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>
        <f t="shared" si="208"/>
        <v>Adult</v>
      </c>
      <c r="O3352" t="str">
        <f t="shared" si="209"/>
        <v>Average</v>
      </c>
      <c r="P3352" t="str">
        <f t="shared" si="210"/>
        <v>High Balance</v>
      </c>
      <c r="Q3352" t="str">
        <f t="shared" si="211"/>
        <v>Retained</v>
      </c>
    </row>
    <row r="3353" spans="1:17" x14ac:dyDescent="0.2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tr">
        <f t="shared" si="208"/>
        <v>Adult</v>
      </c>
      <c r="O3353" t="str">
        <f t="shared" si="209"/>
        <v>Poor</v>
      </c>
      <c r="P3353" t="str">
        <f t="shared" si="210"/>
        <v>High Balance</v>
      </c>
      <c r="Q3353" t="str">
        <f t="shared" si="211"/>
        <v>Retained</v>
      </c>
    </row>
    <row r="3354" spans="1:17" x14ac:dyDescent="0.2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>
        <f t="shared" si="208"/>
        <v>Adult</v>
      </c>
      <c r="O3354" t="str">
        <f t="shared" si="209"/>
        <v>Average</v>
      </c>
      <c r="P3354" t="str">
        <f t="shared" si="210"/>
        <v>Medium Balance</v>
      </c>
      <c r="Q3354" t="str">
        <f t="shared" si="211"/>
        <v>Retained</v>
      </c>
    </row>
    <row r="3355" spans="1:17" x14ac:dyDescent="0.2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>
        <f t="shared" si="208"/>
        <v>Adult</v>
      </c>
      <c r="O3355" t="str">
        <f t="shared" si="209"/>
        <v>Average</v>
      </c>
      <c r="P3355" t="str">
        <f t="shared" si="210"/>
        <v>Zero Balance</v>
      </c>
      <c r="Q3355" t="str">
        <f t="shared" si="211"/>
        <v>Retained</v>
      </c>
    </row>
    <row r="3356" spans="1:17" x14ac:dyDescent="0.2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>
        <f t="shared" si="208"/>
        <v>Adult</v>
      </c>
      <c r="O3356" t="str">
        <f t="shared" si="209"/>
        <v>Average</v>
      </c>
      <c r="P3356" t="str">
        <f t="shared" si="210"/>
        <v>Zero Balance</v>
      </c>
      <c r="Q3356" t="str">
        <f t="shared" si="211"/>
        <v>Retained</v>
      </c>
    </row>
    <row r="3357" spans="1:17" x14ac:dyDescent="0.2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>
        <f t="shared" si="208"/>
        <v>Young</v>
      </c>
      <c r="O3357" t="str">
        <f t="shared" si="209"/>
        <v>Average</v>
      </c>
      <c r="P3357" t="str">
        <f t="shared" si="210"/>
        <v>Medium Balance</v>
      </c>
      <c r="Q3357" t="str">
        <f t="shared" si="211"/>
        <v>Retained</v>
      </c>
    </row>
    <row r="3358" spans="1:17" x14ac:dyDescent="0.2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>
        <f t="shared" si="208"/>
        <v>Adult</v>
      </c>
      <c r="O3358" t="str">
        <f t="shared" si="209"/>
        <v>Average</v>
      </c>
      <c r="P3358" t="str">
        <f t="shared" si="210"/>
        <v>High Balance</v>
      </c>
      <c r="Q3358" t="str">
        <f t="shared" si="211"/>
        <v>Retained</v>
      </c>
    </row>
    <row r="3359" spans="1:17" x14ac:dyDescent="0.2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>
        <f t="shared" si="208"/>
        <v>Young</v>
      </c>
      <c r="O3359" t="str">
        <f t="shared" si="209"/>
        <v>Average</v>
      </c>
      <c r="P3359" t="str">
        <f t="shared" si="210"/>
        <v>Medium Balance</v>
      </c>
      <c r="Q3359" t="str">
        <f t="shared" si="211"/>
        <v>Retained</v>
      </c>
    </row>
    <row r="3360" spans="1:17" x14ac:dyDescent="0.2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>
        <f t="shared" si="208"/>
        <v>Adult</v>
      </c>
      <c r="O3360" t="str">
        <f t="shared" si="209"/>
        <v>Good</v>
      </c>
      <c r="P3360" t="str">
        <f t="shared" si="210"/>
        <v>High Balance</v>
      </c>
      <c r="Q3360" t="str">
        <f t="shared" si="211"/>
        <v>Churned</v>
      </c>
    </row>
    <row r="3361" spans="1:17" x14ac:dyDescent="0.2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>
        <f t="shared" si="208"/>
        <v>Senior</v>
      </c>
      <c r="O3361" t="str">
        <f t="shared" si="209"/>
        <v>Good</v>
      </c>
      <c r="P3361" t="str">
        <f t="shared" si="210"/>
        <v>Zero Balance</v>
      </c>
      <c r="Q3361" t="str">
        <f t="shared" si="211"/>
        <v>Retained</v>
      </c>
    </row>
    <row r="3362" spans="1:17" x14ac:dyDescent="0.2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>
        <f t="shared" si="208"/>
        <v>Adult</v>
      </c>
      <c r="O3362" t="str">
        <f t="shared" si="209"/>
        <v>Good</v>
      </c>
      <c r="P3362" t="str">
        <f t="shared" si="210"/>
        <v>High Balance</v>
      </c>
      <c r="Q3362" t="str">
        <f t="shared" si="211"/>
        <v>Retained</v>
      </c>
    </row>
    <row r="3363" spans="1:17" x14ac:dyDescent="0.2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>
        <f t="shared" si="208"/>
        <v>Adult</v>
      </c>
      <c r="O3363" t="str">
        <f t="shared" si="209"/>
        <v>Average</v>
      </c>
      <c r="P3363" t="str">
        <f t="shared" si="210"/>
        <v>Medium Balance</v>
      </c>
      <c r="Q3363" t="str">
        <f t="shared" si="211"/>
        <v>Retained</v>
      </c>
    </row>
    <row r="3364" spans="1:17" x14ac:dyDescent="0.2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>
        <f t="shared" si="208"/>
        <v>Adult</v>
      </c>
      <c r="O3364" t="str">
        <f t="shared" si="209"/>
        <v>Good</v>
      </c>
      <c r="P3364" t="str">
        <f t="shared" si="210"/>
        <v>High Balance</v>
      </c>
      <c r="Q3364" t="str">
        <f t="shared" si="211"/>
        <v>Retained</v>
      </c>
    </row>
    <row r="3365" spans="1:17" x14ac:dyDescent="0.2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>
        <f t="shared" si="208"/>
        <v>Adult</v>
      </c>
      <c r="O3365" t="str">
        <f t="shared" si="209"/>
        <v>Good</v>
      </c>
      <c r="P3365" t="str">
        <f t="shared" si="210"/>
        <v>High Balance</v>
      </c>
      <c r="Q3365" t="str">
        <f t="shared" si="211"/>
        <v>Retained</v>
      </c>
    </row>
    <row r="3366" spans="1:17" x14ac:dyDescent="0.2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>
        <f t="shared" si="208"/>
        <v>Adult</v>
      </c>
      <c r="O3366" t="str">
        <f t="shared" si="209"/>
        <v>Average</v>
      </c>
      <c r="P3366" t="str">
        <f t="shared" si="210"/>
        <v>Zero Balance</v>
      </c>
      <c r="Q3366" t="str">
        <f t="shared" si="211"/>
        <v>Retained</v>
      </c>
    </row>
    <row r="3367" spans="1:17" x14ac:dyDescent="0.2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>
        <f t="shared" si="208"/>
        <v>Adult</v>
      </c>
      <c r="O3367" t="str">
        <f t="shared" si="209"/>
        <v>Average</v>
      </c>
      <c r="P3367" t="str">
        <f t="shared" si="210"/>
        <v>High Balance</v>
      </c>
      <c r="Q3367" t="str">
        <f t="shared" si="211"/>
        <v>Churned</v>
      </c>
    </row>
    <row r="3368" spans="1:17" x14ac:dyDescent="0.2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>
        <f t="shared" si="208"/>
        <v>Senior</v>
      </c>
      <c r="O3368" t="str">
        <f t="shared" si="209"/>
        <v>Average</v>
      </c>
      <c r="P3368" t="str">
        <f t="shared" si="210"/>
        <v>High Balance</v>
      </c>
      <c r="Q3368" t="str">
        <f t="shared" si="211"/>
        <v>Retained</v>
      </c>
    </row>
    <row r="3369" spans="1:17" x14ac:dyDescent="0.2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>
        <f t="shared" si="208"/>
        <v>Adult</v>
      </c>
      <c r="O3369" t="str">
        <f t="shared" si="209"/>
        <v>Average</v>
      </c>
      <c r="P3369" t="str">
        <f t="shared" si="210"/>
        <v>High Balance</v>
      </c>
      <c r="Q3369" t="str">
        <f t="shared" si="211"/>
        <v>Churned</v>
      </c>
    </row>
    <row r="3370" spans="1:17" x14ac:dyDescent="0.2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>
        <f t="shared" si="208"/>
        <v>Senior</v>
      </c>
      <c r="O3370" t="str">
        <f t="shared" si="209"/>
        <v>Average</v>
      </c>
      <c r="P3370" t="str">
        <f t="shared" si="210"/>
        <v>Zero Balance</v>
      </c>
      <c r="Q3370" t="str">
        <f t="shared" si="211"/>
        <v>Retained</v>
      </c>
    </row>
    <row r="3371" spans="1:17" x14ac:dyDescent="0.2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>
        <f t="shared" si="208"/>
        <v>Adult</v>
      </c>
      <c r="O3371" t="str">
        <f t="shared" si="209"/>
        <v>Good</v>
      </c>
      <c r="P3371" t="str">
        <f t="shared" si="210"/>
        <v>High Balance</v>
      </c>
      <c r="Q3371" t="str">
        <f t="shared" si="211"/>
        <v>Retained</v>
      </c>
    </row>
    <row r="3372" spans="1:17" x14ac:dyDescent="0.2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>
        <f t="shared" si="208"/>
        <v>Adult</v>
      </c>
      <c r="O3372" t="str">
        <f t="shared" si="209"/>
        <v>Average</v>
      </c>
      <c r="P3372" t="str">
        <f t="shared" si="210"/>
        <v>Zero Balance</v>
      </c>
      <c r="Q3372" t="str">
        <f t="shared" si="211"/>
        <v>Churned</v>
      </c>
    </row>
    <row r="3373" spans="1:17" x14ac:dyDescent="0.2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>
        <f t="shared" si="208"/>
        <v>Adult</v>
      </c>
      <c r="O3373" t="str">
        <f t="shared" si="209"/>
        <v>Good</v>
      </c>
      <c r="P3373" t="str">
        <f t="shared" si="210"/>
        <v>Medium Balance</v>
      </c>
      <c r="Q3373" t="str">
        <f t="shared" si="211"/>
        <v>Churned</v>
      </c>
    </row>
    <row r="3374" spans="1:17" x14ac:dyDescent="0.2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>
        <f t="shared" si="208"/>
        <v>Adult</v>
      </c>
      <c r="O3374" t="str">
        <f t="shared" si="209"/>
        <v>Average</v>
      </c>
      <c r="P3374" t="str">
        <f t="shared" si="210"/>
        <v>Medium Balance</v>
      </c>
      <c r="Q3374" t="str">
        <f t="shared" si="211"/>
        <v>Churned</v>
      </c>
    </row>
    <row r="3375" spans="1:17" x14ac:dyDescent="0.2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>
        <f t="shared" si="208"/>
        <v>Adult</v>
      </c>
      <c r="O3375" t="str">
        <f t="shared" si="209"/>
        <v>Average</v>
      </c>
      <c r="P3375" t="str">
        <f t="shared" si="210"/>
        <v>High Balance</v>
      </c>
      <c r="Q3375" t="str">
        <f t="shared" si="211"/>
        <v>Retained</v>
      </c>
    </row>
    <row r="3376" spans="1:17" x14ac:dyDescent="0.2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>
        <f t="shared" si="208"/>
        <v>Senior</v>
      </c>
      <c r="O3376" t="str">
        <f t="shared" si="209"/>
        <v>Good</v>
      </c>
      <c r="P3376" t="str">
        <f t="shared" si="210"/>
        <v>High Balance</v>
      </c>
      <c r="Q3376" t="str">
        <f t="shared" si="211"/>
        <v>Retained</v>
      </c>
    </row>
    <row r="3377" spans="1:17" x14ac:dyDescent="0.2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>
        <f t="shared" si="208"/>
        <v>Senior</v>
      </c>
      <c r="O3377" t="str">
        <f t="shared" si="209"/>
        <v>Good</v>
      </c>
      <c r="P3377" t="str">
        <f t="shared" si="210"/>
        <v>Zero Balance</v>
      </c>
      <c r="Q3377" t="str">
        <f t="shared" si="211"/>
        <v>Churned</v>
      </c>
    </row>
    <row r="3378" spans="1:17" x14ac:dyDescent="0.2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>
        <f t="shared" si="208"/>
        <v>Adult</v>
      </c>
      <c r="O3378" t="str">
        <f t="shared" si="209"/>
        <v>Average</v>
      </c>
      <c r="P3378" t="str">
        <f t="shared" si="210"/>
        <v>Medium Balance</v>
      </c>
      <c r="Q3378" t="str">
        <f t="shared" si="211"/>
        <v>Churned</v>
      </c>
    </row>
    <row r="3379" spans="1:17" x14ac:dyDescent="0.2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tr">
        <f t="shared" si="208"/>
        <v>Adult</v>
      </c>
      <c r="O3379" t="str">
        <f t="shared" si="209"/>
        <v>Average</v>
      </c>
      <c r="P3379" t="str">
        <f t="shared" si="210"/>
        <v>High Balance</v>
      </c>
      <c r="Q3379" t="str">
        <f t="shared" si="211"/>
        <v>Churned</v>
      </c>
    </row>
    <row r="3380" spans="1:17" x14ac:dyDescent="0.2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tr">
        <f t="shared" si="208"/>
        <v>Senior</v>
      </c>
      <c r="O3380" t="str">
        <f t="shared" si="209"/>
        <v>Average</v>
      </c>
      <c r="P3380" t="str">
        <f t="shared" si="210"/>
        <v>Medium Balance</v>
      </c>
      <c r="Q3380" t="str">
        <f t="shared" si="211"/>
        <v>Retained</v>
      </c>
    </row>
    <row r="3381" spans="1:17" x14ac:dyDescent="0.2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>
        <f t="shared" si="208"/>
        <v>Adult</v>
      </c>
      <c r="O3381" t="str">
        <f t="shared" si="209"/>
        <v>Good</v>
      </c>
      <c r="P3381" t="str">
        <f t="shared" si="210"/>
        <v>Zero Balance</v>
      </c>
      <c r="Q3381" t="str">
        <f t="shared" si="211"/>
        <v>Retained</v>
      </c>
    </row>
    <row r="3382" spans="1:17" x14ac:dyDescent="0.2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>
        <f t="shared" si="208"/>
        <v>Young</v>
      </c>
      <c r="O3382" t="str">
        <f t="shared" si="209"/>
        <v>Average</v>
      </c>
      <c r="P3382" t="str">
        <f t="shared" si="210"/>
        <v>Zero Balance</v>
      </c>
      <c r="Q3382" t="str">
        <f t="shared" si="211"/>
        <v>Retained</v>
      </c>
    </row>
    <row r="3383" spans="1:17" x14ac:dyDescent="0.2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>
        <f t="shared" si="208"/>
        <v>Adult</v>
      </c>
      <c r="O3383" t="str">
        <f t="shared" si="209"/>
        <v>Good</v>
      </c>
      <c r="P3383" t="str">
        <f t="shared" si="210"/>
        <v>High Balance</v>
      </c>
      <c r="Q3383" t="str">
        <f t="shared" si="211"/>
        <v>Retained</v>
      </c>
    </row>
    <row r="3384" spans="1:17" x14ac:dyDescent="0.2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>
        <f t="shared" si="208"/>
        <v>Senior</v>
      </c>
      <c r="O3384" t="str">
        <f t="shared" si="209"/>
        <v>Average</v>
      </c>
      <c r="P3384" t="str">
        <f t="shared" si="210"/>
        <v>High Balance</v>
      </c>
      <c r="Q3384" t="str">
        <f t="shared" si="211"/>
        <v>Retained</v>
      </c>
    </row>
    <row r="3385" spans="1:17" x14ac:dyDescent="0.2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>
        <f t="shared" si="208"/>
        <v>Adult</v>
      </c>
      <c r="O3385" t="str">
        <f t="shared" si="209"/>
        <v>Average</v>
      </c>
      <c r="P3385" t="str">
        <f t="shared" si="210"/>
        <v>High Balance</v>
      </c>
      <c r="Q3385" t="str">
        <f t="shared" si="211"/>
        <v>Retained</v>
      </c>
    </row>
    <row r="3386" spans="1:17" x14ac:dyDescent="0.2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>
        <f t="shared" si="208"/>
        <v>Senior</v>
      </c>
      <c r="O3386" t="str">
        <f t="shared" si="209"/>
        <v>Good</v>
      </c>
      <c r="P3386" t="str">
        <f t="shared" si="210"/>
        <v>Zero Balance</v>
      </c>
      <c r="Q3386" t="str">
        <f t="shared" si="211"/>
        <v>Retained</v>
      </c>
    </row>
    <row r="3387" spans="1:17" x14ac:dyDescent="0.2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>
        <f t="shared" si="208"/>
        <v>Adult</v>
      </c>
      <c r="O3387" t="str">
        <f t="shared" si="209"/>
        <v>Good</v>
      </c>
      <c r="P3387" t="str">
        <f t="shared" si="210"/>
        <v>Medium Balance</v>
      </c>
      <c r="Q3387" t="str">
        <f t="shared" si="211"/>
        <v>Churned</v>
      </c>
    </row>
    <row r="3388" spans="1:17" x14ac:dyDescent="0.2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>
        <f t="shared" si="208"/>
        <v>Adult</v>
      </c>
      <c r="O3388" t="str">
        <f t="shared" si="209"/>
        <v>Good</v>
      </c>
      <c r="P3388" t="str">
        <f t="shared" si="210"/>
        <v>Medium Balance</v>
      </c>
      <c r="Q3388" t="str">
        <f t="shared" si="211"/>
        <v>Retained</v>
      </c>
    </row>
    <row r="3389" spans="1:17" x14ac:dyDescent="0.2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>
        <f t="shared" si="208"/>
        <v>Senior</v>
      </c>
      <c r="O3389" t="str">
        <f t="shared" si="209"/>
        <v>Average</v>
      </c>
      <c r="P3389" t="str">
        <f t="shared" si="210"/>
        <v>Medium Balance</v>
      </c>
      <c r="Q3389" t="str">
        <f t="shared" si="211"/>
        <v>Retained</v>
      </c>
    </row>
    <row r="3390" spans="1:17" x14ac:dyDescent="0.2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>
        <f t="shared" si="208"/>
        <v>Young</v>
      </c>
      <c r="O3390" t="str">
        <f t="shared" si="209"/>
        <v>Average</v>
      </c>
      <c r="P3390" t="str">
        <f t="shared" si="210"/>
        <v>High Balance</v>
      </c>
      <c r="Q3390" t="str">
        <f t="shared" si="211"/>
        <v>Retained</v>
      </c>
    </row>
    <row r="3391" spans="1:17" x14ac:dyDescent="0.2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>
        <f t="shared" si="208"/>
        <v>Senior</v>
      </c>
      <c r="O3391" t="str">
        <f t="shared" si="209"/>
        <v>Poor</v>
      </c>
      <c r="P3391" t="str">
        <f t="shared" si="210"/>
        <v>Medium Balance</v>
      </c>
      <c r="Q3391" t="str">
        <f t="shared" si="211"/>
        <v>Churned</v>
      </c>
    </row>
    <row r="3392" spans="1:17" x14ac:dyDescent="0.2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>
        <f t="shared" si="208"/>
        <v>Adult</v>
      </c>
      <c r="O3392" t="str">
        <f t="shared" si="209"/>
        <v>Average</v>
      </c>
      <c r="P3392" t="str">
        <f t="shared" si="210"/>
        <v>Medium Balance</v>
      </c>
      <c r="Q3392" t="str">
        <f t="shared" si="211"/>
        <v>Retained</v>
      </c>
    </row>
    <row r="3393" spans="1:17" x14ac:dyDescent="0.2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>
        <f t="shared" si="208"/>
        <v>Adult</v>
      </c>
      <c r="O3393" t="str">
        <f t="shared" si="209"/>
        <v>Average</v>
      </c>
      <c r="P3393" t="str">
        <f t="shared" si="210"/>
        <v>Zero Balance</v>
      </c>
      <c r="Q3393" t="str">
        <f t="shared" si="211"/>
        <v>Retained</v>
      </c>
    </row>
    <row r="3394" spans="1:17" x14ac:dyDescent="0.2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>
        <f t="shared" si="208"/>
        <v>Adult</v>
      </c>
      <c r="O3394" t="str">
        <f t="shared" si="209"/>
        <v>Average</v>
      </c>
      <c r="P3394" t="str">
        <f t="shared" si="210"/>
        <v>Medium Balance</v>
      </c>
      <c r="Q3394" t="str">
        <f t="shared" si="211"/>
        <v>Retained</v>
      </c>
    </row>
    <row r="3395" spans="1:17" x14ac:dyDescent="0.2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>
        <f t="shared" ref="N3395:N3458" si="212">IF(F3395&lt;30,"Young",IF(F3395&lt;50,"Adult","Senior"))</f>
        <v>Adult</v>
      </c>
      <c r="O3395" t="str">
        <f t="shared" ref="O3395:O3458" si="213">IF(C3395&lt;500,"Poor",IF(C3395&lt;700,"Average","Good"))</f>
        <v>Good</v>
      </c>
      <c r="P3395" t="str">
        <f t="shared" ref="P3395:P3458" si="214" xml:space="preserve"> IF(H3395=0,"Zero Balance",IF(H3395&lt;50000,"Low Balance",IF(H3395&lt;100000,"Medium Balance","High Balance")))</f>
        <v>Zero Balance</v>
      </c>
      <c r="Q3395" t="str">
        <f t="shared" ref="Q3395:Q3458" si="215">IF(M3395 = 1,"Churned","Retained")</f>
        <v>Retained</v>
      </c>
    </row>
    <row r="3396" spans="1:17" x14ac:dyDescent="0.2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>
        <f t="shared" si="212"/>
        <v>Young</v>
      </c>
      <c r="O3396" t="str">
        <f t="shared" si="213"/>
        <v>Poor</v>
      </c>
      <c r="P3396" t="str">
        <f t="shared" si="214"/>
        <v>Zero Balance</v>
      </c>
      <c r="Q3396" t="str">
        <f t="shared" si="215"/>
        <v>Retained</v>
      </c>
    </row>
    <row r="3397" spans="1:17" x14ac:dyDescent="0.2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>
        <f t="shared" si="212"/>
        <v>Young</v>
      </c>
      <c r="O3397" t="str">
        <f t="shared" si="213"/>
        <v>Good</v>
      </c>
      <c r="P3397" t="str">
        <f t="shared" si="214"/>
        <v>Zero Balance</v>
      </c>
      <c r="Q3397" t="str">
        <f t="shared" si="215"/>
        <v>Retained</v>
      </c>
    </row>
    <row r="3398" spans="1:17" x14ac:dyDescent="0.2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>
        <f t="shared" si="212"/>
        <v>Senior</v>
      </c>
      <c r="O3398" t="str">
        <f t="shared" si="213"/>
        <v>Average</v>
      </c>
      <c r="P3398" t="str">
        <f t="shared" si="214"/>
        <v>Zero Balance</v>
      </c>
      <c r="Q3398" t="str">
        <f t="shared" si="215"/>
        <v>Retained</v>
      </c>
    </row>
    <row r="3399" spans="1:17" x14ac:dyDescent="0.2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>
        <f t="shared" si="212"/>
        <v>Adult</v>
      </c>
      <c r="O3399" t="str">
        <f t="shared" si="213"/>
        <v>Good</v>
      </c>
      <c r="P3399" t="str">
        <f t="shared" si="214"/>
        <v>High Balance</v>
      </c>
      <c r="Q3399" t="str">
        <f t="shared" si="215"/>
        <v>Retained</v>
      </c>
    </row>
    <row r="3400" spans="1:17" x14ac:dyDescent="0.2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>
        <f t="shared" si="212"/>
        <v>Adult</v>
      </c>
      <c r="O3400" t="str">
        <f t="shared" si="213"/>
        <v>Good</v>
      </c>
      <c r="P3400" t="str">
        <f t="shared" si="214"/>
        <v>Zero Balance</v>
      </c>
      <c r="Q3400" t="str">
        <f t="shared" si="215"/>
        <v>Retained</v>
      </c>
    </row>
    <row r="3401" spans="1:17" x14ac:dyDescent="0.2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>
        <f t="shared" si="212"/>
        <v>Adult</v>
      </c>
      <c r="O3401" t="str">
        <f t="shared" si="213"/>
        <v>Average</v>
      </c>
      <c r="P3401" t="str">
        <f t="shared" si="214"/>
        <v>High Balance</v>
      </c>
      <c r="Q3401" t="str">
        <f t="shared" si="215"/>
        <v>Churned</v>
      </c>
    </row>
    <row r="3402" spans="1:17" x14ac:dyDescent="0.2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>
        <f t="shared" si="212"/>
        <v>Adult</v>
      </c>
      <c r="O3402" t="str">
        <f t="shared" si="213"/>
        <v>Average</v>
      </c>
      <c r="P3402" t="str">
        <f t="shared" si="214"/>
        <v>Medium Balance</v>
      </c>
      <c r="Q3402" t="str">
        <f t="shared" si="215"/>
        <v>Retained</v>
      </c>
    </row>
    <row r="3403" spans="1:17" x14ac:dyDescent="0.2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>
        <f t="shared" si="212"/>
        <v>Adult</v>
      </c>
      <c r="O3403" t="str">
        <f t="shared" si="213"/>
        <v>Average</v>
      </c>
      <c r="P3403" t="str">
        <f t="shared" si="214"/>
        <v>High Balance</v>
      </c>
      <c r="Q3403" t="str">
        <f t="shared" si="215"/>
        <v>Retained</v>
      </c>
    </row>
    <row r="3404" spans="1:17" x14ac:dyDescent="0.2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>
        <f t="shared" si="212"/>
        <v>Young</v>
      </c>
      <c r="O3404" t="str">
        <f t="shared" si="213"/>
        <v>Average</v>
      </c>
      <c r="P3404" t="str">
        <f t="shared" si="214"/>
        <v>High Balance</v>
      </c>
      <c r="Q3404" t="str">
        <f t="shared" si="215"/>
        <v>Retained</v>
      </c>
    </row>
    <row r="3405" spans="1:17" x14ac:dyDescent="0.2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>
        <f t="shared" si="212"/>
        <v>Senior</v>
      </c>
      <c r="O3405" t="str">
        <f t="shared" si="213"/>
        <v>Average</v>
      </c>
      <c r="P3405" t="str">
        <f t="shared" si="214"/>
        <v>High Balance</v>
      </c>
      <c r="Q3405" t="str">
        <f t="shared" si="215"/>
        <v>Retained</v>
      </c>
    </row>
    <row r="3406" spans="1:17" x14ac:dyDescent="0.2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>
        <f t="shared" si="212"/>
        <v>Young</v>
      </c>
      <c r="O3406" t="str">
        <f t="shared" si="213"/>
        <v>Average</v>
      </c>
      <c r="P3406" t="str">
        <f t="shared" si="214"/>
        <v>Zero Balance</v>
      </c>
      <c r="Q3406" t="str">
        <f t="shared" si="215"/>
        <v>Retained</v>
      </c>
    </row>
    <row r="3407" spans="1:17" x14ac:dyDescent="0.2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>
        <f t="shared" si="212"/>
        <v>Senior</v>
      </c>
      <c r="O3407" t="str">
        <f t="shared" si="213"/>
        <v>Average</v>
      </c>
      <c r="P3407" t="str">
        <f t="shared" si="214"/>
        <v>Zero Balance</v>
      </c>
      <c r="Q3407" t="str">
        <f t="shared" si="215"/>
        <v>Retained</v>
      </c>
    </row>
    <row r="3408" spans="1:17" x14ac:dyDescent="0.2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>
        <f t="shared" si="212"/>
        <v>Young</v>
      </c>
      <c r="O3408" t="str">
        <f t="shared" si="213"/>
        <v>Average</v>
      </c>
      <c r="P3408" t="str">
        <f t="shared" si="214"/>
        <v>Medium Balance</v>
      </c>
      <c r="Q3408" t="str">
        <f t="shared" si="215"/>
        <v>Retained</v>
      </c>
    </row>
    <row r="3409" spans="1:17" x14ac:dyDescent="0.2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>
        <f t="shared" si="212"/>
        <v>Adult</v>
      </c>
      <c r="O3409" t="str">
        <f t="shared" si="213"/>
        <v>Average</v>
      </c>
      <c r="P3409" t="str">
        <f t="shared" si="214"/>
        <v>High Balance</v>
      </c>
      <c r="Q3409" t="str">
        <f t="shared" si="215"/>
        <v>Retained</v>
      </c>
    </row>
    <row r="3410" spans="1:17" x14ac:dyDescent="0.2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>
        <f t="shared" si="212"/>
        <v>Adult</v>
      </c>
      <c r="O3410" t="str">
        <f t="shared" si="213"/>
        <v>Good</v>
      </c>
      <c r="P3410" t="str">
        <f t="shared" si="214"/>
        <v>High Balance</v>
      </c>
      <c r="Q3410" t="str">
        <f t="shared" si="215"/>
        <v>Retained</v>
      </c>
    </row>
    <row r="3411" spans="1:17" x14ac:dyDescent="0.2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>
        <f t="shared" si="212"/>
        <v>Adult</v>
      </c>
      <c r="O3411" t="str">
        <f t="shared" si="213"/>
        <v>Average</v>
      </c>
      <c r="P3411" t="str">
        <f t="shared" si="214"/>
        <v>High Balance</v>
      </c>
      <c r="Q3411" t="str">
        <f t="shared" si="215"/>
        <v>Churned</v>
      </c>
    </row>
    <row r="3412" spans="1:17" x14ac:dyDescent="0.2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>
        <f t="shared" si="212"/>
        <v>Adult</v>
      </c>
      <c r="O3412" t="str">
        <f t="shared" si="213"/>
        <v>Poor</v>
      </c>
      <c r="P3412" t="str">
        <f t="shared" si="214"/>
        <v>High Balance</v>
      </c>
      <c r="Q3412" t="str">
        <f t="shared" si="215"/>
        <v>Retained</v>
      </c>
    </row>
    <row r="3413" spans="1:17" x14ac:dyDescent="0.2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tr">
        <f t="shared" si="212"/>
        <v>Adult</v>
      </c>
      <c r="O3413" t="str">
        <f t="shared" si="213"/>
        <v>Good</v>
      </c>
      <c r="P3413" t="str">
        <f t="shared" si="214"/>
        <v>High Balance</v>
      </c>
      <c r="Q3413" t="str">
        <f t="shared" si="215"/>
        <v>Retained</v>
      </c>
    </row>
    <row r="3414" spans="1:17" x14ac:dyDescent="0.2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>
        <f t="shared" si="212"/>
        <v>Young</v>
      </c>
      <c r="O3414" t="str">
        <f t="shared" si="213"/>
        <v>Average</v>
      </c>
      <c r="P3414" t="str">
        <f t="shared" si="214"/>
        <v>High Balance</v>
      </c>
      <c r="Q3414" t="str">
        <f t="shared" si="215"/>
        <v>Retained</v>
      </c>
    </row>
    <row r="3415" spans="1:17" x14ac:dyDescent="0.2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>
        <f t="shared" si="212"/>
        <v>Adult</v>
      </c>
      <c r="O3415" t="str">
        <f t="shared" si="213"/>
        <v>Average</v>
      </c>
      <c r="P3415" t="str">
        <f t="shared" si="214"/>
        <v>Zero Balance</v>
      </c>
      <c r="Q3415" t="str">
        <f t="shared" si="215"/>
        <v>Retained</v>
      </c>
    </row>
    <row r="3416" spans="1:17" x14ac:dyDescent="0.2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>
        <f t="shared" si="212"/>
        <v>Adult</v>
      </c>
      <c r="O3416" t="str">
        <f t="shared" si="213"/>
        <v>Average</v>
      </c>
      <c r="P3416" t="str">
        <f t="shared" si="214"/>
        <v>Zero Balance</v>
      </c>
      <c r="Q3416" t="str">
        <f t="shared" si="215"/>
        <v>Retained</v>
      </c>
    </row>
    <row r="3417" spans="1:17" x14ac:dyDescent="0.2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>
        <f t="shared" si="212"/>
        <v>Adult</v>
      </c>
      <c r="O3417" t="str">
        <f t="shared" si="213"/>
        <v>Average</v>
      </c>
      <c r="P3417" t="str">
        <f t="shared" si="214"/>
        <v>Medium Balance</v>
      </c>
      <c r="Q3417" t="str">
        <f t="shared" si="215"/>
        <v>Churned</v>
      </c>
    </row>
    <row r="3418" spans="1:17" x14ac:dyDescent="0.2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>
        <f t="shared" si="212"/>
        <v>Adult</v>
      </c>
      <c r="O3418" t="str">
        <f t="shared" si="213"/>
        <v>Average</v>
      </c>
      <c r="P3418" t="str">
        <f t="shared" si="214"/>
        <v>Zero Balance</v>
      </c>
      <c r="Q3418" t="str">
        <f t="shared" si="215"/>
        <v>Retained</v>
      </c>
    </row>
    <row r="3419" spans="1:17" x14ac:dyDescent="0.2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>
        <f t="shared" si="212"/>
        <v>Adult</v>
      </c>
      <c r="O3419" t="str">
        <f t="shared" si="213"/>
        <v>Average</v>
      </c>
      <c r="P3419" t="str">
        <f t="shared" si="214"/>
        <v>Medium Balance</v>
      </c>
      <c r="Q3419" t="str">
        <f t="shared" si="215"/>
        <v>Retained</v>
      </c>
    </row>
    <row r="3420" spans="1:17" x14ac:dyDescent="0.2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>
        <f t="shared" si="212"/>
        <v>Adult</v>
      </c>
      <c r="O3420" t="str">
        <f t="shared" si="213"/>
        <v>Good</v>
      </c>
      <c r="P3420" t="str">
        <f t="shared" si="214"/>
        <v>Zero Balance</v>
      </c>
      <c r="Q3420" t="str">
        <f t="shared" si="215"/>
        <v>Retained</v>
      </c>
    </row>
    <row r="3421" spans="1:17" x14ac:dyDescent="0.2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>
        <f t="shared" si="212"/>
        <v>Young</v>
      </c>
      <c r="O3421" t="str">
        <f t="shared" si="213"/>
        <v>Average</v>
      </c>
      <c r="P3421" t="str">
        <f t="shared" si="214"/>
        <v>Zero Balance</v>
      </c>
      <c r="Q3421" t="str">
        <f t="shared" si="215"/>
        <v>Retained</v>
      </c>
    </row>
    <row r="3422" spans="1:17" x14ac:dyDescent="0.2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>
        <f t="shared" si="212"/>
        <v>Adult</v>
      </c>
      <c r="O3422" t="str">
        <f t="shared" si="213"/>
        <v>Average</v>
      </c>
      <c r="P3422" t="str">
        <f t="shared" si="214"/>
        <v>Zero Balance</v>
      </c>
      <c r="Q3422" t="str">
        <f t="shared" si="215"/>
        <v>Retained</v>
      </c>
    </row>
    <row r="3423" spans="1:17" x14ac:dyDescent="0.2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>
        <f t="shared" si="212"/>
        <v>Adult</v>
      </c>
      <c r="O3423" t="str">
        <f t="shared" si="213"/>
        <v>Average</v>
      </c>
      <c r="P3423" t="str">
        <f t="shared" si="214"/>
        <v>High Balance</v>
      </c>
      <c r="Q3423" t="str">
        <f t="shared" si="215"/>
        <v>Retained</v>
      </c>
    </row>
    <row r="3424" spans="1:17" x14ac:dyDescent="0.2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>
        <f t="shared" si="212"/>
        <v>Adult</v>
      </c>
      <c r="O3424" t="str">
        <f t="shared" si="213"/>
        <v>Average</v>
      </c>
      <c r="P3424" t="str">
        <f t="shared" si="214"/>
        <v>High Balance</v>
      </c>
      <c r="Q3424" t="str">
        <f t="shared" si="215"/>
        <v>Retained</v>
      </c>
    </row>
    <row r="3425" spans="1:17" x14ac:dyDescent="0.2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tr">
        <f t="shared" si="212"/>
        <v>Adult</v>
      </c>
      <c r="O3425" t="str">
        <f t="shared" si="213"/>
        <v>Poor</v>
      </c>
      <c r="P3425" t="str">
        <f t="shared" si="214"/>
        <v>Low Balance</v>
      </c>
      <c r="Q3425" t="str">
        <f t="shared" si="215"/>
        <v>Retained</v>
      </c>
    </row>
    <row r="3426" spans="1:17" x14ac:dyDescent="0.2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>
        <f t="shared" si="212"/>
        <v>Adult</v>
      </c>
      <c r="O3426" t="str">
        <f t="shared" si="213"/>
        <v>Average</v>
      </c>
      <c r="P3426" t="str">
        <f t="shared" si="214"/>
        <v>Zero Balance</v>
      </c>
      <c r="Q3426" t="str">
        <f t="shared" si="215"/>
        <v>Retained</v>
      </c>
    </row>
    <row r="3427" spans="1:17" x14ac:dyDescent="0.2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>
        <f t="shared" si="212"/>
        <v>Adult</v>
      </c>
      <c r="O3427" t="str">
        <f t="shared" si="213"/>
        <v>Good</v>
      </c>
      <c r="P3427" t="str">
        <f t="shared" si="214"/>
        <v>High Balance</v>
      </c>
      <c r="Q3427" t="str">
        <f t="shared" si="215"/>
        <v>Retained</v>
      </c>
    </row>
    <row r="3428" spans="1:17" x14ac:dyDescent="0.2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tr">
        <f t="shared" si="212"/>
        <v>Adult</v>
      </c>
      <c r="O3428" t="str">
        <f t="shared" si="213"/>
        <v>Average</v>
      </c>
      <c r="P3428" t="str">
        <f t="shared" si="214"/>
        <v>Zero Balance</v>
      </c>
      <c r="Q3428" t="str">
        <f t="shared" si="215"/>
        <v>Retained</v>
      </c>
    </row>
    <row r="3429" spans="1:17" x14ac:dyDescent="0.2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>
        <f t="shared" si="212"/>
        <v>Adult</v>
      </c>
      <c r="O3429" t="str">
        <f t="shared" si="213"/>
        <v>Poor</v>
      </c>
      <c r="P3429" t="str">
        <f t="shared" si="214"/>
        <v>High Balance</v>
      </c>
      <c r="Q3429" t="str">
        <f t="shared" si="215"/>
        <v>Retained</v>
      </c>
    </row>
    <row r="3430" spans="1:17" x14ac:dyDescent="0.2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>
        <f t="shared" si="212"/>
        <v>Adult</v>
      </c>
      <c r="O3430" t="str">
        <f t="shared" si="213"/>
        <v>Average</v>
      </c>
      <c r="P3430" t="str">
        <f t="shared" si="214"/>
        <v>Zero Balance</v>
      </c>
      <c r="Q3430" t="str">
        <f t="shared" si="215"/>
        <v>Retained</v>
      </c>
    </row>
    <row r="3431" spans="1:17" x14ac:dyDescent="0.2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>
        <f t="shared" si="212"/>
        <v>Adult</v>
      </c>
      <c r="O3431" t="str">
        <f t="shared" si="213"/>
        <v>Good</v>
      </c>
      <c r="P3431" t="str">
        <f t="shared" si="214"/>
        <v>Medium Balance</v>
      </c>
      <c r="Q3431" t="str">
        <f t="shared" si="215"/>
        <v>Churned</v>
      </c>
    </row>
    <row r="3432" spans="1:17" x14ac:dyDescent="0.2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>
        <f t="shared" si="212"/>
        <v>Adult</v>
      </c>
      <c r="O3432" t="str">
        <f t="shared" si="213"/>
        <v>Average</v>
      </c>
      <c r="P3432" t="str">
        <f t="shared" si="214"/>
        <v>High Balance</v>
      </c>
      <c r="Q3432" t="str">
        <f t="shared" si="215"/>
        <v>Retained</v>
      </c>
    </row>
    <row r="3433" spans="1:17" x14ac:dyDescent="0.2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>
        <f t="shared" si="212"/>
        <v>Adult</v>
      </c>
      <c r="O3433" t="str">
        <f t="shared" si="213"/>
        <v>Poor</v>
      </c>
      <c r="P3433" t="str">
        <f t="shared" si="214"/>
        <v>Medium Balance</v>
      </c>
      <c r="Q3433" t="str">
        <f t="shared" si="215"/>
        <v>Retained</v>
      </c>
    </row>
    <row r="3434" spans="1:17" x14ac:dyDescent="0.2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>
        <f t="shared" si="212"/>
        <v>Young</v>
      </c>
      <c r="O3434" t="str">
        <f t="shared" si="213"/>
        <v>Good</v>
      </c>
      <c r="P3434" t="str">
        <f t="shared" si="214"/>
        <v>Zero Balance</v>
      </c>
      <c r="Q3434" t="str">
        <f t="shared" si="215"/>
        <v>Retained</v>
      </c>
    </row>
    <row r="3435" spans="1:17" x14ac:dyDescent="0.2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>
        <f t="shared" si="212"/>
        <v>Adult</v>
      </c>
      <c r="O3435" t="str">
        <f t="shared" si="213"/>
        <v>Average</v>
      </c>
      <c r="P3435" t="str">
        <f t="shared" si="214"/>
        <v>High Balance</v>
      </c>
      <c r="Q3435" t="str">
        <f t="shared" si="215"/>
        <v>Retained</v>
      </c>
    </row>
    <row r="3436" spans="1:17" x14ac:dyDescent="0.2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>
        <f t="shared" si="212"/>
        <v>Senior</v>
      </c>
      <c r="O3436" t="str">
        <f t="shared" si="213"/>
        <v>Average</v>
      </c>
      <c r="P3436" t="str">
        <f t="shared" si="214"/>
        <v>High Balance</v>
      </c>
      <c r="Q3436" t="str">
        <f t="shared" si="215"/>
        <v>Retained</v>
      </c>
    </row>
    <row r="3437" spans="1:17" x14ac:dyDescent="0.2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>
        <f t="shared" si="212"/>
        <v>Adult</v>
      </c>
      <c r="O3437" t="str">
        <f t="shared" si="213"/>
        <v>Average</v>
      </c>
      <c r="P3437" t="str">
        <f t="shared" si="214"/>
        <v>Medium Balance</v>
      </c>
      <c r="Q3437" t="str">
        <f t="shared" si="215"/>
        <v>Retained</v>
      </c>
    </row>
    <row r="3438" spans="1:17" x14ac:dyDescent="0.2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>
        <f t="shared" si="212"/>
        <v>Adult</v>
      </c>
      <c r="O3438" t="str">
        <f t="shared" si="213"/>
        <v>Average</v>
      </c>
      <c r="P3438" t="str">
        <f t="shared" si="214"/>
        <v>Zero Balance</v>
      </c>
      <c r="Q3438" t="str">
        <f t="shared" si="215"/>
        <v>Retained</v>
      </c>
    </row>
    <row r="3439" spans="1:17" x14ac:dyDescent="0.2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>
        <f t="shared" si="212"/>
        <v>Adult</v>
      </c>
      <c r="O3439" t="str">
        <f t="shared" si="213"/>
        <v>Good</v>
      </c>
      <c r="P3439" t="str">
        <f t="shared" si="214"/>
        <v>Zero Balance</v>
      </c>
      <c r="Q3439" t="str">
        <f t="shared" si="215"/>
        <v>Retained</v>
      </c>
    </row>
    <row r="3440" spans="1:17" x14ac:dyDescent="0.2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>
        <f t="shared" si="212"/>
        <v>Adult</v>
      </c>
      <c r="O3440" t="str">
        <f t="shared" si="213"/>
        <v>Poor</v>
      </c>
      <c r="P3440" t="str">
        <f t="shared" si="214"/>
        <v>Zero Balance</v>
      </c>
      <c r="Q3440" t="str">
        <f t="shared" si="215"/>
        <v>Retained</v>
      </c>
    </row>
    <row r="3441" spans="1:17" x14ac:dyDescent="0.2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>
        <f t="shared" si="212"/>
        <v>Adult</v>
      </c>
      <c r="O3441" t="str">
        <f t="shared" si="213"/>
        <v>Good</v>
      </c>
      <c r="P3441" t="str">
        <f t="shared" si="214"/>
        <v>High Balance</v>
      </c>
      <c r="Q3441" t="str">
        <f t="shared" si="215"/>
        <v>Retained</v>
      </c>
    </row>
    <row r="3442" spans="1:17" x14ac:dyDescent="0.2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>
        <f t="shared" si="212"/>
        <v>Adult</v>
      </c>
      <c r="O3442" t="str">
        <f t="shared" si="213"/>
        <v>Good</v>
      </c>
      <c r="P3442" t="str">
        <f t="shared" si="214"/>
        <v>Medium Balance</v>
      </c>
      <c r="Q3442" t="str">
        <f t="shared" si="215"/>
        <v>Churned</v>
      </c>
    </row>
    <row r="3443" spans="1:17" x14ac:dyDescent="0.2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>
        <f t="shared" si="212"/>
        <v>Adult</v>
      </c>
      <c r="O3443" t="str">
        <f t="shared" si="213"/>
        <v>Average</v>
      </c>
      <c r="P3443" t="str">
        <f t="shared" si="214"/>
        <v>Zero Balance</v>
      </c>
      <c r="Q3443" t="str">
        <f t="shared" si="215"/>
        <v>Retained</v>
      </c>
    </row>
    <row r="3444" spans="1:17" x14ac:dyDescent="0.2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>
        <f t="shared" si="212"/>
        <v>Adult</v>
      </c>
      <c r="O3444" t="str">
        <f t="shared" si="213"/>
        <v>Good</v>
      </c>
      <c r="P3444" t="str">
        <f t="shared" si="214"/>
        <v>High Balance</v>
      </c>
      <c r="Q3444" t="str">
        <f t="shared" si="215"/>
        <v>Retained</v>
      </c>
    </row>
    <row r="3445" spans="1:17" x14ac:dyDescent="0.2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>
        <f t="shared" si="212"/>
        <v>Adult</v>
      </c>
      <c r="O3445" t="str">
        <f t="shared" si="213"/>
        <v>Average</v>
      </c>
      <c r="P3445" t="str">
        <f t="shared" si="214"/>
        <v>Zero Balance</v>
      </c>
      <c r="Q3445" t="str">
        <f t="shared" si="215"/>
        <v>Churned</v>
      </c>
    </row>
    <row r="3446" spans="1:17" x14ac:dyDescent="0.2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>
        <f t="shared" si="212"/>
        <v>Adult</v>
      </c>
      <c r="O3446" t="str">
        <f t="shared" si="213"/>
        <v>Poor</v>
      </c>
      <c r="P3446" t="str">
        <f t="shared" si="214"/>
        <v>Zero Balance</v>
      </c>
      <c r="Q3446" t="str">
        <f t="shared" si="215"/>
        <v>Retained</v>
      </c>
    </row>
    <row r="3447" spans="1:17" x14ac:dyDescent="0.2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>
        <f t="shared" si="212"/>
        <v>Young</v>
      </c>
      <c r="O3447" t="str">
        <f t="shared" si="213"/>
        <v>Average</v>
      </c>
      <c r="P3447" t="str">
        <f t="shared" si="214"/>
        <v>High Balance</v>
      </c>
      <c r="Q3447" t="str">
        <f t="shared" si="215"/>
        <v>Retained</v>
      </c>
    </row>
    <row r="3448" spans="1:17" x14ac:dyDescent="0.2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>
        <f t="shared" si="212"/>
        <v>Adult</v>
      </c>
      <c r="O3448" t="str">
        <f t="shared" si="213"/>
        <v>Average</v>
      </c>
      <c r="P3448" t="str">
        <f t="shared" si="214"/>
        <v>Medium Balance</v>
      </c>
      <c r="Q3448" t="str">
        <f t="shared" si="215"/>
        <v>Retained</v>
      </c>
    </row>
    <row r="3449" spans="1:17" x14ac:dyDescent="0.2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tr">
        <f t="shared" si="212"/>
        <v>Adult</v>
      </c>
      <c r="O3449" t="str">
        <f t="shared" si="213"/>
        <v>Average</v>
      </c>
      <c r="P3449" t="str">
        <f t="shared" si="214"/>
        <v>High Balance</v>
      </c>
      <c r="Q3449" t="str">
        <f t="shared" si="215"/>
        <v>Churned</v>
      </c>
    </row>
    <row r="3450" spans="1:17" x14ac:dyDescent="0.2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>
        <f t="shared" si="212"/>
        <v>Adult</v>
      </c>
      <c r="O3450" t="str">
        <f t="shared" si="213"/>
        <v>Average</v>
      </c>
      <c r="P3450" t="str">
        <f t="shared" si="214"/>
        <v>High Balance</v>
      </c>
      <c r="Q3450" t="str">
        <f t="shared" si="215"/>
        <v>Retained</v>
      </c>
    </row>
    <row r="3451" spans="1:17" x14ac:dyDescent="0.2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>
        <f t="shared" si="212"/>
        <v>Adult</v>
      </c>
      <c r="O3451" t="str">
        <f t="shared" si="213"/>
        <v>Good</v>
      </c>
      <c r="P3451" t="str">
        <f t="shared" si="214"/>
        <v>High Balance</v>
      </c>
      <c r="Q3451" t="str">
        <f t="shared" si="215"/>
        <v>Retained</v>
      </c>
    </row>
    <row r="3452" spans="1:17" x14ac:dyDescent="0.2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>
        <f t="shared" si="212"/>
        <v>Adult</v>
      </c>
      <c r="O3452" t="str">
        <f t="shared" si="213"/>
        <v>Average</v>
      </c>
      <c r="P3452" t="str">
        <f t="shared" si="214"/>
        <v>High Balance</v>
      </c>
      <c r="Q3452" t="str">
        <f t="shared" si="215"/>
        <v>Retained</v>
      </c>
    </row>
    <row r="3453" spans="1:17" x14ac:dyDescent="0.2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>
        <f t="shared" si="212"/>
        <v>Young</v>
      </c>
      <c r="O3453" t="str">
        <f t="shared" si="213"/>
        <v>Average</v>
      </c>
      <c r="P3453" t="str">
        <f t="shared" si="214"/>
        <v>Zero Balance</v>
      </c>
      <c r="Q3453" t="str">
        <f t="shared" si="215"/>
        <v>Retained</v>
      </c>
    </row>
    <row r="3454" spans="1:17" x14ac:dyDescent="0.2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>
        <f t="shared" si="212"/>
        <v>Senior</v>
      </c>
      <c r="O3454" t="str">
        <f t="shared" si="213"/>
        <v>Good</v>
      </c>
      <c r="P3454" t="str">
        <f t="shared" si="214"/>
        <v>Medium Balance</v>
      </c>
      <c r="Q3454" t="str">
        <f t="shared" si="215"/>
        <v>Churned</v>
      </c>
    </row>
    <row r="3455" spans="1:17" x14ac:dyDescent="0.2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tr">
        <f t="shared" si="212"/>
        <v>Adult</v>
      </c>
      <c r="O3455" t="str">
        <f t="shared" si="213"/>
        <v>Average</v>
      </c>
      <c r="P3455" t="str">
        <f t="shared" si="214"/>
        <v>High Balance</v>
      </c>
      <c r="Q3455" t="str">
        <f t="shared" si="215"/>
        <v>Retained</v>
      </c>
    </row>
    <row r="3456" spans="1:17" x14ac:dyDescent="0.2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>
        <f t="shared" si="212"/>
        <v>Young</v>
      </c>
      <c r="O3456" t="str">
        <f t="shared" si="213"/>
        <v>Average</v>
      </c>
      <c r="P3456" t="str">
        <f t="shared" si="214"/>
        <v>High Balance</v>
      </c>
      <c r="Q3456" t="str">
        <f t="shared" si="215"/>
        <v>Retained</v>
      </c>
    </row>
    <row r="3457" spans="1:17" x14ac:dyDescent="0.2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>
        <f t="shared" si="212"/>
        <v>Young</v>
      </c>
      <c r="O3457" t="str">
        <f t="shared" si="213"/>
        <v>Good</v>
      </c>
      <c r="P3457" t="str">
        <f t="shared" si="214"/>
        <v>Zero Balance</v>
      </c>
      <c r="Q3457" t="str">
        <f t="shared" si="215"/>
        <v>Retained</v>
      </c>
    </row>
    <row r="3458" spans="1:17" x14ac:dyDescent="0.2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>
        <f t="shared" si="212"/>
        <v>Adult</v>
      </c>
      <c r="O3458" t="str">
        <f t="shared" si="213"/>
        <v>Good</v>
      </c>
      <c r="P3458" t="str">
        <f t="shared" si="214"/>
        <v>Medium Balance</v>
      </c>
      <c r="Q3458" t="str">
        <f t="shared" si="215"/>
        <v>Churned</v>
      </c>
    </row>
    <row r="3459" spans="1:17" x14ac:dyDescent="0.2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>
        <f t="shared" ref="N3459:N3522" si="216">IF(F3459&lt;30,"Young",IF(F3459&lt;50,"Adult","Senior"))</f>
        <v>Adult</v>
      </c>
      <c r="O3459" t="str">
        <f t="shared" ref="O3459:O3522" si="217">IF(C3459&lt;500,"Poor",IF(C3459&lt;700,"Average","Good"))</f>
        <v>Average</v>
      </c>
      <c r="P3459" t="str">
        <f t="shared" ref="P3459:P3522" si="218" xml:space="preserve"> IF(H3459=0,"Zero Balance",IF(H3459&lt;50000,"Low Balance",IF(H3459&lt;100000,"Medium Balance","High Balance")))</f>
        <v>High Balance</v>
      </c>
      <c r="Q3459" t="str">
        <f t="shared" ref="Q3459:Q3522" si="219">IF(M3459 = 1,"Churned","Retained")</f>
        <v>Churned</v>
      </c>
    </row>
    <row r="3460" spans="1:17" x14ac:dyDescent="0.2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tr">
        <f t="shared" si="216"/>
        <v>Adult</v>
      </c>
      <c r="O3460" t="str">
        <f t="shared" si="217"/>
        <v>Good</v>
      </c>
      <c r="P3460" t="str">
        <f t="shared" si="218"/>
        <v>Zero Balance</v>
      </c>
      <c r="Q3460" t="str">
        <f t="shared" si="219"/>
        <v>Retained</v>
      </c>
    </row>
    <row r="3461" spans="1:17" x14ac:dyDescent="0.2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tr">
        <f t="shared" si="216"/>
        <v>Adult</v>
      </c>
      <c r="O3461" t="str">
        <f t="shared" si="217"/>
        <v>Good</v>
      </c>
      <c r="P3461" t="str">
        <f t="shared" si="218"/>
        <v>Zero Balance</v>
      </c>
      <c r="Q3461" t="str">
        <f t="shared" si="219"/>
        <v>Retained</v>
      </c>
    </row>
    <row r="3462" spans="1:17" x14ac:dyDescent="0.2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>
        <f t="shared" si="216"/>
        <v>Adult</v>
      </c>
      <c r="O3462" t="str">
        <f t="shared" si="217"/>
        <v>Poor</v>
      </c>
      <c r="P3462" t="str">
        <f t="shared" si="218"/>
        <v>High Balance</v>
      </c>
      <c r="Q3462" t="str">
        <f t="shared" si="219"/>
        <v>Retained</v>
      </c>
    </row>
    <row r="3463" spans="1:17" x14ac:dyDescent="0.2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>
        <f t="shared" si="216"/>
        <v>Adult</v>
      </c>
      <c r="O3463" t="str">
        <f t="shared" si="217"/>
        <v>Good</v>
      </c>
      <c r="P3463" t="str">
        <f t="shared" si="218"/>
        <v>Medium Balance</v>
      </c>
      <c r="Q3463" t="str">
        <f t="shared" si="219"/>
        <v>Retained</v>
      </c>
    </row>
    <row r="3464" spans="1:17" x14ac:dyDescent="0.2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>
        <f t="shared" si="216"/>
        <v>Senior</v>
      </c>
      <c r="O3464" t="str">
        <f t="shared" si="217"/>
        <v>Poor</v>
      </c>
      <c r="P3464" t="str">
        <f t="shared" si="218"/>
        <v>High Balance</v>
      </c>
      <c r="Q3464" t="str">
        <f t="shared" si="219"/>
        <v>Retained</v>
      </c>
    </row>
    <row r="3465" spans="1:17" x14ac:dyDescent="0.2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>
        <f t="shared" si="216"/>
        <v>Adult</v>
      </c>
      <c r="O3465" t="str">
        <f t="shared" si="217"/>
        <v>Average</v>
      </c>
      <c r="P3465" t="str">
        <f t="shared" si="218"/>
        <v>High Balance</v>
      </c>
      <c r="Q3465" t="str">
        <f t="shared" si="219"/>
        <v>Churned</v>
      </c>
    </row>
    <row r="3466" spans="1:17" x14ac:dyDescent="0.2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>
        <f t="shared" si="216"/>
        <v>Adult</v>
      </c>
      <c r="O3466" t="str">
        <f t="shared" si="217"/>
        <v>Average</v>
      </c>
      <c r="P3466" t="str">
        <f t="shared" si="218"/>
        <v>High Balance</v>
      </c>
      <c r="Q3466" t="str">
        <f t="shared" si="219"/>
        <v>Retained</v>
      </c>
    </row>
    <row r="3467" spans="1:17" x14ac:dyDescent="0.2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>
        <f t="shared" si="216"/>
        <v>Adult</v>
      </c>
      <c r="O3467" t="str">
        <f t="shared" si="217"/>
        <v>Average</v>
      </c>
      <c r="P3467" t="str">
        <f t="shared" si="218"/>
        <v>Medium Balance</v>
      </c>
      <c r="Q3467" t="str">
        <f t="shared" si="219"/>
        <v>Retained</v>
      </c>
    </row>
    <row r="3468" spans="1:17" x14ac:dyDescent="0.2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>
        <f t="shared" si="216"/>
        <v>Young</v>
      </c>
      <c r="O3468" t="str">
        <f t="shared" si="217"/>
        <v>Good</v>
      </c>
      <c r="P3468" t="str">
        <f t="shared" si="218"/>
        <v>Zero Balance</v>
      </c>
      <c r="Q3468" t="str">
        <f t="shared" si="219"/>
        <v>Retained</v>
      </c>
    </row>
    <row r="3469" spans="1:17" x14ac:dyDescent="0.2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>
        <f t="shared" si="216"/>
        <v>Adult</v>
      </c>
      <c r="O3469" t="str">
        <f t="shared" si="217"/>
        <v>Average</v>
      </c>
      <c r="P3469" t="str">
        <f t="shared" si="218"/>
        <v>Medium Balance</v>
      </c>
      <c r="Q3469" t="str">
        <f t="shared" si="219"/>
        <v>Retained</v>
      </c>
    </row>
    <row r="3470" spans="1:17" x14ac:dyDescent="0.2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>
        <f t="shared" si="216"/>
        <v>Adult</v>
      </c>
      <c r="O3470" t="str">
        <f t="shared" si="217"/>
        <v>Good</v>
      </c>
      <c r="P3470" t="str">
        <f t="shared" si="218"/>
        <v>Zero Balance</v>
      </c>
      <c r="Q3470" t="str">
        <f t="shared" si="219"/>
        <v>Retained</v>
      </c>
    </row>
    <row r="3471" spans="1:17" x14ac:dyDescent="0.2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>
        <f t="shared" si="216"/>
        <v>Young</v>
      </c>
      <c r="O3471" t="str">
        <f t="shared" si="217"/>
        <v>Average</v>
      </c>
      <c r="P3471" t="str">
        <f t="shared" si="218"/>
        <v>Medium Balance</v>
      </c>
      <c r="Q3471" t="str">
        <f t="shared" si="219"/>
        <v>Retained</v>
      </c>
    </row>
    <row r="3472" spans="1:17" x14ac:dyDescent="0.2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>
        <f t="shared" si="216"/>
        <v>Adult</v>
      </c>
      <c r="O3472" t="str">
        <f t="shared" si="217"/>
        <v>Average</v>
      </c>
      <c r="P3472" t="str">
        <f t="shared" si="218"/>
        <v>Zero Balance</v>
      </c>
      <c r="Q3472" t="str">
        <f t="shared" si="219"/>
        <v>Retained</v>
      </c>
    </row>
    <row r="3473" spans="1:17" x14ac:dyDescent="0.2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>
        <f t="shared" si="216"/>
        <v>Young</v>
      </c>
      <c r="O3473" t="str">
        <f t="shared" si="217"/>
        <v>Average</v>
      </c>
      <c r="P3473" t="str">
        <f t="shared" si="218"/>
        <v>High Balance</v>
      </c>
      <c r="Q3473" t="str">
        <f t="shared" si="219"/>
        <v>Retained</v>
      </c>
    </row>
    <row r="3474" spans="1:17" x14ac:dyDescent="0.2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>
        <f t="shared" si="216"/>
        <v>Adult</v>
      </c>
      <c r="O3474" t="str">
        <f t="shared" si="217"/>
        <v>Average</v>
      </c>
      <c r="P3474" t="str">
        <f t="shared" si="218"/>
        <v>High Balance</v>
      </c>
      <c r="Q3474" t="str">
        <f t="shared" si="219"/>
        <v>Retained</v>
      </c>
    </row>
    <row r="3475" spans="1:17" x14ac:dyDescent="0.2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>
        <f t="shared" si="216"/>
        <v>Adult</v>
      </c>
      <c r="O3475" t="str">
        <f t="shared" si="217"/>
        <v>Average</v>
      </c>
      <c r="P3475" t="str">
        <f t="shared" si="218"/>
        <v>Zero Balance</v>
      </c>
      <c r="Q3475" t="str">
        <f t="shared" si="219"/>
        <v>Churned</v>
      </c>
    </row>
    <row r="3476" spans="1:17" x14ac:dyDescent="0.2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>
        <f t="shared" si="216"/>
        <v>Adult</v>
      </c>
      <c r="O3476" t="str">
        <f t="shared" si="217"/>
        <v>Good</v>
      </c>
      <c r="P3476" t="str">
        <f t="shared" si="218"/>
        <v>Medium Balance</v>
      </c>
      <c r="Q3476" t="str">
        <f t="shared" si="219"/>
        <v>Retained</v>
      </c>
    </row>
    <row r="3477" spans="1:17" x14ac:dyDescent="0.2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>
        <f t="shared" si="216"/>
        <v>Adult</v>
      </c>
      <c r="O3477" t="str">
        <f t="shared" si="217"/>
        <v>Good</v>
      </c>
      <c r="P3477" t="str">
        <f t="shared" si="218"/>
        <v>Medium Balance</v>
      </c>
      <c r="Q3477" t="str">
        <f t="shared" si="219"/>
        <v>Retained</v>
      </c>
    </row>
    <row r="3478" spans="1:17" x14ac:dyDescent="0.2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>
        <f t="shared" si="216"/>
        <v>Adult</v>
      </c>
      <c r="O3478" t="str">
        <f t="shared" si="217"/>
        <v>Good</v>
      </c>
      <c r="P3478" t="str">
        <f t="shared" si="218"/>
        <v>High Balance</v>
      </c>
      <c r="Q3478" t="str">
        <f t="shared" si="219"/>
        <v>Churned</v>
      </c>
    </row>
    <row r="3479" spans="1:17" x14ac:dyDescent="0.2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>
        <f t="shared" si="216"/>
        <v>Adult</v>
      </c>
      <c r="O3479" t="str">
        <f t="shared" si="217"/>
        <v>Average</v>
      </c>
      <c r="P3479" t="str">
        <f t="shared" si="218"/>
        <v>Zero Balance</v>
      </c>
      <c r="Q3479" t="str">
        <f t="shared" si="219"/>
        <v>Retained</v>
      </c>
    </row>
    <row r="3480" spans="1:17" x14ac:dyDescent="0.2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>
        <f t="shared" si="216"/>
        <v>Young</v>
      </c>
      <c r="O3480" t="str">
        <f t="shared" si="217"/>
        <v>Average</v>
      </c>
      <c r="P3480" t="str">
        <f t="shared" si="218"/>
        <v>High Balance</v>
      </c>
      <c r="Q3480" t="str">
        <f t="shared" si="219"/>
        <v>Retained</v>
      </c>
    </row>
    <row r="3481" spans="1:17" x14ac:dyDescent="0.2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>
        <f t="shared" si="216"/>
        <v>Adult</v>
      </c>
      <c r="O3481" t="str">
        <f t="shared" si="217"/>
        <v>Poor</v>
      </c>
      <c r="P3481" t="str">
        <f t="shared" si="218"/>
        <v>Medium Balance</v>
      </c>
      <c r="Q3481" t="str">
        <f t="shared" si="219"/>
        <v>Retained</v>
      </c>
    </row>
    <row r="3482" spans="1:17" x14ac:dyDescent="0.2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>
        <f t="shared" si="216"/>
        <v>Adult</v>
      </c>
      <c r="O3482" t="str">
        <f t="shared" si="217"/>
        <v>Average</v>
      </c>
      <c r="P3482" t="str">
        <f t="shared" si="218"/>
        <v>High Balance</v>
      </c>
      <c r="Q3482" t="str">
        <f t="shared" si="219"/>
        <v>Churned</v>
      </c>
    </row>
    <row r="3483" spans="1:17" x14ac:dyDescent="0.2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>
        <f t="shared" si="216"/>
        <v>Adult</v>
      </c>
      <c r="O3483" t="str">
        <f t="shared" si="217"/>
        <v>Good</v>
      </c>
      <c r="P3483" t="str">
        <f t="shared" si="218"/>
        <v>Medium Balance</v>
      </c>
      <c r="Q3483" t="str">
        <f t="shared" si="219"/>
        <v>Retained</v>
      </c>
    </row>
    <row r="3484" spans="1:17" x14ac:dyDescent="0.2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tr">
        <f t="shared" si="216"/>
        <v>Adult</v>
      </c>
      <c r="O3484" t="str">
        <f t="shared" si="217"/>
        <v>Average</v>
      </c>
      <c r="P3484" t="str">
        <f t="shared" si="218"/>
        <v>Zero Balance</v>
      </c>
      <c r="Q3484" t="str">
        <f t="shared" si="219"/>
        <v>Retained</v>
      </c>
    </row>
    <row r="3485" spans="1:17" x14ac:dyDescent="0.2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>
        <f t="shared" si="216"/>
        <v>Adult</v>
      </c>
      <c r="O3485" t="str">
        <f t="shared" si="217"/>
        <v>Poor</v>
      </c>
      <c r="P3485" t="str">
        <f t="shared" si="218"/>
        <v>Zero Balance</v>
      </c>
      <c r="Q3485" t="str">
        <f t="shared" si="219"/>
        <v>Retained</v>
      </c>
    </row>
    <row r="3486" spans="1:17" x14ac:dyDescent="0.2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>
        <f t="shared" si="216"/>
        <v>Young</v>
      </c>
      <c r="O3486" t="str">
        <f t="shared" si="217"/>
        <v>Good</v>
      </c>
      <c r="P3486" t="str">
        <f t="shared" si="218"/>
        <v>Medium Balance</v>
      </c>
      <c r="Q3486" t="str">
        <f t="shared" si="219"/>
        <v>Retained</v>
      </c>
    </row>
    <row r="3487" spans="1:17" x14ac:dyDescent="0.2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>
        <f t="shared" si="216"/>
        <v>Adult</v>
      </c>
      <c r="O3487" t="str">
        <f t="shared" si="217"/>
        <v>Average</v>
      </c>
      <c r="P3487" t="str">
        <f t="shared" si="218"/>
        <v>Zero Balance</v>
      </c>
      <c r="Q3487" t="str">
        <f t="shared" si="219"/>
        <v>Churned</v>
      </c>
    </row>
    <row r="3488" spans="1:17" x14ac:dyDescent="0.2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>
        <f t="shared" si="216"/>
        <v>Young</v>
      </c>
      <c r="O3488" t="str">
        <f t="shared" si="217"/>
        <v>Average</v>
      </c>
      <c r="P3488" t="str">
        <f t="shared" si="218"/>
        <v>Medium Balance</v>
      </c>
      <c r="Q3488" t="str">
        <f t="shared" si="219"/>
        <v>Retained</v>
      </c>
    </row>
    <row r="3489" spans="1:17" x14ac:dyDescent="0.2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>
        <f t="shared" si="216"/>
        <v>Adult</v>
      </c>
      <c r="O3489" t="str">
        <f t="shared" si="217"/>
        <v>Average</v>
      </c>
      <c r="P3489" t="str">
        <f t="shared" si="218"/>
        <v>Low Balance</v>
      </c>
      <c r="Q3489" t="str">
        <f t="shared" si="219"/>
        <v>Retained</v>
      </c>
    </row>
    <row r="3490" spans="1:17" x14ac:dyDescent="0.2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>
        <f t="shared" si="216"/>
        <v>Adult</v>
      </c>
      <c r="O3490" t="str">
        <f t="shared" si="217"/>
        <v>Average</v>
      </c>
      <c r="P3490" t="str">
        <f t="shared" si="218"/>
        <v>Medium Balance</v>
      </c>
      <c r="Q3490" t="str">
        <f t="shared" si="219"/>
        <v>Retained</v>
      </c>
    </row>
    <row r="3491" spans="1:17" x14ac:dyDescent="0.2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>
        <f t="shared" si="216"/>
        <v>Adult</v>
      </c>
      <c r="O3491" t="str">
        <f t="shared" si="217"/>
        <v>Average</v>
      </c>
      <c r="P3491" t="str">
        <f t="shared" si="218"/>
        <v>Zero Balance</v>
      </c>
      <c r="Q3491" t="str">
        <f t="shared" si="219"/>
        <v>Retained</v>
      </c>
    </row>
    <row r="3492" spans="1:17" x14ac:dyDescent="0.2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>
        <f t="shared" si="216"/>
        <v>Young</v>
      </c>
      <c r="O3492" t="str">
        <f t="shared" si="217"/>
        <v>Poor</v>
      </c>
      <c r="P3492" t="str">
        <f t="shared" si="218"/>
        <v>Zero Balance</v>
      </c>
      <c r="Q3492" t="str">
        <f t="shared" si="219"/>
        <v>Churned</v>
      </c>
    </row>
    <row r="3493" spans="1:17" x14ac:dyDescent="0.2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>
        <f t="shared" si="216"/>
        <v>Adult</v>
      </c>
      <c r="O3493" t="str">
        <f t="shared" si="217"/>
        <v>Average</v>
      </c>
      <c r="P3493" t="str">
        <f t="shared" si="218"/>
        <v>Medium Balance</v>
      </c>
      <c r="Q3493" t="str">
        <f t="shared" si="219"/>
        <v>Retained</v>
      </c>
    </row>
    <row r="3494" spans="1:17" x14ac:dyDescent="0.2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>
        <f t="shared" si="216"/>
        <v>Adult</v>
      </c>
      <c r="O3494" t="str">
        <f t="shared" si="217"/>
        <v>Average</v>
      </c>
      <c r="P3494" t="str">
        <f t="shared" si="218"/>
        <v>Medium Balance</v>
      </c>
      <c r="Q3494" t="str">
        <f t="shared" si="219"/>
        <v>Retained</v>
      </c>
    </row>
    <row r="3495" spans="1:17" x14ac:dyDescent="0.2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>
        <f t="shared" si="216"/>
        <v>Adult</v>
      </c>
      <c r="O3495" t="str">
        <f t="shared" si="217"/>
        <v>Average</v>
      </c>
      <c r="P3495" t="str">
        <f t="shared" si="218"/>
        <v>Zero Balance</v>
      </c>
      <c r="Q3495" t="str">
        <f t="shared" si="219"/>
        <v>Retained</v>
      </c>
    </row>
    <row r="3496" spans="1:17" x14ac:dyDescent="0.2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>
        <f t="shared" si="216"/>
        <v>Adult</v>
      </c>
      <c r="O3496" t="str">
        <f t="shared" si="217"/>
        <v>Average</v>
      </c>
      <c r="P3496" t="str">
        <f t="shared" si="218"/>
        <v>Medium Balance</v>
      </c>
      <c r="Q3496" t="str">
        <f t="shared" si="219"/>
        <v>Retained</v>
      </c>
    </row>
    <row r="3497" spans="1:17" x14ac:dyDescent="0.2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tr">
        <f t="shared" si="216"/>
        <v>Adult</v>
      </c>
      <c r="O3497" t="str">
        <f t="shared" si="217"/>
        <v>Average</v>
      </c>
      <c r="P3497" t="str">
        <f t="shared" si="218"/>
        <v>High Balance</v>
      </c>
      <c r="Q3497" t="str">
        <f t="shared" si="219"/>
        <v>Retained</v>
      </c>
    </row>
    <row r="3498" spans="1:17" x14ac:dyDescent="0.2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>
        <f t="shared" si="216"/>
        <v>Young</v>
      </c>
      <c r="O3498" t="str">
        <f t="shared" si="217"/>
        <v>Good</v>
      </c>
      <c r="P3498" t="str">
        <f t="shared" si="218"/>
        <v>Zero Balance</v>
      </c>
      <c r="Q3498" t="str">
        <f t="shared" si="219"/>
        <v>Retained</v>
      </c>
    </row>
    <row r="3499" spans="1:17" x14ac:dyDescent="0.2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>
        <f t="shared" si="216"/>
        <v>Senior</v>
      </c>
      <c r="O3499" t="str">
        <f t="shared" si="217"/>
        <v>Poor</v>
      </c>
      <c r="P3499" t="str">
        <f t="shared" si="218"/>
        <v>High Balance</v>
      </c>
      <c r="Q3499" t="str">
        <f t="shared" si="219"/>
        <v>Churned</v>
      </c>
    </row>
    <row r="3500" spans="1:17" x14ac:dyDescent="0.2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>
        <f t="shared" si="216"/>
        <v>Adult</v>
      </c>
      <c r="O3500" t="str">
        <f t="shared" si="217"/>
        <v>Average</v>
      </c>
      <c r="P3500" t="str">
        <f t="shared" si="218"/>
        <v>High Balance</v>
      </c>
      <c r="Q3500" t="str">
        <f t="shared" si="219"/>
        <v>Retained</v>
      </c>
    </row>
    <row r="3501" spans="1:17" x14ac:dyDescent="0.2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>
        <f t="shared" si="216"/>
        <v>Senior</v>
      </c>
      <c r="O3501" t="str">
        <f t="shared" si="217"/>
        <v>Average</v>
      </c>
      <c r="P3501" t="str">
        <f t="shared" si="218"/>
        <v>Zero Balance</v>
      </c>
      <c r="Q3501" t="str">
        <f t="shared" si="219"/>
        <v>Retained</v>
      </c>
    </row>
    <row r="3502" spans="1:17" x14ac:dyDescent="0.2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>
        <f t="shared" si="216"/>
        <v>Adult</v>
      </c>
      <c r="O3502" t="str">
        <f t="shared" si="217"/>
        <v>Good</v>
      </c>
      <c r="P3502" t="str">
        <f t="shared" si="218"/>
        <v>High Balance</v>
      </c>
      <c r="Q3502" t="str">
        <f t="shared" si="219"/>
        <v>Retained</v>
      </c>
    </row>
    <row r="3503" spans="1:17" x14ac:dyDescent="0.2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tr">
        <f t="shared" si="216"/>
        <v>Adult</v>
      </c>
      <c r="O3503" t="str">
        <f t="shared" si="217"/>
        <v>Average</v>
      </c>
      <c r="P3503" t="str">
        <f t="shared" si="218"/>
        <v>High Balance</v>
      </c>
      <c r="Q3503" t="str">
        <f t="shared" si="219"/>
        <v>Retained</v>
      </c>
    </row>
    <row r="3504" spans="1:17" x14ac:dyDescent="0.2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>
        <f t="shared" si="216"/>
        <v>Adult</v>
      </c>
      <c r="O3504" t="str">
        <f t="shared" si="217"/>
        <v>Good</v>
      </c>
      <c r="P3504" t="str">
        <f t="shared" si="218"/>
        <v>High Balance</v>
      </c>
      <c r="Q3504" t="str">
        <f t="shared" si="219"/>
        <v>Churned</v>
      </c>
    </row>
    <row r="3505" spans="1:17" x14ac:dyDescent="0.2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>
        <f t="shared" si="216"/>
        <v>Adult</v>
      </c>
      <c r="O3505" t="str">
        <f t="shared" si="217"/>
        <v>Average</v>
      </c>
      <c r="P3505" t="str">
        <f t="shared" si="218"/>
        <v>High Balance</v>
      </c>
      <c r="Q3505" t="str">
        <f t="shared" si="219"/>
        <v>Retained</v>
      </c>
    </row>
    <row r="3506" spans="1:17" x14ac:dyDescent="0.2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>
        <f t="shared" si="216"/>
        <v>Adult</v>
      </c>
      <c r="O3506" t="str">
        <f t="shared" si="217"/>
        <v>Poor</v>
      </c>
      <c r="P3506" t="str">
        <f t="shared" si="218"/>
        <v>High Balance</v>
      </c>
      <c r="Q3506" t="str">
        <f t="shared" si="219"/>
        <v>Retained</v>
      </c>
    </row>
    <row r="3507" spans="1:17" x14ac:dyDescent="0.2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>
        <f t="shared" si="216"/>
        <v>Adult</v>
      </c>
      <c r="O3507" t="str">
        <f t="shared" si="217"/>
        <v>Average</v>
      </c>
      <c r="P3507" t="str">
        <f t="shared" si="218"/>
        <v>Zero Balance</v>
      </c>
      <c r="Q3507" t="str">
        <f t="shared" si="219"/>
        <v>Retained</v>
      </c>
    </row>
    <row r="3508" spans="1:17" x14ac:dyDescent="0.2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>
        <f t="shared" si="216"/>
        <v>Adult</v>
      </c>
      <c r="O3508" t="str">
        <f t="shared" si="217"/>
        <v>Poor</v>
      </c>
      <c r="P3508" t="str">
        <f t="shared" si="218"/>
        <v>Zero Balance</v>
      </c>
      <c r="Q3508" t="str">
        <f t="shared" si="219"/>
        <v>Retained</v>
      </c>
    </row>
    <row r="3509" spans="1:17" x14ac:dyDescent="0.2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tr">
        <f t="shared" si="216"/>
        <v>Adult</v>
      </c>
      <c r="O3509" t="str">
        <f t="shared" si="217"/>
        <v>Good</v>
      </c>
      <c r="P3509" t="str">
        <f t="shared" si="218"/>
        <v>High Balance</v>
      </c>
      <c r="Q3509" t="str">
        <f t="shared" si="219"/>
        <v>Retained</v>
      </c>
    </row>
    <row r="3510" spans="1:17" x14ac:dyDescent="0.2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>
        <f t="shared" si="216"/>
        <v>Adult</v>
      </c>
      <c r="O3510" t="str">
        <f t="shared" si="217"/>
        <v>Poor</v>
      </c>
      <c r="P3510" t="str">
        <f t="shared" si="218"/>
        <v>Zero Balance</v>
      </c>
      <c r="Q3510" t="str">
        <f t="shared" si="219"/>
        <v>Retained</v>
      </c>
    </row>
    <row r="3511" spans="1:17" x14ac:dyDescent="0.2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>
        <f t="shared" si="216"/>
        <v>Adult</v>
      </c>
      <c r="O3511" t="str">
        <f t="shared" si="217"/>
        <v>Good</v>
      </c>
      <c r="P3511" t="str">
        <f t="shared" si="218"/>
        <v>Zero Balance</v>
      </c>
      <c r="Q3511" t="str">
        <f t="shared" si="219"/>
        <v>Retained</v>
      </c>
    </row>
    <row r="3512" spans="1:17" x14ac:dyDescent="0.2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>
        <f t="shared" si="216"/>
        <v>Adult</v>
      </c>
      <c r="O3512" t="str">
        <f t="shared" si="217"/>
        <v>Average</v>
      </c>
      <c r="P3512" t="str">
        <f t="shared" si="218"/>
        <v>Medium Balance</v>
      </c>
      <c r="Q3512" t="str">
        <f t="shared" si="219"/>
        <v>Retained</v>
      </c>
    </row>
    <row r="3513" spans="1:17" x14ac:dyDescent="0.2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tr">
        <f t="shared" si="216"/>
        <v>Adult</v>
      </c>
      <c r="O3513" t="str">
        <f t="shared" si="217"/>
        <v>Good</v>
      </c>
      <c r="P3513" t="str">
        <f t="shared" si="218"/>
        <v>High Balance</v>
      </c>
      <c r="Q3513" t="str">
        <f t="shared" si="219"/>
        <v>Retained</v>
      </c>
    </row>
    <row r="3514" spans="1:17" x14ac:dyDescent="0.2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>
        <f t="shared" si="216"/>
        <v>Young</v>
      </c>
      <c r="O3514" t="str">
        <f t="shared" si="217"/>
        <v>Good</v>
      </c>
      <c r="P3514" t="str">
        <f t="shared" si="218"/>
        <v>Zero Balance</v>
      </c>
      <c r="Q3514" t="str">
        <f t="shared" si="219"/>
        <v>Retained</v>
      </c>
    </row>
    <row r="3515" spans="1:17" x14ac:dyDescent="0.2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>
        <f t="shared" si="216"/>
        <v>Adult</v>
      </c>
      <c r="O3515" t="str">
        <f t="shared" si="217"/>
        <v>Good</v>
      </c>
      <c r="P3515" t="str">
        <f t="shared" si="218"/>
        <v>High Balance</v>
      </c>
      <c r="Q3515" t="str">
        <f t="shared" si="219"/>
        <v>Retained</v>
      </c>
    </row>
    <row r="3516" spans="1:17" x14ac:dyDescent="0.2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>
        <f t="shared" si="216"/>
        <v>Adult</v>
      </c>
      <c r="O3516" t="str">
        <f t="shared" si="217"/>
        <v>Average</v>
      </c>
      <c r="P3516" t="str">
        <f t="shared" si="218"/>
        <v>Zero Balance</v>
      </c>
      <c r="Q3516" t="str">
        <f t="shared" si="219"/>
        <v>Retained</v>
      </c>
    </row>
    <row r="3517" spans="1:17" x14ac:dyDescent="0.2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>
        <f t="shared" si="216"/>
        <v>Adult</v>
      </c>
      <c r="O3517" t="str">
        <f t="shared" si="217"/>
        <v>Average</v>
      </c>
      <c r="P3517" t="str">
        <f t="shared" si="218"/>
        <v>Zero Balance</v>
      </c>
      <c r="Q3517" t="str">
        <f t="shared" si="219"/>
        <v>Retained</v>
      </c>
    </row>
    <row r="3518" spans="1:17" x14ac:dyDescent="0.2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>
        <f t="shared" si="216"/>
        <v>Adult</v>
      </c>
      <c r="O3518" t="str">
        <f t="shared" si="217"/>
        <v>Average</v>
      </c>
      <c r="P3518" t="str">
        <f t="shared" si="218"/>
        <v>Zero Balance</v>
      </c>
      <c r="Q3518" t="str">
        <f t="shared" si="219"/>
        <v>Retained</v>
      </c>
    </row>
    <row r="3519" spans="1:17" x14ac:dyDescent="0.2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tr">
        <f t="shared" si="216"/>
        <v>Young</v>
      </c>
      <c r="O3519" t="str">
        <f t="shared" si="217"/>
        <v>Good</v>
      </c>
      <c r="P3519" t="str">
        <f t="shared" si="218"/>
        <v>Zero Balance</v>
      </c>
      <c r="Q3519" t="str">
        <f t="shared" si="219"/>
        <v>Retained</v>
      </c>
    </row>
    <row r="3520" spans="1:17" x14ac:dyDescent="0.2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>
        <f t="shared" si="216"/>
        <v>Adult</v>
      </c>
      <c r="O3520" t="str">
        <f t="shared" si="217"/>
        <v>Average</v>
      </c>
      <c r="P3520" t="str">
        <f t="shared" si="218"/>
        <v>Zero Balance</v>
      </c>
      <c r="Q3520" t="str">
        <f t="shared" si="219"/>
        <v>Retained</v>
      </c>
    </row>
    <row r="3521" spans="1:17" x14ac:dyDescent="0.2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>
        <f t="shared" si="216"/>
        <v>Adult</v>
      </c>
      <c r="O3521" t="str">
        <f t="shared" si="217"/>
        <v>Average</v>
      </c>
      <c r="P3521" t="str">
        <f t="shared" si="218"/>
        <v>Low Balance</v>
      </c>
      <c r="Q3521" t="str">
        <f t="shared" si="219"/>
        <v>Churned</v>
      </c>
    </row>
    <row r="3522" spans="1:17" x14ac:dyDescent="0.2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>
        <f t="shared" si="216"/>
        <v>Adult</v>
      </c>
      <c r="O3522" t="str">
        <f t="shared" si="217"/>
        <v>Average</v>
      </c>
      <c r="P3522" t="str">
        <f t="shared" si="218"/>
        <v>Zero Balance</v>
      </c>
      <c r="Q3522" t="str">
        <f t="shared" si="219"/>
        <v>Churned</v>
      </c>
    </row>
    <row r="3523" spans="1:17" x14ac:dyDescent="0.2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>
        <f t="shared" ref="N3523:N3586" si="220">IF(F3523&lt;30,"Young",IF(F3523&lt;50,"Adult","Senior"))</f>
        <v>Adult</v>
      </c>
      <c r="O3523" t="str">
        <f t="shared" ref="O3523:O3586" si="221">IF(C3523&lt;500,"Poor",IF(C3523&lt;700,"Average","Good"))</f>
        <v>Average</v>
      </c>
      <c r="P3523" t="str">
        <f t="shared" ref="P3523:P3586" si="222" xml:space="preserve"> IF(H3523=0,"Zero Balance",IF(H3523&lt;50000,"Low Balance",IF(H3523&lt;100000,"Medium Balance","High Balance")))</f>
        <v>High Balance</v>
      </c>
      <c r="Q3523" t="str">
        <f t="shared" ref="Q3523:Q3586" si="223">IF(M3523 = 1,"Churned","Retained")</f>
        <v>Retained</v>
      </c>
    </row>
    <row r="3524" spans="1:17" x14ac:dyDescent="0.2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>
        <f t="shared" si="220"/>
        <v>Adult</v>
      </c>
      <c r="O3524" t="str">
        <f t="shared" si="221"/>
        <v>Average</v>
      </c>
      <c r="P3524" t="str">
        <f t="shared" si="222"/>
        <v>Zero Balance</v>
      </c>
      <c r="Q3524" t="str">
        <f t="shared" si="223"/>
        <v>Retained</v>
      </c>
    </row>
    <row r="3525" spans="1:17" x14ac:dyDescent="0.2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>
        <f t="shared" si="220"/>
        <v>Adult</v>
      </c>
      <c r="O3525" t="str">
        <f t="shared" si="221"/>
        <v>Good</v>
      </c>
      <c r="P3525" t="str">
        <f t="shared" si="222"/>
        <v>High Balance</v>
      </c>
      <c r="Q3525" t="str">
        <f t="shared" si="223"/>
        <v>Retained</v>
      </c>
    </row>
    <row r="3526" spans="1:17" x14ac:dyDescent="0.2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>
        <f t="shared" si="220"/>
        <v>Adult</v>
      </c>
      <c r="O3526" t="str">
        <f t="shared" si="221"/>
        <v>Good</v>
      </c>
      <c r="P3526" t="str">
        <f t="shared" si="222"/>
        <v>High Balance</v>
      </c>
      <c r="Q3526" t="str">
        <f t="shared" si="223"/>
        <v>Retained</v>
      </c>
    </row>
    <row r="3527" spans="1:17" x14ac:dyDescent="0.2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tr">
        <f t="shared" si="220"/>
        <v>Adult</v>
      </c>
      <c r="O3527" t="str">
        <f t="shared" si="221"/>
        <v>Average</v>
      </c>
      <c r="P3527" t="str">
        <f t="shared" si="222"/>
        <v>Medium Balance</v>
      </c>
      <c r="Q3527" t="str">
        <f t="shared" si="223"/>
        <v>Retained</v>
      </c>
    </row>
    <row r="3528" spans="1:17" x14ac:dyDescent="0.2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>
        <f t="shared" si="220"/>
        <v>Adult</v>
      </c>
      <c r="O3528" t="str">
        <f t="shared" si="221"/>
        <v>Good</v>
      </c>
      <c r="P3528" t="str">
        <f t="shared" si="222"/>
        <v>Zero Balance</v>
      </c>
      <c r="Q3528" t="str">
        <f t="shared" si="223"/>
        <v>Retained</v>
      </c>
    </row>
    <row r="3529" spans="1:17" x14ac:dyDescent="0.2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>
        <f t="shared" si="220"/>
        <v>Senior</v>
      </c>
      <c r="O3529" t="str">
        <f t="shared" si="221"/>
        <v>Good</v>
      </c>
      <c r="P3529" t="str">
        <f t="shared" si="222"/>
        <v>Medium Balance</v>
      </c>
      <c r="Q3529" t="str">
        <f t="shared" si="223"/>
        <v>Retained</v>
      </c>
    </row>
    <row r="3530" spans="1:17" x14ac:dyDescent="0.2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>
        <f t="shared" si="220"/>
        <v>Young</v>
      </c>
      <c r="O3530" t="str">
        <f t="shared" si="221"/>
        <v>Average</v>
      </c>
      <c r="P3530" t="str">
        <f t="shared" si="222"/>
        <v>Medium Balance</v>
      </c>
      <c r="Q3530" t="str">
        <f t="shared" si="223"/>
        <v>Retained</v>
      </c>
    </row>
    <row r="3531" spans="1:17" x14ac:dyDescent="0.2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>
        <f t="shared" si="220"/>
        <v>Young</v>
      </c>
      <c r="O3531" t="str">
        <f t="shared" si="221"/>
        <v>Average</v>
      </c>
      <c r="P3531" t="str">
        <f t="shared" si="222"/>
        <v>Zero Balance</v>
      </c>
      <c r="Q3531" t="str">
        <f t="shared" si="223"/>
        <v>Retained</v>
      </c>
    </row>
    <row r="3532" spans="1:17" x14ac:dyDescent="0.2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tr">
        <f t="shared" si="220"/>
        <v>Adult</v>
      </c>
      <c r="O3532" t="str">
        <f t="shared" si="221"/>
        <v>Poor</v>
      </c>
      <c r="P3532" t="str">
        <f t="shared" si="222"/>
        <v>Zero Balance</v>
      </c>
      <c r="Q3532" t="str">
        <f t="shared" si="223"/>
        <v>Churned</v>
      </c>
    </row>
    <row r="3533" spans="1:17" x14ac:dyDescent="0.2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>
        <f t="shared" si="220"/>
        <v>Senior</v>
      </c>
      <c r="O3533" t="str">
        <f t="shared" si="221"/>
        <v>Poor</v>
      </c>
      <c r="P3533" t="str">
        <f t="shared" si="222"/>
        <v>Medium Balance</v>
      </c>
      <c r="Q3533" t="str">
        <f t="shared" si="223"/>
        <v>Churned</v>
      </c>
    </row>
    <row r="3534" spans="1:17" x14ac:dyDescent="0.2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>
        <f t="shared" si="220"/>
        <v>Adult</v>
      </c>
      <c r="O3534" t="str">
        <f t="shared" si="221"/>
        <v>Good</v>
      </c>
      <c r="P3534" t="str">
        <f t="shared" si="222"/>
        <v>High Balance</v>
      </c>
      <c r="Q3534" t="str">
        <f t="shared" si="223"/>
        <v>Churned</v>
      </c>
    </row>
    <row r="3535" spans="1:17" x14ac:dyDescent="0.2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>
        <f t="shared" si="220"/>
        <v>Adult</v>
      </c>
      <c r="O3535" t="str">
        <f t="shared" si="221"/>
        <v>Average</v>
      </c>
      <c r="P3535" t="str">
        <f t="shared" si="222"/>
        <v>Zero Balance</v>
      </c>
      <c r="Q3535" t="str">
        <f t="shared" si="223"/>
        <v>Churned</v>
      </c>
    </row>
    <row r="3536" spans="1:17" x14ac:dyDescent="0.2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>
        <f t="shared" si="220"/>
        <v>Adult</v>
      </c>
      <c r="O3536" t="str">
        <f t="shared" si="221"/>
        <v>Average</v>
      </c>
      <c r="P3536" t="str">
        <f t="shared" si="222"/>
        <v>High Balance</v>
      </c>
      <c r="Q3536" t="str">
        <f t="shared" si="223"/>
        <v>Retained</v>
      </c>
    </row>
    <row r="3537" spans="1:17" x14ac:dyDescent="0.2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>
        <f t="shared" si="220"/>
        <v>Adult</v>
      </c>
      <c r="O3537" t="str">
        <f t="shared" si="221"/>
        <v>Average</v>
      </c>
      <c r="P3537" t="str">
        <f t="shared" si="222"/>
        <v>Medium Balance</v>
      </c>
      <c r="Q3537" t="str">
        <f t="shared" si="223"/>
        <v>Retained</v>
      </c>
    </row>
    <row r="3538" spans="1:17" x14ac:dyDescent="0.2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>
        <f t="shared" si="220"/>
        <v>Young</v>
      </c>
      <c r="O3538" t="str">
        <f t="shared" si="221"/>
        <v>Average</v>
      </c>
      <c r="P3538" t="str">
        <f t="shared" si="222"/>
        <v>High Balance</v>
      </c>
      <c r="Q3538" t="str">
        <f t="shared" si="223"/>
        <v>Retained</v>
      </c>
    </row>
    <row r="3539" spans="1:17" x14ac:dyDescent="0.2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tr">
        <f t="shared" si="220"/>
        <v>Senior</v>
      </c>
      <c r="O3539" t="str">
        <f t="shared" si="221"/>
        <v>Average</v>
      </c>
      <c r="P3539" t="str">
        <f t="shared" si="222"/>
        <v>Zero Balance</v>
      </c>
      <c r="Q3539" t="str">
        <f t="shared" si="223"/>
        <v>Retained</v>
      </c>
    </row>
    <row r="3540" spans="1:17" x14ac:dyDescent="0.2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>
        <f t="shared" si="220"/>
        <v>Adult</v>
      </c>
      <c r="O3540" t="str">
        <f t="shared" si="221"/>
        <v>Average</v>
      </c>
      <c r="P3540" t="str">
        <f t="shared" si="222"/>
        <v>High Balance</v>
      </c>
      <c r="Q3540" t="str">
        <f t="shared" si="223"/>
        <v>Churned</v>
      </c>
    </row>
    <row r="3541" spans="1:17" x14ac:dyDescent="0.2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>
        <f t="shared" si="220"/>
        <v>Adult</v>
      </c>
      <c r="O3541" t="str">
        <f t="shared" si="221"/>
        <v>Average</v>
      </c>
      <c r="P3541" t="str">
        <f t="shared" si="222"/>
        <v>Zero Balance</v>
      </c>
      <c r="Q3541" t="str">
        <f t="shared" si="223"/>
        <v>Retained</v>
      </c>
    </row>
    <row r="3542" spans="1:17" x14ac:dyDescent="0.2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>
        <f t="shared" si="220"/>
        <v>Adult</v>
      </c>
      <c r="O3542" t="str">
        <f t="shared" si="221"/>
        <v>Average</v>
      </c>
      <c r="P3542" t="str">
        <f t="shared" si="222"/>
        <v>Zero Balance</v>
      </c>
      <c r="Q3542" t="str">
        <f t="shared" si="223"/>
        <v>Retained</v>
      </c>
    </row>
    <row r="3543" spans="1:17" x14ac:dyDescent="0.2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tr">
        <f t="shared" si="220"/>
        <v>Senior</v>
      </c>
      <c r="O3543" t="str">
        <f t="shared" si="221"/>
        <v>Good</v>
      </c>
      <c r="P3543" t="str">
        <f t="shared" si="222"/>
        <v>High Balance</v>
      </c>
      <c r="Q3543" t="str">
        <f t="shared" si="223"/>
        <v>Retained</v>
      </c>
    </row>
    <row r="3544" spans="1:17" x14ac:dyDescent="0.2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tr">
        <f t="shared" si="220"/>
        <v>Adult</v>
      </c>
      <c r="O3544" t="str">
        <f t="shared" si="221"/>
        <v>Average</v>
      </c>
      <c r="P3544" t="str">
        <f t="shared" si="222"/>
        <v>High Balance</v>
      </c>
      <c r="Q3544" t="str">
        <f t="shared" si="223"/>
        <v>Retained</v>
      </c>
    </row>
    <row r="3545" spans="1:17" x14ac:dyDescent="0.2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>
        <f t="shared" si="220"/>
        <v>Adult</v>
      </c>
      <c r="O3545" t="str">
        <f t="shared" si="221"/>
        <v>Average</v>
      </c>
      <c r="P3545" t="str">
        <f t="shared" si="222"/>
        <v>High Balance</v>
      </c>
      <c r="Q3545" t="str">
        <f t="shared" si="223"/>
        <v>Churned</v>
      </c>
    </row>
    <row r="3546" spans="1:17" x14ac:dyDescent="0.2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>
        <f t="shared" si="220"/>
        <v>Adult</v>
      </c>
      <c r="O3546" t="str">
        <f t="shared" si="221"/>
        <v>Good</v>
      </c>
      <c r="P3546" t="str">
        <f t="shared" si="222"/>
        <v>Zero Balance</v>
      </c>
      <c r="Q3546" t="str">
        <f t="shared" si="223"/>
        <v>Retained</v>
      </c>
    </row>
    <row r="3547" spans="1:17" x14ac:dyDescent="0.2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>
        <f t="shared" si="220"/>
        <v>Adult</v>
      </c>
      <c r="O3547" t="str">
        <f t="shared" si="221"/>
        <v>Poor</v>
      </c>
      <c r="P3547" t="str">
        <f t="shared" si="222"/>
        <v>High Balance</v>
      </c>
      <c r="Q3547" t="str">
        <f t="shared" si="223"/>
        <v>Retained</v>
      </c>
    </row>
    <row r="3548" spans="1:17" x14ac:dyDescent="0.2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>
        <f t="shared" si="220"/>
        <v>Adult</v>
      </c>
      <c r="O3548" t="str">
        <f t="shared" si="221"/>
        <v>Average</v>
      </c>
      <c r="P3548" t="str">
        <f t="shared" si="222"/>
        <v>High Balance</v>
      </c>
      <c r="Q3548" t="str">
        <f t="shared" si="223"/>
        <v>Retained</v>
      </c>
    </row>
    <row r="3549" spans="1:17" x14ac:dyDescent="0.2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>
        <f t="shared" si="220"/>
        <v>Adult</v>
      </c>
      <c r="O3549" t="str">
        <f t="shared" si="221"/>
        <v>Average</v>
      </c>
      <c r="P3549" t="str">
        <f t="shared" si="222"/>
        <v>Zero Balance</v>
      </c>
      <c r="Q3549" t="str">
        <f t="shared" si="223"/>
        <v>Churned</v>
      </c>
    </row>
    <row r="3550" spans="1:17" x14ac:dyDescent="0.2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>
        <f t="shared" si="220"/>
        <v>Adult</v>
      </c>
      <c r="O3550" t="str">
        <f t="shared" si="221"/>
        <v>Good</v>
      </c>
      <c r="P3550" t="str">
        <f t="shared" si="222"/>
        <v>High Balance</v>
      </c>
      <c r="Q3550" t="str">
        <f t="shared" si="223"/>
        <v>Retained</v>
      </c>
    </row>
    <row r="3551" spans="1:17" x14ac:dyDescent="0.2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>
        <f t="shared" si="220"/>
        <v>Senior</v>
      </c>
      <c r="O3551" t="str">
        <f t="shared" si="221"/>
        <v>Average</v>
      </c>
      <c r="P3551" t="str">
        <f t="shared" si="222"/>
        <v>Medium Balance</v>
      </c>
      <c r="Q3551" t="str">
        <f t="shared" si="223"/>
        <v>Churned</v>
      </c>
    </row>
    <row r="3552" spans="1:17" x14ac:dyDescent="0.2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>
        <f t="shared" si="220"/>
        <v>Senior</v>
      </c>
      <c r="O3552" t="str">
        <f t="shared" si="221"/>
        <v>Average</v>
      </c>
      <c r="P3552" t="str">
        <f t="shared" si="222"/>
        <v>High Balance</v>
      </c>
      <c r="Q3552" t="str">
        <f t="shared" si="223"/>
        <v>Retained</v>
      </c>
    </row>
    <row r="3553" spans="1:17" x14ac:dyDescent="0.2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>
        <f t="shared" si="220"/>
        <v>Adult</v>
      </c>
      <c r="O3553" t="str">
        <f t="shared" si="221"/>
        <v>Average</v>
      </c>
      <c r="P3553" t="str">
        <f t="shared" si="222"/>
        <v>High Balance</v>
      </c>
      <c r="Q3553" t="str">
        <f t="shared" si="223"/>
        <v>Retained</v>
      </c>
    </row>
    <row r="3554" spans="1:17" x14ac:dyDescent="0.2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>
        <f t="shared" si="220"/>
        <v>Adult</v>
      </c>
      <c r="O3554" t="str">
        <f t="shared" si="221"/>
        <v>Good</v>
      </c>
      <c r="P3554" t="str">
        <f t="shared" si="222"/>
        <v>Zero Balance</v>
      </c>
      <c r="Q3554" t="str">
        <f t="shared" si="223"/>
        <v>Retained</v>
      </c>
    </row>
    <row r="3555" spans="1:17" x14ac:dyDescent="0.2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>
        <f t="shared" si="220"/>
        <v>Adult</v>
      </c>
      <c r="O3555" t="str">
        <f t="shared" si="221"/>
        <v>Good</v>
      </c>
      <c r="P3555" t="str">
        <f t="shared" si="222"/>
        <v>High Balance</v>
      </c>
      <c r="Q3555" t="str">
        <f t="shared" si="223"/>
        <v>Churned</v>
      </c>
    </row>
    <row r="3556" spans="1:17" x14ac:dyDescent="0.2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>
        <f t="shared" si="220"/>
        <v>Adult</v>
      </c>
      <c r="O3556" t="str">
        <f t="shared" si="221"/>
        <v>Average</v>
      </c>
      <c r="P3556" t="str">
        <f t="shared" si="222"/>
        <v>Zero Balance</v>
      </c>
      <c r="Q3556" t="str">
        <f t="shared" si="223"/>
        <v>Retained</v>
      </c>
    </row>
    <row r="3557" spans="1:17" x14ac:dyDescent="0.2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>
        <f t="shared" si="220"/>
        <v>Adult</v>
      </c>
      <c r="O3557" t="str">
        <f t="shared" si="221"/>
        <v>Average</v>
      </c>
      <c r="P3557" t="str">
        <f t="shared" si="222"/>
        <v>High Balance</v>
      </c>
      <c r="Q3557" t="str">
        <f t="shared" si="223"/>
        <v>Churned</v>
      </c>
    </row>
    <row r="3558" spans="1:17" x14ac:dyDescent="0.2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>
        <f t="shared" si="220"/>
        <v>Senior</v>
      </c>
      <c r="O3558" t="str">
        <f t="shared" si="221"/>
        <v>Average</v>
      </c>
      <c r="P3558" t="str">
        <f t="shared" si="222"/>
        <v>High Balance</v>
      </c>
      <c r="Q3558" t="str">
        <f t="shared" si="223"/>
        <v>Churned</v>
      </c>
    </row>
    <row r="3559" spans="1:17" x14ac:dyDescent="0.2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>
        <f t="shared" si="220"/>
        <v>Adult</v>
      </c>
      <c r="O3559" t="str">
        <f t="shared" si="221"/>
        <v>Average</v>
      </c>
      <c r="P3559" t="str">
        <f t="shared" si="222"/>
        <v>High Balance</v>
      </c>
      <c r="Q3559" t="str">
        <f t="shared" si="223"/>
        <v>Retained</v>
      </c>
    </row>
    <row r="3560" spans="1:17" x14ac:dyDescent="0.2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>
        <f t="shared" si="220"/>
        <v>Adult</v>
      </c>
      <c r="O3560" t="str">
        <f t="shared" si="221"/>
        <v>Good</v>
      </c>
      <c r="P3560" t="str">
        <f t="shared" si="222"/>
        <v>High Balance</v>
      </c>
      <c r="Q3560" t="str">
        <f t="shared" si="223"/>
        <v>Retained</v>
      </c>
    </row>
    <row r="3561" spans="1:17" x14ac:dyDescent="0.2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>
        <f t="shared" si="220"/>
        <v>Senior</v>
      </c>
      <c r="O3561" t="str">
        <f t="shared" si="221"/>
        <v>Average</v>
      </c>
      <c r="P3561" t="str">
        <f t="shared" si="222"/>
        <v>High Balance</v>
      </c>
      <c r="Q3561" t="str">
        <f t="shared" si="223"/>
        <v>Churned</v>
      </c>
    </row>
    <row r="3562" spans="1:17" x14ac:dyDescent="0.2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>
        <f t="shared" si="220"/>
        <v>Adult</v>
      </c>
      <c r="O3562" t="str">
        <f t="shared" si="221"/>
        <v>Good</v>
      </c>
      <c r="P3562" t="str">
        <f t="shared" si="222"/>
        <v>Zero Balance</v>
      </c>
      <c r="Q3562" t="str">
        <f t="shared" si="223"/>
        <v>Churned</v>
      </c>
    </row>
    <row r="3563" spans="1:17" x14ac:dyDescent="0.2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>
        <f t="shared" si="220"/>
        <v>Adult</v>
      </c>
      <c r="O3563" t="str">
        <f t="shared" si="221"/>
        <v>Average</v>
      </c>
      <c r="P3563" t="str">
        <f t="shared" si="222"/>
        <v>High Balance</v>
      </c>
      <c r="Q3563" t="str">
        <f t="shared" si="223"/>
        <v>Retained</v>
      </c>
    </row>
    <row r="3564" spans="1:17" x14ac:dyDescent="0.2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>
        <f t="shared" si="220"/>
        <v>Adult</v>
      </c>
      <c r="O3564" t="str">
        <f t="shared" si="221"/>
        <v>Poor</v>
      </c>
      <c r="P3564" t="str">
        <f t="shared" si="222"/>
        <v>High Balance</v>
      </c>
      <c r="Q3564" t="str">
        <f t="shared" si="223"/>
        <v>Churned</v>
      </c>
    </row>
    <row r="3565" spans="1:17" x14ac:dyDescent="0.2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>
        <f t="shared" si="220"/>
        <v>Senior</v>
      </c>
      <c r="O3565" t="str">
        <f t="shared" si="221"/>
        <v>Poor</v>
      </c>
      <c r="P3565" t="str">
        <f t="shared" si="222"/>
        <v>Zero Balance</v>
      </c>
      <c r="Q3565" t="str">
        <f t="shared" si="223"/>
        <v>Retained</v>
      </c>
    </row>
    <row r="3566" spans="1:17" x14ac:dyDescent="0.2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>
        <f t="shared" si="220"/>
        <v>Senior</v>
      </c>
      <c r="O3566" t="str">
        <f t="shared" si="221"/>
        <v>Good</v>
      </c>
      <c r="P3566" t="str">
        <f t="shared" si="222"/>
        <v>Medium Balance</v>
      </c>
      <c r="Q3566" t="str">
        <f t="shared" si="223"/>
        <v>Churned</v>
      </c>
    </row>
    <row r="3567" spans="1:17" x14ac:dyDescent="0.2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>
        <f t="shared" si="220"/>
        <v>Adult</v>
      </c>
      <c r="O3567" t="str">
        <f t="shared" si="221"/>
        <v>Average</v>
      </c>
      <c r="P3567" t="str">
        <f t="shared" si="222"/>
        <v>Zero Balance</v>
      </c>
      <c r="Q3567" t="str">
        <f t="shared" si="223"/>
        <v>Retained</v>
      </c>
    </row>
    <row r="3568" spans="1:17" x14ac:dyDescent="0.2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>
        <f t="shared" si="220"/>
        <v>Young</v>
      </c>
      <c r="O3568" t="str">
        <f t="shared" si="221"/>
        <v>Good</v>
      </c>
      <c r="P3568" t="str">
        <f t="shared" si="222"/>
        <v>High Balance</v>
      </c>
      <c r="Q3568" t="str">
        <f t="shared" si="223"/>
        <v>Retained</v>
      </c>
    </row>
    <row r="3569" spans="1:17" x14ac:dyDescent="0.2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>
        <f t="shared" si="220"/>
        <v>Adult</v>
      </c>
      <c r="O3569" t="str">
        <f t="shared" si="221"/>
        <v>Poor</v>
      </c>
      <c r="P3569" t="str">
        <f t="shared" si="222"/>
        <v>High Balance</v>
      </c>
      <c r="Q3569" t="str">
        <f t="shared" si="223"/>
        <v>Retained</v>
      </c>
    </row>
    <row r="3570" spans="1:17" x14ac:dyDescent="0.2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>
        <f t="shared" si="220"/>
        <v>Young</v>
      </c>
      <c r="O3570" t="str">
        <f t="shared" si="221"/>
        <v>Good</v>
      </c>
      <c r="P3570" t="str">
        <f t="shared" si="222"/>
        <v>Zero Balance</v>
      </c>
      <c r="Q3570" t="str">
        <f t="shared" si="223"/>
        <v>Retained</v>
      </c>
    </row>
    <row r="3571" spans="1:17" x14ac:dyDescent="0.2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>
        <f t="shared" si="220"/>
        <v>Senior</v>
      </c>
      <c r="O3571" t="str">
        <f t="shared" si="221"/>
        <v>Average</v>
      </c>
      <c r="P3571" t="str">
        <f t="shared" si="222"/>
        <v>Zero Balance</v>
      </c>
      <c r="Q3571" t="str">
        <f t="shared" si="223"/>
        <v>Churned</v>
      </c>
    </row>
    <row r="3572" spans="1:17" x14ac:dyDescent="0.2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>
        <f t="shared" si="220"/>
        <v>Adult</v>
      </c>
      <c r="O3572" t="str">
        <f t="shared" si="221"/>
        <v>Average</v>
      </c>
      <c r="P3572" t="str">
        <f t="shared" si="222"/>
        <v>High Balance</v>
      </c>
      <c r="Q3572" t="str">
        <f t="shared" si="223"/>
        <v>Churned</v>
      </c>
    </row>
    <row r="3573" spans="1:17" x14ac:dyDescent="0.2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>
        <f t="shared" si="220"/>
        <v>Adult</v>
      </c>
      <c r="O3573" t="str">
        <f t="shared" si="221"/>
        <v>Average</v>
      </c>
      <c r="P3573" t="str">
        <f t="shared" si="222"/>
        <v>Medium Balance</v>
      </c>
      <c r="Q3573" t="str">
        <f t="shared" si="223"/>
        <v>Retained</v>
      </c>
    </row>
    <row r="3574" spans="1:17" x14ac:dyDescent="0.2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>
        <f t="shared" si="220"/>
        <v>Adult</v>
      </c>
      <c r="O3574" t="str">
        <f t="shared" si="221"/>
        <v>Average</v>
      </c>
      <c r="P3574" t="str">
        <f t="shared" si="222"/>
        <v>High Balance</v>
      </c>
      <c r="Q3574" t="str">
        <f t="shared" si="223"/>
        <v>Retained</v>
      </c>
    </row>
    <row r="3575" spans="1:17" x14ac:dyDescent="0.2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>
        <f t="shared" si="220"/>
        <v>Senior</v>
      </c>
      <c r="O3575" t="str">
        <f t="shared" si="221"/>
        <v>Average</v>
      </c>
      <c r="P3575" t="str">
        <f t="shared" si="222"/>
        <v>Zero Balance</v>
      </c>
      <c r="Q3575" t="str">
        <f t="shared" si="223"/>
        <v>Retained</v>
      </c>
    </row>
    <row r="3576" spans="1:17" x14ac:dyDescent="0.2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>
        <f t="shared" si="220"/>
        <v>Adult</v>
      </c>
      <c r="O3576" t="str">
        <f t="shared" si="221"/>
        <v>Average</v>
      </c>
      <c r="P3576" t="str">
        <f t="shared" si="222"/>
        <v>Zero Balance</v>
      </c>
      <c r="Q3576" t="str">
        <f t="shared" si="223"/>
        <v>Retained</v>
      </c>
    </row>
    <row r="3577" spans="1:17" x14ac:dyDescent="0.2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>
        <f t="shared" si="220"/>
        <v>Senior</v>
      </c>
      <c r="O3577" t="str">
        <f t="shared" si="221"/>
        <v>Average</v>
      </c>
      <c r="P3577" t="str">
        <f t="shared" si="222"/>
        <v>High Balance</v>
      </c>
      <c r="Q3577" t="str">
        <f t="shared" si="223"/>
        <v>Retained</v>
      </c>
    </row>
    <row r="3578" spans="1:17" x14ac:dyDescent="0.2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>
        <f t="shared" si="220"/>
        <v>Young</v>
      </c>
      <c r="O3578" t="str">
        <f t="shared" si="221"/>
        <v>Average</v>
      </c>
      <c r="P3578" t="str">
        <f t="shared" si="222"/>
        <v>Zero Balance</v>
      </c>
      <c r="Q3578" t="str">
        <f t="shared" si="223"/>
        <v>Retained</v>
      </c>
    </row>
    <row r="3579" spans="1:17" x14ac:dyDescent="0.2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>
        <f t="shared" si="220"/>
        <v>Young</v>
      </c>
      <c r="O3579" t="str">
        <f t="shared" si="221"/>
        <v>Good</v>
      </c>
      <c r="P3579" t="str">
        <f t="shared" si="222"/>
        <v>Medium Balance</v>
      </c>
      <c r="Q3579" t="str">
        <f t="shared" si="223"/>
        <v>Retained</v>
      </c>
    </row>
    <row r="3580" spans="1:17" x14ac:dyDescent="0.2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>
        <f t="shared" si="220"/>
        <v>Adult</v>
      </c>
      <c r="O3580" t="str">
        <f t="shared" si="221"/>
        <v>Good</v>
      </c>
      <c r="P3580" t="str">
        <f t="shared" si="222"/>
        <v>High Balance</v>
      </c>
      <c r="Q3580" t="str">
        <f t="shared" si="223"/>
        <v>Churned</v>
      </c>
    </row>
    <row r="3581" spans="1:17" x14ac:dyDescent="0.2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>
        <f t="shared" si="220"/>
        <v>Adult</v>
      </c>
      <c r="O3581" t="str">
        <f t="shared" si="221"/>
        <v>Good</v>
      </c>
      <c r="P3581" t="str">
        <f t="shared" si="222"/>
        <v>High Balance</v>
      </c>
      <c r="Q3581" t="str">
        <f t="shared" si="223"/>
        <v>Retained</v>
      </c>
    </row>
    <row r="3582" spans="1:17" x14ac:dyDescent="0.2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>
        <f t="shared" si="220"/>
        <v>Adult</v>
      </c>
      <c r="O3582" t="str">
        <f t="shared" si="221"/>
        <v>Average</v>
      </c>
      <c r="P3582" t="str">
        <f t="shared" si="222"/>
        <v>Medium Balance</v>
      </c>
      <c r="Q3582" t="str">
        <f t="shared" si="223"/>
        <v>Retained</v>
      </c>
    </row>
    <row r="3583" spans="1:17" x14ac:dyDescent="0.2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tr">
        <f t="shared" si="220"/>
        <v>Adult</v>
      </c>
      <c r="O3583" t="str">
        <f t="shared" si="221"/>
        <v>Average</v>
      </c>
      <c r="P3583" t="str">
        <f t="shared" si="222"/>
        <v>Zero Balance</v>
      </c>
      <c r="Q3583" t="str">
        <f t="shared" si="223"/>
        <v>Retained</v>
      </c>
    </row>
    <row r="3584" spans="1:17" x14ac:dyDescent="0.2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tr">
        <f t="shared" si="220"/>
        <v>Adult</v>
      </c>
      <c r="O3584" t="str">
        <f t="shared" si="221"/>
        <v>Average</v>
      </c>
      <c r="P3584" t="str">
        <f t="shared" si="222"/>
        <v>Zero Balance</v>
      </c>
      <c r="Q3584" t="str">
        <f t="shared" si="223"/>
        <v>Retained</v>
      </c>
    </row>
    <row r="3585" spans="1:17" x14ac:dyDescent="0.2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>
        <f t="shared" si="220"/>
        <v>Adult</v>
      </c>
      <c r="O3585" t="str">
        <f t="shared" si="221"/>
        <v>Average</v>
      </c>
      <c r="P3585" t="str">
        <f t="shared" si="222"/>
        <v>Medium Balance</v>
      </c>
      <c r="Q3585" t="str">
        <f t="shared" si="223"/>
        <v>Churned</v>
      </c>
    </row>
    <row r="3586" spans="1:17" x14ac:dyDescent="0.2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>
        <f t="shared" si="220"/>
        <v>Young</v>
      </c>
      <c r="O3586" t="str">
        <f t="shared" si="221"/>
        <v>Average</v>
      </c>
      <c r="P3586" t="str">
        <f t="shared" si="222"/>
        <v>Medium Balance</v>
      </c>
      <c r="Q3586" t="str">
        <f t="shared" si="223"/>
        <v>Retained</v>
      </c>
    </row>
    <row r="3587" spans="1:17" x14ac:dyDescent="0.2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>
        <f t="shared" ref="N3587:N3650" si="224">IF(F3587&lt;30,"Young",IF(F3587&lt;50,"Adult","Senior"))</f>
        <v>Young</v>
      </c>
      <c r="O3587" t="str">
        <f t="shared" ref="O3587:O3650" si="225">IF(C3587&lt;500,"Poor",IF(C3587&lt;700,"Average","Good"))</f>
        <v>Good</v>
      </c>
      <c r="P3587" t="str">
        <f t="shared" ref="P3587:P3650" si="226" xml:space="preserve"> IF(H3587=0,"Zero Balance",IF(H3587&lt;50000,"Low Balance",IF(H3587&lt;100000,"Medium Balance","High Balance")))</f>
        <v>High Balance</v>
      </c>
      <c r="Q3587" t="str">
        <f t="shared" ref="Q3587:Q3650" si="227">IF(M3587 = 1,"Churned","Retained")</f>
        <v>Retained</v>
      </c>
    </row>
    <row r="3588" spans="1:17" x14ac:dyDescent="0.2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tr">
        <f t="shared" si="224"/>
        <v>Senior</v>
      </c>
      <c r="O3588" t="str">
        <f t="shared" si="225"/>
        <v>Good</v>
      </c>
      <c r="P3588" t="str">
        <f t="shared" si="226"/>
        <v>High Balance</v>
      </c>
      <c r="Q3588" t="str">
        <f t="shared" si="227"/>
        <v>Retained</v>
      </c>
    </row>
    <row r="3589" spans="1:17" x14ac:dyDescent="0.2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>
        <f t="shared" si="224"/>
        <v>Adult</v>
      </c>
      <c r="O3589" t="str">
        <f t="shared" si="225"/>
        <v>Good</v>
      </c>
      <c r="P3589" t="str">
        <f t="shared" si="226"/>
        <v>Zero Balance</v>
      </c>
      <c r="Q3589" t="str">
        <f t="shared" si="227"/>
        <v>Retained</v>
      </c>
    </row>
    <row r="3590" spans="1:17" x14ac:dyDescent="0.2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>
        <f t="shared" si="224"/>
        <v>Adult</v>
      </c>
      <c r="O3590" t="str">
        <f t="shared" si="225"/>
        <v>Poor</v>
      </c>
      <c r="P3590" t="str">
        <f t="shared" si="226"/>
        <v>High Balance</v>
      </c>
      <c r="Q3590" t="str">
        <f t="shared" si="227"/>
        <v>Retained</v>
      </c>
    </row>
    <row r="3591" spans="1:17" x14ac:dyDescent="0.2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>
        <f t="shared" si="224"/>
        <v>Senior</v>
      </c>
      <c r="O3591" t="str">
        <f t="shared" si="225"/>
        <v>Poor</v>
      </c>
      <c r="P3591" t="str">
        <f t="shared" si="226"/>
        <v>High Balance</v>
      </c>
      <c r="Q3591" t="str">
        <f t="shared" si="227"/>
        <v>Retained</v>
      </c>
    </row>
    <row r="3592" spans="1:17" x14ac:dyDescent="0.2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>
        <f t="shared" si="224"/>
        <v>Adult</v>
      </c>
      <c r="O3592" t="str">
        <f t="shared" si="225"/>
        <v>Average</v>
      </c>
      <c r="P3592" t="str">
        <f t="shared" si="226"/>
        <v>Medium Balance</v>
      </c>
      <c r="Q3592" t="str">
        <f t="shared" si="227"/>
        <v>Retained</v>
      </c>
    </row>
    <row r="3593" spans="1:17" x14ac:dyDescent="0.2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>
        <f t="shared" si="224"/>
        <v>Young</v>
      </c>
      <c r="O3593" t="str">
        <f t="shared" si="225"/>
        <v>Good</v>
      </c>
      <c r="P3593" t="str">
        <f t="shared" si="226"/>
        <v>High Balance</v>
      </c>
      <c r="Q3593" t="str">
        <f t="shared" si="227"/>
        <v>Retained</v>
      </c>
    </row>
    <row r="3594" spans="1:17" x14ac:dyDescent="0.2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tr">
        <f t="shared" si="224"/>
        <v>Senior</v>
      </c>
      <c r="O3594" t="str">
        <f t="shared" si="225"/>
        <v>Average</v>
      </c>
      <c r="P3594" t="str">
        <f t="shared" si="226"/>
        <v>High Balance</v>
      </c>
      <c r="Q3594" t="str">
        <f t="shared" si="227"/>
        <v>Churned</v>
      </c>
    </row>
    <row r="3595" spans="1:17" x14ac:dyDescent="0.2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>
        <f t="shared" si="224"/>
        <v>Senior</v>
      </c>
      <c r="O3595" t="str">
        <f t="shared" si="225"/>
        <v>Average</v>
      </c>
      <c r="P3595" t="str">
        <f t="shared" si="226"/>
        <v>High Balance</v>
      </c>
      <c r="Q3595" t="str">
        <f t="shared" si="227"/>
        <v>Retained</v>
      </c>
    </row>
    <row r="3596" spans="1:17" x14ac:dyDescent="0.2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tr">
        <f t="shared" si="224"/>
        <v>Adult</v>
      </c>
      <c r="O3596" t="str">
        <f t="shared" si="225"/>
        <v>Average</v>
      </c>
      <c r="P3596" t="str">
        <f t="shared" si="226"/>
        <v>High Balance</v>
      </c>
      <c r="Q3596" t="str">
        <f t="shared" si="227"/>
        <v>Retained</v>
      </c>
    </row>
    <row r="3597" spans="1:17" x14ac:dyDescent="0.2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>
        <f t="shared" si="224"/>
        <v>Adult</v>
      </c>
      <c r="O3597" t="str">
        <f t="shared" si="225"/>
        <v>Good</v>
      </c>
      <c r="P3597" t="str">
        <f t="shared" si="226"/>
        <v>High Balance</v>
      </c>
      <c r="Q3597" t="str">
        <f t="shared" si="227"/>
        <v>Retained</v>
      </c>
    </row>
    <row r="3598" spans="1:17" x14ac:dyDescent="0.2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>
        <f t="shared" si="224"/>
        <v>Adult</v>
      </c>
      <c r="O3598" t="str">
        <f t="shared" si="225"/>
        <v>Average</v>
      </c>
      <c r="P3598" t="str">
        <f t="shared" si="226"/>
        <v>High Balance</v>
      </c>
      <c r="Q3598" t="str">
        <f t="shared" si="227"/>
        <v>Retained</v>
      </c>
    </row>
    <row r="3599" spans="1:17" x14ac:dyDescent="0.2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>
        <f t="shared" si="224"/>
        <v>Adult</v>
      </c>
      <c r="O3599" t="str">
        <f t="shared" si="225"/>
        <v>Good</v>
      </c>
      <c r="P3599" t="str">
        <f t="shared" si="226"/>
        <v>Medium Balance</v>
      </c>
      <c r="Q3599" t="str">
        <f t="shared" si="227"/>
        <v>Retained</v>
      </c>
    </row>
    <row r="3600" spans="1:17" x14ac:dyDescent="0.2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>
        <f t="shared" si="224"/>
        <v>Adult</v>
      </c>
      <c r="O3600" t="str">
        <f t="shared" si="225"/>
        <v>Good</v>
      </c>
      <c r="P3600" t="str">
        <f t="shared" si="226"/>
        <v>High Balance</v>
      </c>
      <c r="Q3600" t="str">
        <f t="shared" si="227"/>
        <v>Retained</v>
      </c>
    </row>
    <row r="3601" spans="1:17" x14ac:dyDescent="0.2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>
        <f t="shared" si="224"/>
        <v>Adult</v>
      </c>
      <c r="O3601" t="str">
        <f t="shared" si="225"/>
        <v>Average</v>
      </c>
      <c r="P3601" t="str">
        <f t="shared" si="226"/>
        <v>Zero Balance</v>
      </c>
      <c r="Q3601" t="str">
        <f t="shared" si="227"/>
        <v>Retained</v>
      </c>
    </row>
    <row r="3602" spans="1:17" x14ac:dyDescent="0.2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>
        <f t="shared" si="224"/>
        <v>Senior</v>
      </c>
      <c r="O3602" t="str">
        <f t="shared" si="225"/>
        <v>Average</v>
      </c>
      <c r="P3602" t="str">
        <f t="shared" si="226"/>
        <v>Zero Balance</v>
      </c>
      <c r="Q3602" t="str">
        <f t="shared" si="227"/>
        <v>Churned</v>
      </c>
    </row>
    <row r="3603" spans="1:17" x14ac:dyDescent="0.2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>
        <f t="shared" si="224"/>
        <v>Senior</v>
      </c>
      <c r="O3603" t="str">
        <f t="shared" si="225"/>
        <v>Average</v>
      </c>
      <c r="P3603" t="str">
        <f t="shared" si="226"/>
        <v>Zero Balance</v>
      </c>
      <c r="Q3603" t="str">
        <f t="shared" si="227"/>
        <v>Churned</v>
      </c>
    </row>
    <row r="3604" spans="1:17" x14ac:dyDescent="0.2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>
        <f t="shared" si="224"/>
        <v>Senior</v>
      </c>
      <c r="O3604" t="str">
        <f t="shared" si="225"/>
        <v>Average</v>
      </c>
      <c r="P3604" t="str">
        <f t="shared" si="226"/>
        <v>Zero Balance</v>
      </c>
      <c r="Q3604" t="str">
        <f t="shared" si="227"/>
        <v>Retained</v>
      </c>
    </row>
    <row r="3605" spans="1:17" x14ac:dyDescent="0.2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tr">
        <f t="shared" si="224"/>
        <v>Adult</v>
      </c>
      <c r="O3605" t="str">
        <f t="shared" si="225"/>
        <v>Good</v>
      </c>
      <c r="P3605" t="str">
        <f t="shared" si="226"/>
        <v>High Balance</v>
      </c>
      <c r="Q3605" t="str">
        <f t="shared" si="227"/>
        <v>Churned</v>
      </c>
    </row>
    <row r="3606" spans="1:17" x14ac:dyDescent="0.2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>
        <f t="shared" si="224"/>
        <v>Adult</v>
      </c>
      <c r="O3606" t="str">
        <f t="shared" si="225"/>
        <v>Average</v>
      </c>
      <c r="P3606" t="str">
        <f t="shared" si="226"/>
        <v>High Balance</v>
      </c>
      <c r="Q3606" t="str">
        <f t="shared" si="227"/>
        <v>Retained</v>
      </c>
    </row>
    <row r="3607" spans="1:17" x14ac:dyDescent="0.2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>
        <f t="shared" si="224"/>
        <v>Adult</v>
      </c>
      <c r="O3607" t="str">
        <f t="shared" si="225"/>
        <v>Average</v>
      </c>
      <c r="P3607" t="str">
        <f t="shared" si="226"/>
        <v>High Balance</v>
      </c>
      <c r="Q3607" t="str">
        <f t="shared" si="227"/>
        <v>Retained</v>
      </c>
    </row>
    <row r="3608" spans="1:17" x14ac:dyDescent="0.2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>
        <f t="shared" si="224"/>
        <v>Young</v>
      </c>
      <c r="O3608" t="str">
        <f t="shared" si="225"/>
        <v>Poor</v>
      </c>
      <c r="P3608" t="str">
        <f t="shared" si="226"/>
        <v>Zero Balance</v>
      </c>
      <c r="Q3608" t="str">
        <f t="shared" si="227"/>
        <v>Retained</v>
      </c>
    </row>
    <row r="3609" spans="1:17" x14ac:dyDescent="0.2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>
        <f t="shared" si="224"/>
        <v>Adult</v>
      </c>
      <c r="O3609" t="str">
        <f t="shared" si="225"/>
        <v>Average</v>
      </c>
      <c r="P3609" t="str">
        <f t="shared" si="226"/>
        <v>Zero Balance</v>
      </c>
      <c r="Q3609" t="str">
        <f t="shared" si="227"/>
        <v>Retained</v>
      </c>
    </row>
    <row r="3610" spans="1:17" x14ac:dyDescent="0.2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>
        <f t="shared" si="224"/>
        <v>Adult</v>
      </c>
      <c r="O3610" t="str">
        <f t="shared" si="225"/>
        <v>Average</v>
      </c>
      <c r="P3610" t="str">
        <f t="shared" si="226"/>
        <v>Zero Balance</v>
      </c>
      <c r="Q3610" t="str">
        <f t="shared" si="227"/>
        <v>Retained</v>
      </c>
    </row>
    <row r="3611" spans="1:17" x14ac:dyDescent="0.2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>
        <f t="shared" si="224"/>
        <v>Adult</v>
      </c>
      <c r="O3611" t="str">
        <f t="shared" si="225"/>
        <v>Good</v>
      </c>
      <c r="P3611" t="str">
        <f t="shared" si="226"/>
        <v>Medium Balance</v>
      </c>
      <c r="Q3611" t="str">
        <f t="shared" si="227"/>
        <v>Retained</v>
      </c>
    </row>
    <row r="3612" spans="1:17" x14ac:dyDescent="0.2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>
        <f t="shared" si="224"/>
        <v>Senior</v>
      </c>
      <c r="O3612" t="str">
        <f t="shared" si="225"/>
        <v>Average</v>
      </c>
      <c r="P3612" t="str">
        <f t="shared" si="226"/>
        <v>High Balance</v>
      </c>
      <c r="Q3612" t="str">
        <f t="shared" si="227"/>
        <v>Churned</v>
      </c>
    </row>
    <row r="3613" spans="1:17" x14ac:dyDescent="0.2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>
        <f t="shared" si="224"/>
        <v>Young</v>
      </c>
      <c r="O3613" t="str">
        <f t="shared" si="225"/>
        <v>Good</v>
      </c>
      <c r="P3613" t="str">
        <f t="shared" si="226"/>
        <v>High Balance</v>
      </c>
      <c r="Q3613" t="str">
        <f t="shared" si="227"/>
        <v>Retained</v>
      </c>
    </row>
    <row r="3614" spans="1:17" x14ac:dyDescent="0.2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>
        <f t="shared" si="224"/>
        <v>Adult</v>
      </c>
      <c r="O3614" t="str">
        <f t="shared" si="225"/>
        <v>Average</v>
      </c>
      <c r="P3614" t="str">
        <f t="shared" si="226"/>
        <v>Zero Balance</v>
      </c>
      <c r="Q3614" t="str">
        <f t="shared" si="227"/>
        <v>Retained</v>
      </c>
    </row>
    <row r="3615" spans="1:17" x14ac:dyDescent="0.2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>
        <f t="shared" si="224"/>
        <v>Young</v>
      </c>
      <c r="O3615" t="str">
        <f t="shared" si="225"/>
        <v>Average</v>
      </c>
      <c r="P3615" t="str">
        <f t="shared" si="226"/>
        <v>High Balance</v>
      </c>
      <c r="Q3615" t="str">
        <f t="shared" si="227"/>
        <v>Retained</v>
      </c>
    </row>
    <row r="3616" spans="1:17" x14ac:dyDescent="0.2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tr">
        <f t="shared" si="224"/>
        <v>Adult</v>
      </c>
      <c r="O3616" t="str">
        <f t="shared" si="225"/>
        <v>Average</v>
      </c>
      <c r="P3616" t="str">
        <f t="shared" si="226"/>
        <v>High Balance</v>
      </c>
      <c r="Q3616" t="str">
        <f t="shared" si="227"/>
        <v>Retained</v>
      </c>
    </row>
    <row r="3617" spans="1:17" x14ac:dyDescent="0.2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>
        <f t="shared" si="224"/>
        <v>Adult</v>
      </c>
      <c r="O3617" t="str">
        <f t="shared" si="225"/>
        <v>Poor</v>
      </c>
      <c r="P3617" t="str">
        <f t="shared" si="226"/>
        <v>High Balance</v>
      </c>
      <c r="Q3617" t="str">
        <f t="shared" si="227"/>
        <v>Churned</v>
      </c>
    </row>
    <row r="3618" spans="1:17" x14ac:dyDescent="0.2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tr">
        <f t="shared" si="224"/>
        <v>Senior</v>
      </c>
      <c r="O3618" t="str">
        <f t="shared" si="225"/>
        <v>Good</v>
      </c>
      <c r="P3618" t="str">
        <f t="shared" si="226"/>
        <v>Medium Balance</v>
      </c>
      <c r="Q3618" t="str">
        <f t="shared" si="227"/>
        <v>Churned</v>
      </c>
    </row>
    <row r="3619" spans="1:17" x14ac:dyDescent="0.2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>
        <f t="shared" si="224"/>
        <v>Young</v>
      </c>
      <c r="O3619" t="str">
        <f t="shared" si="225"/>
        <v>Good</v>
      </c>
      <c r="P3619" t="str">
        <f t="shared" si="226"/>
        <v>High Balance</v>
      </c>
      <c r="Q3619" t="str">
        <f t="shared" si="227"/>
        <v>Churned</v>
      </c>
    </row>
    <row r="3620" spans="1:17" x14ac:dyDescent="0.2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tr">
        <f t="shared" si="224"/>
        <v>Adult</v>
      </c>
      <c r="O3620" t="str">
        <f t="shared" si="225"/>
        <v>Poor</v>
      </c>
      <c r="P3620" t="str">
        <f t="shared" si="226"/>
        <v>Medium Balance</v>
      </c>
      <c r="Q3620" t="str">
        <f t="shared" si="227"/>
        <v>Churned</v>
      </c>
    </row>
    <row r="3621" spans="1:17" x14ac:dyDescent="0.2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>
        <f t="shared" si="224"/>
        <v>Adult</v>
      </c>
      <c r="O3621" t="str">
        <f t="shared" si="225"/>
        <v>Good</v>
      </c>
      <c r="P3621" t="str">
        <f t="shared" si="226"/>
        <v>Zero Balance</v>
      </c>
      <c r="Q3621" t="str">
        <f t="shared" si="227"/>
        <v>Retained</v>
      </c>
    </row>
    <row r="3622" spans="1:17" x14ac:dyDescent="0.2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>
        <f t="shared" si="224"/>
        <v>Adult</v>
      </c>
      <c r="O3622" t="str">
        <f t="shared" si="225"/>
        <v>Good</v>
      </c>
      <c r="P3622" t="str">
        <f t="shared" si="226"/>
        <v>Zero Balance</v>
      </c>
      <c r="Q3622" t="str">
        <f t="shared" si="227"/>
        <v>Retained</v>
      </c>
    </row>
    <row r="3623" spans="1:17" x14ac:dyDescent="0.2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>
        <f t="shared" si="224"/>
        <v>Adult</v>
      </c>
      <c r="O3623" t="str">
        <f t="shared" si="225"/>
        <v>Good</v>
      </c>
      <c r="P3623" t="str">
        <f t="shared" si="226"/>
        <v>High Balance</v>
      </c>
      <c r="Q3623" t="str">
        <f t="shared" si="227"/>
        <v>Retained</v>
      </c>
    </row>
    <row r="3624" spans="1:17" x14ac:dyDescent="0.2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>
        <f t="shared" si="224"/>
        <v>Senior</v>
      </c>
      <c r="O3624" t="str">
        <f t="shared" si="225"/>
        <v>Average</v>
      </c>
      <c r="P3624" t="str">
        <f t="shared" si="226"/>
        <v>Medium Balance</v>
      </c>
      <c r="Q3624" t="str">
        <f t="shared" si="227"/>
        <v>Retained</v>
      </c>
    </row>
    <row r="3625" spans="1:17" x14ac:dyDescent="0.2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>
        <f t="shared" si="224"/>
        <v>Young</v>
      </c>
      <c r="O3625" t="str">
        <f t="shared" si="225"/>
        <v>Average</v>
      </c>
      <c r="P3625" t="str">
        <f t="shared" si="226"/>
        <v>High Balance</v>
      </c>
      <c r="Q3625" t="str">
        <f t="shared" si="227"/>
        <v>Retained</v>
      </c>
    </row>
    <row r="3626" spans="1:17" x14ac:dyDescent="0.2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>
        <f t="shared" si="224"/>
        <v>Adult</v>
      </c>
      <c r="O3626" t="str">
        <f t="shared" si="225"/>
        <v>Average</v>
      </c>
      <c r="P3626" t="str">
        <f t="shared" si="226"/>
        <v>High Balance</v>
      </c>
      <c r="Q3626" t="str">
        <f t="shared" si="227"/>
        <v>Retained</v>
      </c>
    </row>
    <row r="3627" spans="1:17" x14ac:dyDescent="0.2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>
        <f t="shared" si="224"/>
        <v>Adult</v>
      </c>
      <c r="O3627" t="str">
        <f t="shared" si="225"/>
        <v>Poor</v>
      </c>
      <c r="P3627" t="str">
        <f t="shared" si="226"/>
        <v>Medium Balance</v>
      </c>
      <c r="Q3627" t="str">
        <f t="shared" si="227"/>
        <v>Retained</v>
      </c>
    </row>
    <row r="3628" spans="1:17" x14ac:dyDescent="0.2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tr">
        <f t="shared" si="224"/>
        <v>Adult</v>
      </c>
      <c r="O3628" t="str">
        <f t="shared" si="225"/>
        <v>Good</v>
      </c>
      <c r="P3628" t="str">
        <f t="shared" si="226"/>
        <v>High Balance</v>
      </c>
      <c r="Q3628" t="str">
        <f t="shared" si="227"/>
        <v>Churned</v>
      </c>
    </row>
    <row r="3629" spans="1:17" x14ac:dyDescent="0.2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>
        <f t="shared" si="224"/>
        <v>Adult</v>
      </c>
      <c r="O3629" t="str">
        <f t="shared" si="225"/>
        <v>Average</v>
      </c>
      <c r="P3629" t="str">
        <f t="shared" si="226"/>
        <v>Medium Balance</v>
      </c>
      <c r="Q3629" t="str">
        <f t="shared" si="227"/>
        <v>Retained</v>
      </c>
    </row>
    <row r="3630" spans="1:17" x14ac:dyDescent="0.2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>
        <f t="shared" si="224"/>
        <v>Adult</v>
      </c>
      <c r="O3630" t="str">
        <f t="shared" si="225"/>
        <v>Poor</v>
      </c>
      <c r="P3630" t="str">
        <f t="shared" si="226"/>
        <v>High Balance</v>
      </c>
      <c r="Q3630" t="str">
        <f t="shared" si="227"/>
        <v>Retained</v>
      </c>
    </row>
    <row r="3631" spans="1:17" x14ac:dyDescent="0.2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>
        <f t="shared" si="224"/>
        <v>Adult</v>
      </c>
      <c r="O3631" t="str">
        <f t="shared" si="225"/>
        <v>Average</v>
      </c>
      <c r="P3631" t="str">
        <f t="shared" si="226"/>
        <v>High Balance</v>
      </c>
      <c r="Q3631" t="str">
        <f t="shared" si="227"/>
        <v>Retained</v>
      </c>
    </row>
    <row r="3632" spans="1:17" x14ac:dyDescent="0.2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>
        <f t="shared" si="224"/>
        <v>Adult</v>
      </c>
      <c r="O3632" t="str">
        <f t="shared" si="225"/>
        <v>Average</v>
      </c>
      <c r="P3632" t="str">
        <f t="shared" si="226"/>
        <v>High Balance</v>
      </c>
      <c r="Q3632" t="str">
        <f t="shared" si="227"/>
        <v>Retained</v>
      </c>
    </row>
    <row r="3633" spans="1:17" x14ac:dyDescent="0.2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>
        <f t="shared" si="224"/>
        <v>Young</v>
      </c>
      <c r="O3633" t="str">
        <f t="shared" si="225"/>
        <v>Good</v>
      </c>
      <c r="P3633" t="str">
        <f t="shared" si="226"/>
        <v>Medium Balance</v>
      </c>
      <c r="Q3633" t="str">
        <f t="shared" si="227"/>
        <v>Retained</v>
      </c>
    </row>
    <row r="3634" spans="1:17" x14ac:dyDescent="0.2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>
        <f t="shared" si="224"/>
        <v>Young</v>
      </c>
      <c r="O3634" t="str">
        <f t="shared" si="225"/>
        <v>Average</v>
      </c>
      <c r="P3634" t="str">
        <f t="shared" si="226"/>
        <v>High Balance</v>
      </c>
      <c r="Q3634" t="str">
        <f t="shared" si="227"/>
        <v>Retained</v>
      </c>
    </row>
    <row r="3635" spans="1:17" x14ac:dyDescent="0.2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>
        <f t="shared" si="224"/>
        <v>Adult</v>
      </c>
      <c r="O3635" t="str">
        <f t="shared" si="225"/>
        <v>Good</v>
      </c>
      <c r="P3635" t="str">
        <f t="shared" si="226"/>
        <v>High Balance</v>
      </c>
      <c r="Q3635" t="str">
        <f t="shared" si="227"/>
        <v>Retained</v>
      </c>
    </row>
    <row r="3636" spans="1:17" x14ac:dyDescent="0.2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>
        <f t="shared" si="224"/>
        <v>Young</v>
      </c>
      <c r="O3636" t="str">
        <f t="shared" si="225"/>
        <v>Average</v>
      </c>
      <c r="P3636" t="str">
        <f t="shared" si="226"/>
        <v>High Balance</v>
      </c>
      <c r="Q3636" t="str">
        <f t="shared" si="227"/>
        <v>Retained</v>
      </c>
    </row>
    <row r="3637" spans="1:17" x14ac:dyDescent="0.2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tr">
        <f t="shared" si="224"/>
        <v>Adult</v>
      </c>
      <c r="O3637" t="str">
        <f t="shared" si="225"/>
        <v>Good</v>
      </c>
      <c r="P3637" t="str">
        <f t="shared" si="226"/>
        <v>Zero Balance</v>
      </c>
      <c r="Q3637" t="str">
        <f t="shared" si="227"/>
        <v>Retained</v>
      </c>
    </row>
    <row r="3638" spans="1:17" x14ac:dyDescent="0.2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tr">
        <f t="shared" si="224"/>
        <v>Adult</v>
      </c>
      <c r="O3638" t="str">
        <f t="shared" si="225"/>
        <v>Average</v>
      </c>
      <c r="P3638" t="str">
        <f t="shared" si="226"/>
        <v>High Balance</v>
      </c>
      <c r="Q3638" t="str">
        <f t="shared" si="227"/>
        <v>Retained</v>
      </c>
    </row>
    <row r="3639" spans="1:17" x14ac:dyDescent="0.2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>
        <f t="shared" si="224"/>
        <v>Senior</v>
      </c>
      <c r="O3639" t="str">
        <f t="shared" si="225"/>
        <v>Good</v>
      </c>
      <c r="P3639" t="str">
        <f t="shared" si="226"/>
        <v>Zero Balance</v>
      </c>
      <c r="Q3639" t="str">
        <f t="shared" si="227"/>
        <v>Churned</v>
      </c>
    </row>
    <row r="3640" spans="1:17" x14ac:dyDescent="0.2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>
        <f t="shared" si="224"/>
        <v>Young</v>
      </c>
      <c r="O3640" t="str">
        <f t="shared" si="225"/>
        <v>Average</v>
      </c>
      <c r="P3640" t="str">
        <f t="shared" si="226"/>
        <v>Zero Balance</v>
      </c>
      <c r="Q3640" t="str">
        <f t="shared" si="227"/>
        <v>Retained</v>
      </c>
    </row>
    <row r="3641" spans="1:17" x14ac:dyDescent="0.2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>
        <f t="shared" si="224"/>
        <v>Adult</v>
      </c>
      <c r="O3641" t="str">
        <f t="shared" si="225"/>
        <v>Average</v>
      </c>
      <c r="P3641" t="str">
        <f t="shared" si="226"/>
        <v>High Balance</v>
      </c>
      <c r="Q3641" t="str">
        <f t="shared" si="227"/>
        <v>Churned</v>
      </c>
    </row>
    <row r="3642" spans="1:17" x14ac:dyDescent="0.2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>
        <f t="shared" si="224"/>
        <v>Adult</v>
      </c>
      <c r="O3642" t="str">
        <f t="shared" si="225"/>
        <v>Average</v>
      </c>
      <c r="P3642" t="str">
        <f t="shared" si="226"/>
        <v>High Balance</v>
      </c>
      <c r="Q3642" t="str">
        <f t="shared" si="227"/>
        <v>Retained</v>
      </c>
    </row>
    <row r="3643" spans="1:17" x14ac:dyDescent="0.2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>
        <f t="shared" si="224"/>
        <v>Senior</v>
      </c>
      <c r="O3643" t="str">
        <f t="shared" si="225"/>
        <v>Average</v>
      </c>
      <c r="P3643" t="str">
        <f t="shared" si="226"/>
        <v>Zero Balance</v>
      </c>
      <c r="Q3643" t="str">
        <f t="shared" si="227"/>
        <v>Retained</v>
      </c>
    </row>
    <row r="3644" spans="1:17" x14ac:dyDescent="0.2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>
        <f t="shared" si="224"/>
        <v>Adult</v>
      </c>
      <c r="O3644" t="str">
        <f t="shared" si="225"/>
        <v>Good</v>
      </c>
      <c r="P3644" t="str">
        <f t="shared" si="226"/>
        <v>Zero Balance</v>
      </c>
      <c r="Q3644" t="str">
        <f t="shared" si="227"/>
        <v>Retained</v>
      </c>
    </row>
    <row r="3645" spans="1:17" x14ac:dyDescent="0.2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>
        <f t="shared" si="224"/>
        <v>Adult</v>
      </c>
      <c r="O3645" t="str">
        <f t="shared" si="225"/>
        <v>Average</v>
      </c>
      <c r="P3645" t="str">
        <f t="shared" si="226"/>
        <v>High Balance</v>
      </c>
      <c r="Q3645" t="str">
        <f t="shared" si="227"/>
        <v>Retained</v>
      </c>
    </row>
    <row r="3646" spans="1:17" x14ac:dyDescent="0.2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tr">
        <f t="shared" si="224"/>
        <v>Adult</v>
      </c>
      <c r="O3646" t="str">
        <f t="shared" si="225"/>
        <v>Average</v>
      </c>
      <c r="P3646" t="str">
        <f t="shared" si="226"/>
        <v>Zero Balance</v>
      </c>
      <c r="Q3646" t="str">
        <f t="shared" si="227"/>
        <v>Retained</v>
      </c>
    </row>
    <row r="3647" spans="1:17" x14ac:dyDescent="0.2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>
        <f t="shared" si="224"/>
        <v>Senior</v>
      </c>
      <c r="O3647" t="str">
        <f t="shared" si="225"/>
        <v>Good</v>
      </c>
      <c r="P3647" t="str">
        <f t="shared" si="226"/>
        <v>Zero Balance</v>
      </c>
      <c r="Q3647" t="str">
        <f t="shared" si="227"/>
        <v>Churned</v>
      </c>
    </row>
    <row r="3648" spans="1:17" x14ac:dyDescent="0.2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>
        <f t="shared" si="224"/>
        <v>Senior</v>
      </c>
      <c r="O3648" t="str">
        <f t="shared" si="225"/>
        <v>Good</v>
      </c>
      <c r="P3648" t="str">
        <f t="shared" si="226"/>
        <v>High Balance</v>
      </c>
      <c r="Q3648" t="str">
        <f t="shared" si="227"/>
        <v>Churned</v>
      </c>
    </row>
    <row r="3649" spans="1:17" x14ac:dyDescent="0.2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>
        <f t="shared" si="224"/>
        <v>Senior</v>
      </c>
      <c r="O3649" t="str">
        <f t="shared" si="225"/>
        <v>Good</v>
      </c>
      <c r="P3649" t="str">
        <f t="shared" si="226"/>
        <v>Medium Balance</v>
      </c>
      <c r="Q3649" t="str">
        <f t="shared" si="227"/>
        <v>Retained</v>
      </c>
    </row>
    <row r="3650" spans="1:17" x14ac:dyDescent="0.2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>
        <f t="shared" si="224"/>
        <v>Adult</v>
      </c>
      <c r="O3650" t="str">
        <f t="shared" si="225"/>
        <v>Average</v>
      </c>
      <c r="P3650" t="str">
        <f t="shared" si="226"/>
        <v>High Balance</v>
      </c>
      <c r="Q3650" t="str">
        <f t="shared" si="227"/>
        <v>Churned</v>
      </c>
    </row>
    <row r="3651" spans="1:17" x14ac:dyDescent="0.2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>
        <f t="shared" ref="N3651:N3714" si="228">IF(F3651&lt;30,"Young",IF(F3651&lt;50,"Adult","Senior"))</f>
        <v>Adult</v>
      </c>
      <c r="O3651" t="str">
        <f t="shared" ref="O3651:O3714" si="229">IF(C3651&lt;500,"Poor",IF(C3651&lt;700,"Average","Good"))</f>
        <v>Average</v>
      </c>
      <c r="P3651" t="str">
        <f t="shared" ref="P3651:P3714" si="230" xml:space="preserve"> IF(H3651=0,"Zero Balance",IF(H3651&lt;50000,"Low Balance",IF(H3651&lt;100000,"Medium Balance","High Balance")))</f>
        <v>High Balance</v>
      </c>
      <c r="Q3651" t="str">
        <f t="shared" ref="Q3651:Q3714" si="231">IF(M3651 = 1,"Churned","Retained")</f>
        <v>Retained</v>
      </c>
    </row>
    <row r="3652" spans="1:17" x14ac:dyDescent="0.2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>
        <f t="shared" si="228"/>
        <v>Adult</v>
      </c>
      <c r="O3652" t="str">
        <f t="shared" si="229"/>
        <v>Average</v>
      </c>
      <c r="P3652" t="str">
        <f t="shared" si="230"/>
        <v>Zero Balance</v>
      </c>
      <c r="Q3652" t="str">
        <f t="shared" si="231"/>
        <v>Retained</v>
      </c>
    </row>
    <row r="3653" spans="1:17" x14ac:dyDescent="0.2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>
        <f t="shared" si="228"/>
        <v>Senior</v>
      </c>
      <c r="O3653" t="str">
        <f t="shared" si="229"/>
        <v>Good</v>
      </c>
      <c r="P3653" t="str">
        <f t="shared" si="230"/>
        <v>Medium Balance</v>
      </c>
      <c r="Q3653" t="str">
        <f t="shared" si="231"/>
        <v>Retained</v>
      </c>
    </row>
    <row r="3654" spans="1:17" x14ac:dyDescent="0.2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>
        <f t="shared" si="228"/>
        <v>Adult</v>
      </c>
      <c r="O3654" t="str">
        <f t="shared" si="229"/>
        <v>Average</v>
      </c>
      <c r="P3654" t="str">
        <f t="shared" si="230"/>
        <v>High Balance</v>
      </c>
      <c r="Q3654" t="str">
        <f t="shared" si="231"/>
        <v>Retained</v>
      </c>
    </row>
    <row r="3655" spans="1:17" x14ac:dyDescent="0.2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>
        <f t="shared" si="228"/>
        <v>Adult</v>
      </c>
      <c r="O3655" t="str">
        <f t="shared" si="229"/>
        <v>Average</v>
      </c>
      <c r="P3655" t="str">
        <f t="shared" si="230"/>
        <v>Medium Balance</v>
      </c>
      <c r="Q3655" t="str">
        <f t="shared" si="231"/>
        <v>Retained</v>
      </c>
    </row>
    <row r="3656" spans="1:17" x14ac:dyDescent="0.2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>
        <f t="shared" si="228"/>
        <v>Adult</v>
      </c>
      <c r="O3656" t="str">
        <f t="shared" si="229"/>
        <v>Average</v>
      </c>
      <c r="P3656" t="str">
        <f t="shared" si="230"/>
        <v>High Balance</v>
      </c>
      <c r="Q3656" t="str">
        <f t="shared" si="231"/>
        <v>Retained</v>
      </c>
    </row>
    <row r="3657" spans="1:17" x14ac:dyDescent="0.2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>
        <f t="shared" si="228"/>
        <v>Adult</v>
      </c>
      <c r="O3657" t="str">
        <f t="shared" si="229"/>
        <v>Good</v>
      </c>
      <c r="P3657" t="str">
        <f t="shared" si="230"/>
        <v>Medium Balance</v>
      </c>
      <c r="Q3657" t="str">
        <f t="shared" si="231"/>
        <v>Retained</v>
      </c>
    </row>
    <row r="3658" spans="1:17" x14ac:dyDescent="0.2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>
        <f t="shared" si="228"/>
        <v>Adult</v>
      </c>
      <c r="O3658" t="str">
        <f t="shared" si="229"/>
        <v>Good</v>
      </c>
      <c r="P3658" t="str">
        <f t="shared" si="230"/>
        <v>Zero Balance</v>
      </c>
      <c r="Q3658" t="str">
        <f t="shared" si="231"/>
        <v>Churned</v>
      </c>
    </row>
    <row r="3659" spans="1:17" x14ac:dyDescent="0.2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>
        <f t="shared" si="228"/>
        <v>Adult</v>
      </c>
      <c r="O3659" t="str">
        <f t="shared" si="229"/>
        <v>Good</v>
      </c>
      <c r="P3659" t="str">
        <f t="shared" si="230"/>
        <v>Zero Balance</v>
      </c>
      <c r="Q3659" t="str">
        <f t="shared" si="231"/>
        <v>Retained</v>
      </c>
    </row>
    <row r="3660" spans="1:17" x14ac:dyDescent="0.2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>
        <f t="shared" si="228"/>
        <v>Adult</v>
      </c>
      <c r="O3660" t="str">
        <f t="shared" si="229"/>
        <v>Average</v>
      </c>
      <c r="P3660" t="str">
        <f t="shared" si="230"/>
        <v>Medium Balance</v>
      </c>
      <c r="Q3660" t="str">
        <f t="shared" si="231"/>
        <v>Churned</v>
      </c>
    </row>
    <row r="3661" spans="1:17" x14ac:dyDescent="0.2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>
        <f t="shared" si="228"/>
        <v>Adult</v>
      </c>
      <c r="O3661" t="str">
        <f t="shared" si="229"/>
        <v>Average</v>
      </c>
      <c r="P3661" t="str">
        <f t="shared" si="230"/>
        <v>High Balance</v>
      </c>
      <c r="Q3661" t="str">
        <f t="shared" si="231"/>
        <v>Churned</v>
      </c>
    </row>
    <row r="3662" spans="1:17" x14ac:dyDescent="0.2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tr">
        <f t="shared" si="228"/>
        <v>Young</v>
      </c>
      <c r="O3662" t="str">
        <f t="shared" si="229"/>
        <v>Poor</v>
      </c>
      <c r="P3662" t="str">
        <f t="shared" si="230"/>
        <v>Zero Balance</v>
      </c>
      <c r="Q3662" t="str">
        <f t="shared" si="231"/>
        <v>Retained</v>
      </c>
    </row>
    <row r="3663" spans="1:17" x14ac:dyDescent="0.2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>
        <f t="shared" si="228"/>
        <v>Adult</v>
      </c>
      <c r="O3663" t="str">
        <f t="shared" si="229"/>
        <v>Poor</v>
      </c>
      <c r="P3663" t="str">
        <f t="shared" si="230"/>
        <v>High Balance</v>
      </c>
      <c r="Q3663" t="str">
        <f t="shared" si="231"/>
        <v>Retained</v>
      </c>
    </row>
    <row r="3664" spans="1:17" x14ac:dyDescent="0.2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>
        <f t="shared" si="228"/>
        <v>Young</v>
      </c>
      <c r="O3664" t="str">
        <f t="shared" si="229"/>
        <v>Average</v>
      </c>
      <c r="P3664" t="str">
        <f t="shared" si="230"/>
        <v>High Balance</v>
      </c>
      <c r="Q3664" t="str">
        <f t="shared" si="231"/>
        <v>Retained</v>
      </c>
    </row>
    <row r="3665" spans="1:17" x14ac:dyDescent="0.2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tr">
        <f t="shared" si="228"/>
        <v>Adult</v>
      </c>
      <c r="O3665" t="str">
        <f t="shared" si="229"/>
        <v>Good</v>
      </c>
      <c r="P3665" t="str">
        <f t="shared" si="230"/>
        <v>Zero Balance</v>
      </c>
      <c r="Q3665" t="str">
        <f t="shared" si="231"/>
        <v>Churned</v>
      </c>
    </row>
    <row r="3666" spans="1:17" x14ac:dyDescent="0.2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>
        <f t="shared" si="228"/>
        <v>Adult</v>
      </c>
      <c r="O3666" t="str">
        <f t="shared" si="229"/>
        <v>Good</v>
      </c>
      <c r="P3666" t="str">
        <f t="shared" si="230"/>
        <v>High Balance</v>
      </c>
      <c r="Q3666" t="str">
        <f t="shared" si="231"/>
        <v>Retained</v>
      </c>
    </row>
    <row r="3667" spans="1:17" x14ac:dyDescent="0.2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>
        <f t="shared" si="228"/>
        <v>Adult</v>
      </c>
      <c r="O3667" t="str">
        <f t="shared" si="229"/>
        <v>Good</v>
      </c>
      <c r="P3667" t="str">
        <f t="shared" si="230"/>
        <v>High Balance</v>
      </c>
      <c r="Q3667" t="str">
        <f t="shared" si="231"/>
        <v>Retained</v>
      </c>
    </row>
    <row r="3668" spans="1:17" x14ac:dyDescent="0.2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>
        <f t="shared" si="228"/>
        <v>Young</v>
      </c>
      <c r="O3668" t="str">
        <f t="shared" si="229"/>
        <v>Good</v>
      </c>
      <c r="P3668" t="str">
        <f t="shared" si="230"/>
        <v>Zero Balance</v>
      </c>
      <c r="Q3668" t="str">
        <f t="shared" si="231"/>
        <v>Retained</v>
      </c>
    </row>
    <row r="3669" spans="1:17" x14ac:dyDescent="0.2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>
        <f t="shared" si="228"/>
        <v>Adult</v>
      </c>
      <c r="O3669" t="str">
        <f t="shared" si="229"/>
        <v>Average</v>
      </c>
      <c r="P3669" t="str">
        <f t="shared" si="230"/>
        <v>High Balance</v>
      </c>
      <c r="Q3669" t="str">
        <f t="shared" si="231"/>
        <v>Retained</v>
      </c>
    </row>
    <row r="3670" spans="1:17" x14ac:dyDescent="0.2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tr">
        <f t="shared" si="228"/>
        <v>Adult</v>
      </c>
      <c r="O3670" t="str">
        <f t="shared" si="229"/>
        <v>Average</v>
      </c>
      <c r="P3670" t="str">
        <f t="shared" si="230"/>
        <v>High Balance</v>
      </c>
      <c r="Q3670" t="str">
        <f t="shared" si="231"/>
        <v>Churned</v>
      </c>
    </row>
    <row r="3671" spans="1:17" x14ac:dyDescent="0.2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>
        <f t="shared" si="228"/>
        <v>Young</v>
      </c>
      <c r="O3671" t="str">
        <f t="shared" si="229"/>
        <v>Average</v>
      </c>
      <c r="P3671" t="str">
        <f t="shared" si="230"/>
        <v>Zero Balance</v>
      </c>
      <c r="Q3671" t="str">
        <f t="shared" si="231"/>
        <v>Retained</v>
      </c>
    </row>
    <row r="3672" spans="1:17" x14ac:dyDescent="0.2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>
        <f t="shared" si="228"/>
        <v>Young</v>
      </c>
      <c r="O3672" t="str">
        <f t="shared" si="229"/>
        <v>Good</v>
      </c>
      <c r="P3672" t="str">
        <f t="shared" si="230"/>
        <v>Zero Balance</v>
      </c>
      <c r="Q3672" t="str">
        <f t="shared" si="231"/>
        <v>Retained</v>
      </c>
    </row>
    <row r="3673" spans="1:17" x14ac:dyDescent="0.2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tr">
        <f t="shared" si="228"/>
        <v>Senior</v>
      </c>
      <c r="O3673" t="str">
        <f t="shared" si="229"/>
        <v>Average</v>
      </c>
      <c r="P3673" t="str">
        <f t="shared" si="230"/>
        <v>High Balance</v>
      </c>
      <c r="Q3673" t="str">
        <f t="shared" si="231"/>
        <v>Retained</v>
      </c>
    </row>
    <row r="3674" spans="1:17" x14ac:dyDescent="0.2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>
        <f t="shared" si="228"/>
        <v>Adult</v>
      </c>
      <c r="O3674" t="str">
        <f t="shared" si="229"/>
        <v>Good</v>
      </c>
      <c r="P3674" t="str">
        <f t="shared" si="230"/>
        <v>High Balance</v>
      </c>
      <c r="Q3674" t="str">
        <f t="shared" si="231"/>
        <v>Retained</v>
      </c>
    </row>
    <row r="3675" spans="1:17" x14ac:dyDescent="0.2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tr">
        <f t="shared" si="228"/>
        <v>Young</v>
      </c>
      <c r="O3675" t="str">
        <f t="shared" si="229"/>
        <v>Good</v>
      </c>
      <c r="P3675" t="str">
        <f t="shared" si="230"/>
        <v>Medium Balance</v>
      </c>
      <c r="Q3675" t="str">
        <f t="shared" si="231"/>
        <v>Retained</v>
      </c>
    </row>
    <row r="3676" spans="1:17" x14ac:dyDescent="0.2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>
        <f t="shared" si="228"/>
        <v>Adult</v>
      </c>
      <c r="O3676" t="str">
        <f t="shared" si="229"/>
        <v>Average</v>
      </c>
      <c r="P3676" t="str">
        <f t="shared" si="230"/>
        <v>Zero Balance</v>
      </c>
      <c r="Q3676" t="str">
        <f t="shared" si="231"/>
        <v>Retained</v>
      </c>
    </row>
    <row r="3677" spans="1:17" x14ac:dyDescent="0.2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>
        <f t="shared" si="228"/>
        <v>Adult</v>
      </c>
      <c r="O3677" t="str">
        <f t="shared" si="229"/>
        <v>Good</v>
      </c>
      <c r="P3677" t="str">
        <f t="shared" si="230"/>
        <v>Medium Balance</v>
      </c>
      <c r="Q3677" t="str">
        <f t="shared" si="231"/>
        <v>Retained</v>
      </c>
    </row>
    <row r="3678" spans="1:17" x14ac:dyDescent="0.2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tr">
        <f t="shared" si="228"/>
        <v>Adult</v>
      </c>
      <c r="O3678" t="str">
        <f t="shared" si="229"/>
        <v>Average</v>
      </c>
      <c r="P3678" t="str">
        <f t="shared" si="230"/>
        <v>Zero Balance</v>
      </c>
      <c r="Q3678" t="str">
        <f t="shared" si="231"/>
        <v>Retained</v>
      </c>
    </row>
    <row r="3679" spans="1:17" x14ac:dyDescent="0.2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>
        <f t="shared" si="228"/>
        <v>Adult</v>
      </c>
      <c r="O3679" t="str">
        <f t="shared" si="229"/>
        <v>Average</v>
      </c>
      <c r="P3679" t="str">
        <f t="shared" si="230"/>
        <v>Zero Balance</v>
      </c>
      <c r="Q3679" t="str">
        <f t="shared" si="231"/>
        <v>Retained</v>
      </c>
    </row>
    <row r="3680" spans="1:17" x14ac:dyDescent="0.2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tr">
        <f t="shared" si="228"/>
        <v>Adult</v>
      </c>
      <c r="O3680" t="str">
        <f t="shared" si="229"/>
        <v>Good</v>
      </c>
      <c r="P3680" t="str">
        <f t="shared" si="230"/>
        <v>Medium Balance</v>
      </c>
      <c r="Q3680" t="str">
        <f t="shared" si="231"/>
        <v>Retained</v>
      </c>
    </row>
    <row r="3681" spans="1:17" x14ac:dyDescent="0.2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>
        <f t="shared" si="228"/>
        <v>Young</v>
      </c>
      <c r="O3681" t="str">
        <f t="shared" si="229"/>
        <v>Average</v>
      </c>
      <c r="P3681" t="str">
        <f t="shared" si="230"/>
        <v>High Balance</v>
      </c>
      <c r="Q3681" t="str">
        <f t="shared" si="231"/>
        <v>Retained</v>
      </c>
    </row>
    <row r="3682" spans="1:17" x14ac:dyDescent="0.2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>
        <f t="shared" si="228"/>
        <v>Young</v>
      </c>
      <c r="O3682" t="str">
        <f t="shared" si="229"/>
        <v>Good</v>
      </c>
      <c r="P3682" t="str">
        <f t="shared" si="230"/>
        <v>Zero Balance</v>
      </c>
      <c r="Q3682" t="str">
        <f t="shared" si="231"/>
        <v>Retained</v>
      </c>
    </row>
    <row r="3683" spans="1:17" x14ac:dyDescent="0.2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>
        <f t="shared" si="228"/>
        <v>Adult</v>
      </c>
      <c r="O3683" t="str">
        <f t="shared" si="229"/>
        <v>Average</v>
      </c>
      <c r="P3683" t="str">
        <f t="shared" si="230"/>
        <v>High Balance</v>
      </c>
      <c r="Q3683" t="str">
        <f t="shared" si="231"/>
        <v>Churned</v>
      </c>
    </row>
    <row r="3684" spans="1:17" x14ac:dyDescent="0.2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>
        <f t="shared" si="228"/>
        <v>Adult</v>
      </c>
      <c r="O3684" t="str">
        <f t="shared" si="229"/>
        <v>Average</v>
      </c>
      <c r="P3684" t="str">
        <f t="shared" si="230"/>
        <v>Zero Balance</v>
      </c>
      <c r="Q3684" t="str">
        <f t="shared" si="231"/>
        <v>Retained</v>
      </c>
    </row>
    <row r="3685" spans="1:17" x14ac:dyDescent="0.2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>
        <f t="shared" si="228"/>
        <v>Senior</v>
      </c>
      <c r="O3685" t="str">
        <f t="shared" si="229"/>
        <v>Average</v>
      </c>
      <c r="P3685" t="str">
        <f t="shared" si="230"/>
        <v>High Balance</v>
      </c>
      <c r="Q3685" t="str">
        <f t="shared" si="231"/>
        <v>Churned</v>
      </c>
    </row>
    <row r="3686" spans="1:17" x14ac:dyDescent="0.2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>
        <f t="shared" si="228"/>
        <v>Adult</v>
      </c>
      <c r="O3686" t="str">
        <f t="shared" si="229"/>
        <v>Poor</v>
      </c>
      <c r="P3686" t="str">
        <f t="shared" si="230"/>
        <v>High Balance</v>
      </c>
      <c r="Q3686" t="str">
        <f t="shared" si="231"/>
        <v>Retained</v>
      </c>
    </row>
    <row r="3687" spans="1:17" x14ac:dyDescent="0.2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>
        <f t="shared" si="228"/>
        <v>Adult</v>
      </c>
      <c r="O3687" t="str">
        <f t="shared" si="229"/>
        <v>Average</v>
      </c>
      <c r="P3687" t="str">
        <f t="shared" si="230"/>
        <v>Zero Balance</v>
      </c>
      <c r="Q3687" t="str">
        <f t="shared" si="231"/>
        <v>Retained</v>
      </c>
    </row>
    <row r="3688" spans="1:17" x14ac:dyDescent="0.2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>
        <f t="shared" si="228"/>
        <v>Young</v>
      </c>
      <c r="O3688" t="str">
        <f t="shared" si="229"/>
        <v>Good</v>
      </c>
      <c r="P3688" t="str">
        <f t="shared" si="230"/>
        <v>High Balance</v>
      </c>
      <c r="Q3688" t="str">
        <f t="shared" si="231"/>
        <v>Retained</v>
      </c>
    </row>
    <row r="3689" spans="1:17" x14ac:dyDescent="0.2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>
        <f t="shared" si="228"/>
        <v>Adult</v>
      </c>
      <c r="O3689" t="str">
        <f t="shared" si="229"/>
        <v>Average</v>
      </c>
      <c r="P3689" t="str">
        <f t="shared" si="230"/>
        <v>Zero Balance</v>
      </c>
      <c r="Q3689" t="str">
        <f t="shared" si="231"/>
        <v>Retained</v>
      </c>
    </row>
    <row r="3690" spans="1:17" x14ac:dyDescent="0.2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>
        <f t="shared" si="228"/>
        <v>Adult</v>
      </c>
      <c r="O3690" t="str">
        <f t="shared" si="229"/>
        <v>Average</v>
      </c>
      <c r="P3690" t="str">
        <f t="shared" si="230"/>
        <v>High Balance</v>
      </c>
      <c r="Q3690" t="str">
        <f t="shared" si="231"/>
        <v>Retained</v>
      </c>
    </row>
    <row r="3691" spans="1:17" x14ac:dyDescent="0.2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>
        <f t="shared" si="228"/>
        <v>Adult</v>
      </c>
      <c r="O3691" t="str">
        <f t="shared" si="229"/>
        <v>Good</v>
      </c>
      <c r="P3691" t="str">
        <f t="shared" si="230"/>
        <v>Zero Balance</v>
      </c>
      <c r="Q3691" t="str">
        <f t="shared" si="231"/>
        <v>Retained</v>
      </c>
    </row>
    <row r="3692" spans="1:17" x14ac:dyDescent="0.2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>
        <f t="shared" si="228"/>
        <v>Senior</v>
      </c>
      <c r="O3692" t="str">
        <f t="shared" si="229"/>
        <v>Average</v>
      </c>
      <c r="P3692" t="str">
        <f t="shared" si="230"/>
        <v>High Balance</v>
      </c>
      <c r="Q3692" t="str">
        <f t="shared" si="231"/>
        <v>Retained</v>
      </c>
    </row>
    <row r="3693" spans="1:17" x14ac:dyDescent="0.2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>
        <f t="shared" si="228"/>
        <v>Senior</v>
      </c>
      <c r="O3693" t="str">
        <f t="shared" si="229"/>
        <v>Average</v>
      </c>
      <c r="P3693" t="str">
        <f t="shared" si="230"/>
        <v>High Balance</v>
      </c>
      <c r="Q3693" t="str">
        <f t="shared" si="231"/>
        <v>Retained</v>
      </c>
    </row>
    <row r="3694" spans="1:17" x14ac:dyDescent="0.2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>
        <f t="shared" si="228"/>
        <v>Adult</v>
      </c>
      <c r="O3694" t="str">
        <f t="shared" si="229"/>
        <v>Average</v>
      </c>
      <c r="P3694" t="str">
        <f t="shared" si="230"/>
        <v>High Balance</v>
      </c>
      <c r="Q3694" t="str">
        <f t="shared" si="231"/>
        <v>Retained</v>
      </c>
    </row>
    <row r="3695" spans="1:17" x14ac:dyDescent="0.2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>
        <f t="shared" si="228"/>
        <v>Senior</v>
      </c>
      <c r="O3695" t="str">
        <f t="shared" si="229"/>
        <v>Good</v>
      </c>
      <c r="P3695" t="str">
        <f t="shared" si="230"/>
        <v>Zero Balance</v>
      </c>
      <c r="Q3695" t="str">
        <f t="shared" si="231"/>
        <v>Churned</v>
      </c>
    </row>
    <row r="3696" spans="1:17" x14ac:dyDescent="0.2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>
        <f t="shared" si="228"/>
        <v>Adult</v>
      </c>
      <c r="O3696" t="str">
        <f t="shared" si="229"/>
        <v>Average</v>
      </c>
      <c r="P3696" t="str">
        <f t="shared" si="230"/>
        <v>Zero Balance</v>
      </c>
      <c r="Q3696" t="str">
        <f t="shared" si="231"/>
        <v>Churned</v>
      </c>
    </row>
    <row r="3697" spans="1:17" x14ac:dyDescent="0.2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>
        <f t="shared" si="228"/>
        <v>Adult</v>
      </c>
      <c r="O3697" t="str">
        <f t="shared" si="229"/>
        <v>Average</v>
      </c>
      <c r="P3697" t="str">
        <f t="shared" si="230"/>
        <v>High Balance</v>
      </c>
      <c r="Q3697" t="str">
        <f t="shared" si="231"/>
        <v>Retained</v>
      </c>
    </row>
    <row r="3698" spans="1:17" x14ac:dyDescent="0.2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>
        <f t="shared" si="228"/>
        <v>Adult</v>
      </c>
      <c r="O3698" t="str">
        <f t="shared" si="229"/>
        <v>Average</v>
      </c>
      <c r="P3698" t="str">
        <f t="shared" si="230"/>
        <v>High Balance</v>
      </c>
      <c r="Q3698" t="str">
        <f t="shared" si="231"/>
        <v>Retained</v>
      </c>
    </row>
    <row r="3699" spans="1:17" x14ac:dyDescent="0.2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tr">
        <f t="shared" si="228"/>
        <v>Adult</v>
      </c>
      <c r="O3699" t="str">
        <f t="shared" si="229"/>
        <v>Good</v>
      </c>
      <c r="P3699" t="str">
        <f t="shared" si="230"/>
        <v>Medium Balance</v>
      </c>
      <c r="Q3699" t="str">
        <f t="shared" si="231"/>
        <v>Retained</v>
      </c>
    </row>
    <row r="3700" spans="1:17" x14ac:dyDescent="0.2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tr">
        <f t="shared" si="228"/>
        <v>Young</v>
      </c>
      <c r="O3700" t="str">
        <f t="shared" si="229"/>
        <v>Average</v>
      </c>
      <c r="P3700" t="str">
        <f t="shared" si="230"/>
        <v>Zero Balance</v>
      </c>
      <c r="Q3700" t="str">
        <f t="shared" si="231"/>
        <v>Retained</v>
      </c>
    </row>
    <row r="3701" spans="1:17" x14ac:dyDescent="0.2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>
        <f t="shared" si="228"/>
        <v>Adult</v>
      </c>
      <c r="O3701" t="str">
        <f t="shared" si="229"/>
        <v>Good</v>
      </c>
      <c r="P3701" t="str">
        <f t="shared" si="230"/>
        <v>High Balance</v>
      </c>
      <c r="Q3701" t="str">
        <f t="shared" si="231"/>
        <v>Retained</v>
      </c>
    </row>
    <row r="3702" spans="1:17" x14ac:dyDescent="0.2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>
        <f t="shared" si="228"/>
        <v>Young</v>
      </c>
      <c r="O3702" t="str">
        <f t="shared" si="229"/>
        <v>Average</v>
      </c>
      <c r="P3702" t="str">
        <f t="shared" si="230"/>
        <v>High Balance</v>
      </c>
      <c r="Q3702" t="str">
        <f t="shared" si="231"/>
        <v>Retained</v>
      </c>
    </row>
    <row r="3703" spans="1:17" x14ac:dyDescent="0.2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>
        <f t="shared" si="228"/>
        <v>Adult</v>
      </c>
      <c r="O3703" t="str">
        <f t="shared" si="229"/>
        <v>Average</v>
      </c>
      <c r="P3703" t="str">
        <f t="shared" si="230"/>
        <v>Zero Balance</v>
      </c>
      <c r="Q3703" t="str">
        <f t="shared" si="231"/>
        <v>Retained</v>
      </c>
    </row>
    <row r="3704" spans="1:17" x14ac:dyDescent="0.2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>
        <f t="shared" si="228"/>
        <v>Senior</v>
      </c>
      <c r="O3704" t="str">
        <f t="shared" si="229"/>
        <v>Average</v>
      </c>
      <c r="P3704" t="str">
        <f t="shared" si="230"/>
        <v>Zero Balance</v>
      </c>
      <c r="Q3704" t="str">
        <f t="shared" si="231"/>
        <v>Retained</v>
      </c>
    </row>
    <row r="3705" spans="1:17" x14ac:dyDescent="0.2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>
        <f t="shared" si="228"/>
        <v>Adult</v>
      </c>
      <c r="O3705" t="str">
        <f t="shared" si="229"/>
        <v>Good</v>
      </c>
      <c r="P3705" t="str">
        <f t="shared" si="230"/>
        <v>High Balance</v>
      </c>
      <c r="Q3705" t="str">
        <f t="shared" si="231"/>
        <v>Churned</v>
      </c>
    </row>
    <row r="3706" spans="1:17" x14ac:dyDescent="0.2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>
        <f t="shared" si="228"/>
        <v>Adult</v>
      </c>
      <c r="O3706" t="str">
        <f t="shared" si="229"/>
        <v>Average</v>
      </c>
      <c r="P3706" t="str">
        <f t="shared" si="230"/>
        <v>Zero Balance</v>
      </c>
      <c r="Q3706" t="str">
        <f t="shared" si="231"/>
        <v>Retained</v>
      </c>
    </row>
    <row r="3707" spans="1:17" x14ac:dyDescent="0.2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>
        <f t="shared" si="228"/>
        <v>Adult</v>
      </c>
      <c r="O3707" t="str">
        <f t="shared" si="229"/>
        <v>Average</v>
      </c>
      <c r="P3707" t="str">
        <f t="shared" si="230"/>
        <v>Zero Balance</v>
      </c>
      <c r="Q3707" t="str">
        <f t="shared" si="231"/>
        <v>Retained</v>
      </c>
    </row>
    <row r="3708" spans="1:17" x14ac:dyDescent="0.2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tr">
        <f t="shared" si="228"/>
        <v>Adult</v>
      </c>
      <c r="O3708" t="str">
        <f t="shared" si="229"/>
        <v>Average</v>
      </c>
      <c r="P3708" t="str">
        <f t="shared" si="230"/>
        <v>High Balance</v>
      </c>
      <c r="Q3708" t="str">
        <f t="shared" si="231"/>
        <v>Retained</v>
      </c>
    </row>
    <row r="3709" spans="1:17" x14ac:dyDescent="0.2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tr">
        <f t="shared" si="228"/>
        <v>Adult</v>
      </c>
      <c r="O3709" t="str">
        <f t="shared" si="229"/>
        <v>Average</v>
      </c>
      <c r="P3709" t="str">
        <f t="shared" si="230"/>
        <v>Medium Balance</v>
      </c>
      <c r="Q3709" t="str">
        <f t="shared" si="231"/>
        <v>Retained</v>
      </c>
    </row>
    <row r="3710" spans="1:17" x14ac:dyDescent="0.2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>
        <f t="shared" si="228"/>
        <v>Adult</v>
      </c>
      <c r="O3710" t="str">
        <f t="shared" si="229"/>
        <v>Average</v>
      </c>
      <c r="P3710" t="str">
        <f t="shared" si="230"/>
        <v>Zero Balance</v>
      </c>
      <c r="Q3710" t="str">
        <f t="shared" si="231"/>
        <v>Retained</v>
      </c>
    </row>
    <row r="3711" spans="1:17" x14ac:dyDescent="0.2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>
        <f t="shared" si="228"/>
        <v>Adult</v>
      </c>
      <c r="O3711" t="str">
        <f t="shared" si="229"/>
        <v>Good</v>
      </c>
      <c r="P3711" t="str">
        <f t="shared" si="230"/>
        <v>Zero Balance</v>
      </c>
      <c r="Q3711" t="str">
        <f t="shared" si="231"/>
        <v>Churned</v>
      </c>
    </row>
    <row r="3712" spans="1:17" x14ac:dyDescent="0.2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>
        <f t="shared" si="228"/>
        <v>Adult</v>
      </c>
      <c r="O3712" t="str">
        <f t="shared" si="229"/>
        <v>Average</v>
      </c>
      <c r="P3712" t="str">
        <f t="shared" si="230"/>
        <v>High Balance</v>
      </c>
      <c r="Q3712" t="str">
        <f t="shared" si="231"/>
        <v>Retained</v>
      </c>
    </row>
    <row r="3713" spans="1:17" x14ac:dyDescent="0.2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>
        <f t="shared" si="228"/>
        <v>Adult</v>
      </c>
      <c r="O3713" t="str">
        <f t="shared" si="229"/>
        <v>Good</v>
      </c>
      <c r="P3713" t="str">
        <f t="shared" si="230"/>
        <v>Medium Balance</v>
      </c>
      <c r="Q3713" t="str">
        <f t="shared" si="231"/>
        <v>Churned</v>
      </c>
    </row>
    <row r="3714" spans="1:17" x14ac:dyDescent="0.2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>
        <f t="shared" si="228"/>
        <v>Adult</v>
      </c>
      <c r="O3714" t="str">
        <f t="shared" si="229"/>
        <v>Average</v>
      </c>
      <c r="P3714" t="str">
        <f t="shared" si="230"/>
        <v>High Balance</v>
      </c>
      <c r="Q3714" t="str">
        <f t="shared" si="231"/>
        <v>Retained</v>
      </c>
    </row>
    <row r="3715" spans="1:17" x14ac:dyDescent="0.2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tr">
        <f t="shared" ref="N3715:N3778" si="232">IF(F3715&lt;30,"Young",IF(F3715&lt;50,"Adult","Senior"))</f>
        <v>Young</v>
      </c>
      <c r="O3715" t="str">
        <f t="shared" ref="O3715:O3778" si="233">IF(C3715&lt;500,"Poor",IF(C3715&lt;700,"Average","Good"))</f>
        <v>Good</v>
      </c>
      <c r="P3715" t="str">
        <f t="shared" ref="P3715:P3778" si="234" xml:space="preserve"> IF(H3715=0,"Zero Balance",IF(H3715&lt;50000,"Low Balance",IF(H3715&lt;100000,"Medium Balance","High Balance")))</f>
        <v>High Balance</v>
      </c>
      <c r="Q3715" t="str">
        <f t="shared" ref="Q3715:Q3778" si="235">IF(M3715 = 1,"Churned","Retained")</f>
        <v>Retained</v>
      </c>
    </row>
    <row r="3716" spans="1:17" x14ac:dyDescent="0.2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>
        <f t="shared" si="232"/>
        <v>Adult</v>
      </c>
      <c r="O3716" t="str">
        <f t="shared" si="233"/>
        <v>Good</v>
      </c>
      <c r="P3716" t="str">
        <f t="shared" si="234"/>
        <v>High Balance</v>
      </c>
      <c r="Q3716" t="str">
        <f t="shared" si="235"/>
        <v>Retained</v>
      </c>
    </row>
    <row r="3717" spans="1:17" x14ac:dyDescent="0.2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>
        <f t="shared" si="232"/>
        <v>Adult</v>
      </c>
      <c r="O3717" t="str">
        <f t="shared" si="233"/>
        <v>Good</v>
      </c>
      <c r="P3717" t="str">
        <f t="shared" si="234"/>
        <v>Medium Balance</v>
      </c>
      <c r="Q3717" t="str">
        <f t="shared" si="235"/>
        <v>Churned</v>
      </c>
    </row>
    <row r="3718" spans="1:17" x14ac:dyDescent="0.2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>
        <f t="shared" si="232"/>
        <v>Young</v>
      </c>
      <c r="O3718" t="str">
        <f t="shared" si="233"/>
        <v>Average</v>
      </c>
      <c r="P3718" t="str">
        <f t="shared" si="234"/>
        <v>High Balance</v>
      </c>
      <c r="Q3718" t="str">
        <f t="shared" si="235"/>
        <v>Retained</v>
      </c>
    </row>
    <row r="3719" spans="1:17" x14ac:dyDescent="0.2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>
        <f t="shared" si="232"/>
        <v>Adult</v>
      </c>
      <c r="O3719" t="str">
        <f t="shared" si="233"/>
        <v>Average</v>
      </c>
      <c r="P3719" t="str">
        <f t="shared" si="234"/>
        <v>High Balance</v>
      </c>
      <c r="Q3719" t="str">
        <f t="shared" si="235"/>
        <v>Retained</v>
      </c>
    </row>
    <row r="3720" spans="1:17" x14ac:dyDescent="0.2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>
        <f t="shared" si="232"/>
        <v>Adult</v>
      </c>
      <c r="O3720" t="str">
        <f t="shared" si="233"/>
        <v>Average</v>
      </c>
      <c r="P3720" t="str">
        <f t="shared" si="234"/>
        <v>Medium Balance</v>
      </c>
      <c r="Q3720" t="str">
        <f t="shared" si="235"/>
        <v>Retained</v>
      </c>
    </row>
    <row r="3721" spans="1:17" x14ac:dyDescent="0.2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>
        <f t="shared" si="232"/>
        <v>Senior</v>
      </c>
      <c r="O3721" t="str">
        <f t="shared" si="233"/>
        <v>Good</v>
      </c>
      <c r="P3721" t="str">
        <f t="shared" si="234"/>
        <v>High Balance</v>
      </c>
      <c r="Q3721" t="str">
        <f t="shared" si="235"/>
        <v>Churned</v>
      </c>
    </row>
    <row r="3722" spans="1:17" x14ac:dyDescent="0.2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tr">
        <f t="shared" si="232"/>
        <v>Adult</v>
      </c>
      <c r="O3722" t="str">
        <f t="shared" si="233"/>
        <v>Poor</v>
      </c>
      <c r="P3722" t="str">
        <f t="shared" si="234"/>
        <v>High Balance</v>
      </c>
      <c r="Q3722" t="str">
        <f t="shared" si="235"/>
        <v>Retained</v>
      </c>
    </row>
    <row r="3723" spans="1:17" x14ac:dyDescent="0.2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>
        <f t="shared" si="232"/>
        <v>Adult</v>
      </c>
      <c r="O3723" t="str">
        <f t="shared" si="233"/>
        <v>Good</v>
      </c>
      <c r="P3723" t="str">
        <f t="shared" si="234"/>
        <v>High Balance</v>
      </c>
      <c r="Q3723" t="str">
        <f t="shared" si="235"/>
        <v>Retained</v>
      </c>
    </row>
    <row r="3724" spans="1:17" x14ac:dyDescent="0.2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tr">
        <f t="shared" si="232"/>
        <v>Young</v>
      </c>
      <c r="O3724" t="str">
        <f t="shared" si="233"/>
        <v>Average</v>
      </c>
      <c r="P3724" t="str">
        <f t="shared" si="234"/>
        <v>Zero Balance</v>
      </c>
      <c r="Q3724" t="str">
        <f t="shared" si="235"/>
        <v>Retained</v>
      </c>
    </row>
    <row r="3725" spans="1:17" x14ac:dyDescent="0.2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>
        <f t="shared" si="232"/>
        <v>Adult</v>
      </c>
      <c r="O3725" t="str">
        <f t="shared" si="233"/>
        <v>Good</v>
      </c>
      <c r="P3725" t="str">
        <f t="shared" si="234"/>
        <v>Medium Balance</v>
      </c>
      <c r="Q3725" t="str">
        <f t="shared" si="235"/>
        <v>Retained</v>
      </c>
    </row>
    <row r="3726" spans="1:17" x14ac:dyDescent="0.2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>
        <f t="shared" si="232"/>
        <v>Senior</v>
      </c>
      <c r="O3726" t="str">
        <f t="shared" si="233"/>
        <v>Good</v>
      </c>
      <c r="P3726" t="str">
        <f t="shared" si="234"/>
        <v>High Balance</v>
      </c>
      <c r="Q3726" t="str">
        <f t="shared" si="235"/>
        <v>Churned</v>
      </c>
    </row>
    <row r="3727" spans="1:17" x14ac:dyDescent="0.2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>
        <f t="shared" si="232"/>
        <v>Adult</v>
      </c>
      <c r="O3727" t="str">
        <f t="shared" si="233"/>
        <v>Average</v>
      </c>
      <c r="P3727" t="str">
        <f t="shared" si="234"/>
        <v>Zero Balance</v>
      </c>
      <c r="Q3727" t="str">
        <f t="shared" si="235"/>
        <v>Retained</v>
      </c>
    </row>
    <row r="3728" spans="1:17" x14ac:dyDescent="0.2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>
        <f t="shared" si="232"/>
        <v>Young</v>
      </c>
      <c r="O3728" t="str">
        <f t="shared" si="233"/>
        <v>Good</v>
      </c>
      <c r="P3728" t="str">
        <f t="shared" si="234"/>
        <v>High Balance</v>
      </c>
      <c r="Q3728" t="str">
        <f t="shared" si="235"/>
        <v>Churned</v>
      </c>
    </row>
    <row r="3729" spans="1:17" x14ac:dyDescent="0.2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>
        <f t="shared" si="232"/>
        <v>Young</v>
      </c>
      <c r="O3729" t="str">
        <f t="shared" si="233"/>
        <v>Good</v>
      </c>
      <c r="P3729" t="str">
        <f t="shared" si="234"/>
        <v>High Balance</v>
      </c>
      <c r="Q3729" t="str">
        <f t="shared" si="235"/>
        <v>Churned</v>
      </c>
    </row>
    <row r="3730" spans="1:17" x14ac:dyDescent="0.2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tr">
        <f t="shared" si="232"/>
        <v>Senior</v>
      </c>
      <c r="O3730" t="str">
        <f t="shared" si="233"/>
        <v>Average</v>
      </c>
      <c r="P3730" t="str">
        <f t="shared" si="234"/>
        <v>High Balance</v>
      </c>
      <c r="Q3730" t="str">
        <f t="shared" si="235"/>
        <v>Retained</v>
      </c>
    </row>
    <row r="3731" spans="1:17" x14ac:dyDescent="0.2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>
        <f t="shared" si="232"/>
        <v>Young</v>
      </c>
      <c r="O3731" t="str">
        <f t="shared" si="233"/>
        <v>Good</v>
      </c>
      <c r="P3731" t="str">
        <f t="shared" si="234"/>
        <v>Zero Balance</v>
      </c>
      <c r="Q3731" t="str">
        <f t="shared" si="235"/>
        <v>Retained</v>
      </c>
    </row>
    <row r="3732" spans="1:17" x14ac:dyDescent="0.2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>
        <f t="shared" si="232"/>
        <v>Adult</v>
      </c>
      <c r="O3732" t="str">
        <f t="shared" si="233"/>
        <v>Average</v>
      </c>
      <c r="P3732" t="str">
        <f t="shared" si="234"/>
        <v>High Balance</v>
      </c>
      <c r="Q3732" t="str">
        <f t="shared" si="235"/>
        <v>Retained</v>
      </c>
    </row>
    <row r="3733" spans="1:17" x14ac:dyDescent="0.2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>
        <f t="shared" si="232"/>
        <v>Senior</v>
      </c>
      <c r="O3733" t="str">
        <f t="shared" si="233"/>
        <v>Average</v>
      </c>
      <c r="P3733" t="str">
        <f t="shared" si="234"/>
        <v>High Balance</v>
      </c>
      <c r="Q3733" t="str">
        <f t="shared" si="235"/>
        <v>Churned</v>
      </c>
    </row>
    <row r="3734" spans="1:17" x14ac:dyDescent="0.2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>
        <f t="shared" si="232"/>
        <v>Adult</v>
      </c>
      <c r="O3734" t="str">
        <f t="shared" si="233"/>
        <v>Good</v>
      </c>
      <c r="P3734" t="str">
        <f t="shared" si="234"/>
        <v>Zero Balance</v>
      </c>
      <c r="Q3734" t="str">
        <f t="shared" si="235"/>
        <v>Churned</v>
      </c>
    </row>
    <row r="3735" spans="1:17" x14ac:dyDescent="0.2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>
        <f t="shared" si="232"/>
        <v>Senior</v>
      </c>
      <c r="O3735" t="str">
        <f t="shared" si="233"/>
        <v>Average</v>
      </c>
      <c r="P3735" t="str">
        <f t="shared" si="234"/>
        <v>High Balance</v>
      </c>
      <c r="Q3735" t="str">
        <f t="shared" si="235"/>
        <v>Retained</v>
      </c>
    </row>
    <row r="3736" spans="1:17" x14ac:dyDescent="0.2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>
        <f t="shared" si="232"/>
        <v>Adult</v>
      </c>
      <c r="O3736" t="str">
        <f t="shared" si="233"/>
        <v>Good</v>
      </c>
      <c r="P3736" t="str">
        <f t="shared" si="234"/>
        <v>High Balance</v>
      </c>
      <c r="Q3736" t="str">
        <f t="shared" si="235"/>
        <v>Retained</v>
      </c>
    </row>
    <row r="3737" spans="1:17" x14ac:dyDescent="0.2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>
        <f t="shared" si="232"/>
        <v>Adult</v>
      </c>
      <c r="O3737" t="str">
        <f t="shared" si="233"/>
        <v>Poor</v>
      </c>
      <c r="P3737" t="str">
        <f t="shared" si="234"/>
        <v>Zero Balance</v>
      </c>
      <c r="Q3737" t="str">
        <f t="shared" si="235"/>
        <v>Retained</v>
      </c>
    </row>
    <row r="3738" spans="1:17" x14ac:dyDescent="0.2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>
        <f t="shared" si="232"/>
        <v>Adult</v>
      </c>
      <c r="O3738" t="str">
        <f t="shared" si="233"/>
        <v>Poor</v>
      </c>
      <c r="P3738" t="str">
        <f t="shared" si="234"/>
        <v>High Balance</v>
      </c>
      <c r="Q3738" t="str">
        <f t="shared" si="235"/>
        <v>Retained</v>
      </c>
    </row>
    <row r="3739" spans="1:17" x14ac:dyDescent="0.2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>
        <f t="shared" si="232"/>
        <v>Young</v>
      </c>
      <c r="O3739" t="str">
        <f t="shared" si="233"/>
        <v>Average</v>
      </c>
      <c r="P3739" t="str">
        <f t="shared" si="234"/>
        <v>Zero Balance</v>
      </c>
      <c r="Q3739" t="str">
        <f t="shared" si="235"/>
        <v>Retained</v>
      </c>
    </row>
    <row r="3740" spans="1:17" x14ac:dyDescent="0.2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>
        <f t="shared" si="232"/>
        <v>Adult</v>
      </c>
      <c r="O3740" t="str">
        <f t="shared" si="233"/>
        <v>Poor</v>
      </c>
      <c r="P3740" t="str">
        <f t="shared" si="234"/>
        <v>High Balance</v>
      </c>
      <c r="Q3740" t="str">
        <f t="shared" si="235"/>
        <v>Retained</v>
      </c>
    </row>
    <row r="3741" spans="1:17" x14ac:dyDescent="0.2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>
        <f t="shared" si="232"/>
        <v>Adult</v>
      </c>
      <c r="O3741" t="str">
        <f t="shared" si="233"/>
        <v>Average</v>
      </c>
      <c r="P3741" t="str">
        <f t="shared" si="234"/>
        <v>Zero Balance</v>
      </c>
      <c r="Q3741" t="str">
        <f t="shared" si="235"/>
        <v>Retained</v>
      </c>
    </row>
    <row r="3742" spans="1:17" x14ac:dyDescent="0.2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tr">
        <f t="shared" si="232"/>
        <v>Adult</v>
      </c>
      <c r="O3742" t="str">
        <f t="shared" si="233"/>
        <v>Average</v>
      </c>
      <c r="P3742" t="str">
        <f t="shared" si="234"/>
        <v>Zero Balance</v>
      </c>
      <c r="Q3742" t="str">
        <f t="shared" si="235"/>
        <v>Retained</v>
      </c>
    </row>
    <row r="3743" spans="1:17" x14ac:dyDescent="0.2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tr">
        <f t="shared" si="232"/>
        <v>Young</v>
      </c>
      <c r="O3743" t="str">
        <f t="shared" si="233"/>
        <v>Good</v>
      </c>
      <c r="P3743" t="str">
        <f t="shared" si="234"/>
        <v>High Balance</v>
      </c>
      <c r="Q3743" t="str">
        <f t="shared" si="235"/>
        <v>Churned</v>
      </c>
    </row>
    <row r="3744" spans="1:17" x14ac:dyDescent="0.2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>
        <f t="shared" si="232"/>
        <v>Adult</v>
      </c>
      <c r="O3744" t="str">
        <f t="shared" si="233"/>
        <v>Average</v>
      </c>
      <c r="P3744" t="str">
        <f t="shared" si="234"/>
        <v>High Balance</v>
      </c>
      <c r="Q3744" t="str">
        <f t="shared" si="235"/>
        <v>Retained</v>
      </c>
    </row>
    <row r="3745" spans="1:17" x14ac:dyDescent="0.2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>
        <f t="shared" si="232"/>
        <v>Adult</v>
      </c>
      <c r="O3745" t="str">
        <f t="shared" si="233"/>
        <v>Average</v>
      </c>
      <c r="P3745" t="str">
        <f t="shared" si="234"/>
        <v>High Balance</v>
      </c>
      <c r="Q3745" t="str">
        <f t="shared" si="235"/>
        <v>Churned</v>
      </c>
    </row>
    <row r="3746" spans="1:17" x14ac:dyDescent="0.2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>
        <f t="shared" si="232"/>
        <v>Adult</v>
      </c>
      <c r="O3746" t="str">
        <f t="shared" si="233"/>
        <v>Average</v>
      </c>
      <c r="P3746" t="str">
        <f t="shared" si="234"/>
        <v>High Balance</v>
      </c>
      <c r="Q3746" t="str">
        <f t="shared" si="235"/>
        <v>Churned</v>
      </c>
    </row>
    <row r="3747" spans="1:17" x14ac:dyDescent="0.2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>
        <f t="shared" si="232"/>
        <v>Adult</v>
      </c>
      <c r="O3747" t="str">
        <f t="shared" si="233"/>
        <v>Good</v>
      </c>
      <c r="P3747" t="str">
        <f t="shared" si="234"/>
        <v>Medium Balance</v>
      </c>
      <c r="Q3747" t="str">
        <f t="shared" si="235"/>
        <v>Retained</v>
      </c>
    </row>
    <row r="3748" spans="1:17" x14ac:dyDescent="0.2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>
        <f t="shared" si="232"/>
        <v>Adult</v>
      </c>
      <c r="O3748" t="str">
        <f t="shared" si="233"/>
        <v>Average</v>
      </c>
      <c r="P3748" t="str">
        <f t="shared" si="234"/>
        <v>High Balance</v>
      </c>
      <c r="Q3748" t="str">
        <f t="shared" si="235"/>
        <v>Churned</v>
      </c>
    </row>
    <row r="3749" spans="1:17" x14ac:dyDescent="0.2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>
        <f t="shared" si="232"/>
        <v>Adult</v>
      </c>
      <c r="O3749" t="str">
        <f t="shared" si="233"/>
        <v>Average</v>
      </c>
      <c r="P3749" t="str">
        <f t="shared" si="234"/>
        <v>Zero Balance</v>
      </c>
      <c r="Q3749" t="str">
        <f t="shared" si="235"/>
        <v>Retained</v>
      </c>
    </row>
    <row r="3750" spans="1:17" x14ac:dyDescent="0.2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tr">
        <f t="shared" si="232"/>
        <v>Adult</v>
      </c>
      <c r="O3750" t="str">
        <f t="shared" si="233"/>
        <v>Average</v>
      </c>
      <c r="P3750" t="str">
        <f t="shared" si="234"/>
        <v>Medium Balance</v>
      </c>
      <c r="Q3750" t="str">
        <f t="shared" si="235"/>
        <v>Retained</v>
      </c>
    </row>
    <row r="3751" spans="1:17" x14ac:dyDescent="0.2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>
        <f t="shared" si="232"/>
        <v>Adult</v>
      </c>
      <c r="O3751" t="str">
        <f t="shared" si="233"/>
        <v>Poor</v>
      </c>
      <c r="P3751" t="str">
        <f t="shared" si="234"/>
        <v>Zero Balance</v>
      </c>
      <c r="Q3751" t="str">
        <f t="shared" si="235"/>
        <v>Retained</v>
      </c>
    </row>
    <row r="3752" spans="1:17" x14ac:dyDescent="0.2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tr">
        <f t="shared" si="232"/>
        <v>Adult</v>
      </c>
      <c r="O3752" t="str">
        <f t="shared" si="233"/>
        <v>Average</v>
      </c>
      <c r="P3752" t="str">
        <f t="shared" si="234"/>
        <v>High Balance</v>
      </c>
      <c r="Q3752" t="str">
        <f t="shared" si="235"/>
        <v>Retained</v>
      </c>
    </row>
    <row r="3753" spans="1:17" x14ac:dyDescent="0.2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>
        <f t="shared" si="232"/>
        <v>Young</v>
      </c>
      <c r="O3753" t="str">
        <f t="shared" si="233"/>
        <v>Poor</v>
      </c>
      <c r="P3753" t="str">
        <f t="shared" si="234"/>
        <v>Zero Balance</v>
      </c>
      <c r="Q3753" t="str">
        <f t="shared" si="235"/>
        <v>Retained</v>
      </c>
    </row>
    <row r="3754" spans="1:17" x14ac:dyDescent="0.2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>
        <f t="shared" si="232"/>
        <v>Adult</v>
      </c>
      <c r="O3754" t="str">
        <f t="shared" si="233"/>
        <v>Good</v>
      </c>
      <c r="P3754" t="str">
        <f t="shared" si="234"/>
        <v>High Balance</v>
      </c>
      <c r="Q3754" t="str">
        <f t="shared" si="235"/>
        <v>Retained</v>
      </c>
    </row>
    <row r="3755" spans="1:17" x14ac:dyDescent="0.2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tr">
        <f t="shared" si="232"/>
        <v>Young</v>
      </c>
      <c r="O3755" t="str">
        <f t="shared" si="233"/>
        <v>Good</v>
      </c>
      <c r="P3755" t="str">
        <f t="shared" si="234"/>
        <v>Zero Balance</v>
      </c>
      <c r="Q3755" t="str">
        <f t="shared" si="235"/>
        <v>Retained</v>
      </c>
    </row>
    <row r="3756" spans="1:17" x14ac:dyDescent="0.2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>
        <f t="shared" si="232"/>
        <v>Adult</v>
      </c>
      <c r="O3756" t="str">
        <f t="shared" si="233"/>
        <v>Average</v>
      </c>
      <c r="P3756" t="str">
        <f t="shared" si="234"/>
        <v>High Balance</v>
      </c>
      <c r="Q3756" t="str">
        <f t="shared" si="235"/>
        <v>Retained</v>
      </c>
    </row>
    <row r="3757" spans="1:17" x14ac:dyDescent="0.2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>
        <f t="shared" si="232"/>
        <v>Young</v>
      </c>
      <c r="O3757" t="str">
        <f t="shared" si="233"/>
        <v>Good</v>
      </c>
      <c r="P3757" t="str">
        <f t="shared" si="234"/>
        <v>Zero Balance</v>
      </c>
      <c r="Q3757" t="str">
        <f t="shared" si="235"/>
        <v>Retained</v>
      </c>
    </row>
    <row r="3758" spans="1:17" x14ac:dyDescent="0.2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>
        <f t="shared" si="232"/>
        <v>Adult</v>
      </c>
      <c r="O3758" t="str">
        <f t="shared" si="233"/>
        <v>Good</v>
      </c>
      <c r="P3758" t="str">
        <f t="shared" si="234"/>
        <v>Zero Balance</v>
      </c>
      <c r="Q3758" t="str">
        <f t="shared" si="235"/>
        <v>Retained</v>
      </c>
    </row>
    <row r="3759" spans="1:17" x14ac:dyDescent="0.2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>
        <f t="shared" si="232"/>
        <v>Adult</v>
      </c>
      <c r="O3759" t="str">
        <f t="shared" si="233"/>
        <v>Average</v>
      </c>
      <c r="P3759" t="str">
        <f t="shared" si="234"/>
        <v>Medium Balance</v>
      </c>
      <c r="Q3759" t="str">
        <f t="shared" si="235"/>
        <v>Retained</v>
      </c>
    </row>
    <row r="3760" spans="1:17" x14ac:dyDescent="0.2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>
        <f t="shared" si="232"/>
        <v>Adult</v>
      </c>
      <c r="O3760" t="str">
        <f t="shared" si="233"/>
        <v>Average</v>
      </c>
      <c r="P3760" t="str">
        <f t="shared" si="234"/>
        <v>High Balance</v>
      </c>
      <c r="Q3760" t="str">
        <f t="shared" si="235"/>
        <v>Churned</v>
      </c>
    </row>
    <row r="3761" spans="1:17" x14ac:dyDescent="0.2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>
        <f t="shared" si="232"/>
        <v>Adult</v>
      </c>
      <c r="O3761" t="str">
        <f t="shared" si="233"/>
        <v>Good</v>
      </c>
      <c r="P3761" t="str">
        <f t="shared" si="234"/>
        <v>High Balance</v>
      </c>
      <c r="Q3761" t="str">
        <f t="shared" si="235"/>
        <v>Retained</v>
      </c>
    </row>
    <row r="3762" spans="1:17" x14ac:dyDescent="0.2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>
        <f t="shared" si="232"/>
        <v>Adult</v>
      </c>
      <c r="O3762" t="str">
        <f t="shared" si="233"/>
        <v>Good</v>
      </c>
      <c r="P3762" t="str">
        <f t="shared" si="234"/>
        <v>Medium Balance</v>
      </c>
      <c r="Q3762" t="str">
        <f t="shared" si="235"/>
        <v>Retained</v>
      </c>
    </row>
    <row r="3763" spans="1:17" x14ac:dyDescent="0.2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>
        <f t="shared" si="232"/>
        <v>Senior</v>
      </c>
      <c r="O3763" t="str">
        <f t="shared" si="233"/>
        <v>Average</v>
      </c>
      <c r="P3763" t="str">
        <f t="shared" si="234"/>
        <v>High Balance</v>
      </c>
      <c r="Q3763" t="str">
        <f t="shared" si="235"/>
        <v>Retained</v>
      </c>
    </row>
    <row r="3764" spans="1:17" x14ac:dyDescent="0.2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>
        <f t="shared" si="232"/>
        <v>Adult</v>
      </c>
      <c r="O3764" t="str">
        <f t="shared" si="233"/>
        <v>Average</v>
      </c>
      <c r="P3764" t="str">
        <f t="shared" si="234"/>
        <v>High Balance</v>
      </c>
      <c r="Q3764" t="str">
        <f t="shared" si="235"/>
        <v>Retained</v>
      </c>
    </row>
    <row r="3765" spans="1:17" x14ac:dyDescent="0.2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>
        <f t="shared" si="232"/>
        <v>Adult</v>
      </c>
      <c r="O3765" t="str">
        <f t="shared" si="233"/>
        <v>Average</v>
      </c>
      <c r="P3765" t="str">
        <f t="shared" si="234"/>
        <v>High Balance</v>
      </c>
      <c r="Q3765" t="str">
        <f t="shared" si="235"/>
        <v>Churned</v>
      </c>
    </row>
    <row r="3766" spans="1:17" x14ac:dyDescent="0.2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>
        <f t="shared" si="232"/>
        <v>Adult</v>
      </c>
      <c r="O3766" t="str">
        <f t="shared" si="233"/>
        <v>Good</v>
      </c>
      <c r="P3766" t="str">
        <f t="shared" si="234"/>
        <v>High Balance</v>
      </c>
      <c r="Q3766" t="str">
        <f t="shared" si="235"/>
        <v>Retained</v>
      </c>
    </row>
    <row r="3767" spans="1:17" x14ac:dyDescent="0.2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>
        <f t="shared" si="232"/>
        <v>Young</v>
      </c>
      <c r="O3767" t="str">
        <f t="shared" si="233"/>
        <v>Good</v>
      </c>
      <c r="P3767" t="str">
        <f t="shared" si="234"/>
        <v>Zero Balance</v>
      </c>
      <c r="Q3767" t="str">
        <f t="shared" si="235"/>
        <v>Retained</v>
      </c>
    </row>
    <row r="3768" spans="1:17" x14ac:dyDescent="0.2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>
        <f t="shared" si="232"/>
        <v>Adult</v>
      </c>
      <c r="O3768" t="str">
        <f t="shared" si="233"/>
        <v>Average</v>
      </c>
      <c r="P3768" t="str">
        <f t="shared" si="234"/>
        <v>Medium Balance</v>
      </c>
      <c r="Q3768" t="str">
        <f t="shared" si="235"/>
        <v>Retained</v>
      </c>
    </row>
    <row r="3769" spans="1:17" x14ac:dyDescent="0.2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>
        <f t="shared" si="232"/>
        <v>Young</v>
      </c>
      <c r="O3769" t="str">
        <f t="shared" si="233"/>
        <v>Good</v>
      </c>
      <c r="P3769" t="str">
        <f t="shared" si="234"/>
        <v>High Balance</v>
      </c>
      <c r="Q3769" t="str">
        <f t="shared" si="235"/>
        <v>Retained</v>
      </c>
    </row>
    <row r="3770" spans="1:17" x14ac:dyDescent="0.2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>
        <f t="shared" si="232"/>
        <v>Adult</v>
      </c>
      <c r="O3770" t="str">
        <f t="shared" si="233"/>
        <v>Average</v>
      </c>
      <c r="P3770" t="str">
        <f t="shared" si="234"/>
        <v>High Balance</v>
      </c>
      <c r="Q3770" t="str">
        <f t="shared" si="235"/>
        <v>Retained</v>
      </c>
    </row>
    <row r="3771" spans="1:17" x14ac:dyDescent="0.2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tr">
        <f t="shared" si="232"/>
        <v>Adult</v>
      </c>
      <c r="O3771" t="str">
        <f t="shared" si="233"/>
        <v>Average</v>
      </c>
      <c r="P3771" t="str">
        <f t="shared" si="234"/>
        <v>High Balance</v>
      </c>
      <c r="Q3771" t="str">
        <f t="shared" si="235"/>
        <v>Retained</v>
      </c>
    </row>
    <row r="3772" spans="1:17" x14ac:dyDescent="0.2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>
        <f t="shared" si="232"/>
        <v>Young</v>
      </c>
      <c r="O3772" t="str">
        <f t="shared" si="233"/>
        <v>Poor</v>
      </c>
      <c r="P3772" t="str">
        <f t="shared" si="234"/>
        <v>High Balance</v>
      </c>
      <c r="Q3772" t="str">
        <f t="shared" si="235"/>
        <v>Retained</v>
      </c>
    </row>
    <row r="3773" spans="1:17" x14ac:dyDescent="0.2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>
        <f t="shared" si="232"/>
        <v>Adult</v>
      </c>
      <c r="O3773" t="str">
        <f t="shared" si="233"/>
        <v>Poor</v>
      </c>
      <c r="P3773" t="str">
        <f t="shared" si="234"/>
        <v>High Balance</v>
      </c>
      <c r="Q3773" t="str">
        <f t="shared" si="235"/>
        <v>Retained</v>
      </c>
    </row>
    <row r="3774" spans="1:17" x14ac:dyDescent="0.2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>
        <f t="shared" si="232"/>
        <v>Adult</v>
      </c>
      <c r="O3774" t="str">
        <f t="shared" si="233"/>
        <v>Good</v>
      </c>
      <c r="P3774" t="str">
        <f t="shared" si="234"/>
        <v>High Balance</v>
      </c>
      <c r="Q3774" t="str">
        <f t="shared" si="235"/>
        <v>Retained</v>
      </c>
    </row>
    <row r="3775" spans="1:17" x14ac:dyDescent="0.2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>
        <f t="shared" si="232"/>
        <v>Adult</v>
      </c>
      <c r="O3775" t="str">
        <f t="shared" si="233"/>
        <v>Good</v>
      </c>
      <c r="P3775" t="str">
        <f t="shared" si="234"/>
        <v>Zero Balance</v>
      </c>
      <c r="Q3775" t="str">
        <f t="shared" si="235"/>
        <v>Retained</v>
      </c>
    </row>
    <row r="3776" spans="1:17" x14ac:dyDescent="0.2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>
        <f t="shared" si="232"/>
        <v>Senior</v>
      </c>
      <c r="O3776" t="str">
        <f t="shared" si="233"/>
        <v>Good</v>
      </c>
      <c r="P3776" t="str">
        <f t="shared" si="234"/>
        <v>Zero Balance</v>
      </c>
      <c r="Q3776" t="str">
        <f t="shared" si="235"/>
        <v>Churned</v>
      </c>
    </row>
    <row r="3777" spans="1:17" x14ac:dyDescent="0.2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>
        <f t="shared" si="232"/>
        <v>Young</v>
      </c>
      <c r="O3777" t="str">
        <f t="shared" si="233"/>
        <v>Average</v>
      </c>
      <c r="P3777" t="str">
        <f t="shared" si="234"/>
        <v>Medium Balance</v>
      </c>
      <c r="Q3777" t="str">
        <f t="shared" si="235"/>
        <v>Retained</v>
      </c>
    </row>
    <row r="3778" spans="1:17" x14ac:dyDescent="0.2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tr">
        <f t="shared" si="232"/>
        <v>Adult</v>
      </c>
      <c r="O3778" t="str">
        <f t="shared" si="233"/>
        <v>Good</v>
      </c>
      <c r="P3778" t="str">
        <f t="shared" si="234"/>
        <v>High Balance</v>
      </c>
      <c r="Q3778" t="str">
        <f t="shared" si="235"/>
        <v>Retained</v>
      </c>
    </row>
    <row r="3779" spans="1:17" x14ac:dyDescent="0.2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tr">
        <f t="shared" ref="N3779:N3842" si="236">IF(F3779&lt;30,"Young",IF(F3779&lt;50,"Adult","Senior"))</f>
        <v>Adult</v>
      </c>
      <c r="O3779" t="str">
        <f t="shared" ref="O3779:O3842" si="237">IF(C3779&lt;500,"Poor",IF(C3779&lt;700,"Average","Good"))</f>
        <v>Average</v>
      </c>
      <c r="P3779" t="str">
        <f t="shared" ref="P3779:P3842" si="238" xml:space="preserve"> IF(H3779=0,"Zero Balance",IF(H3779&lt;50000,"Low Balance",IF(H3779&lt;100000,"Medium Balance","High Balance")))</f>
        <v>High Balance</v>
      </c>
      <c r="Q3779" t="str">
        <f t="shared" ref="Q3779:Q3842" si="239">IF(M3779 = 1,"Churned","Retained")</f>
        <v>Retained</v>
      </c>
    </row>
    <row r="3780" spans="1:17" x14ac:dyDescent="0.2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>
        <f t="shared" si="236"/>
        <v>Senior</v>
      </c>
      <c r="O3780" t="str">
        <f t="shared" si="237"/>
        <v>Average</v>
      </c>
      <c r="P3780" t="str">
        <f t="shared" si="238"/>
        <v>High Balance</v>
      </c>
      <c r="Q3780" t="str">
        <f t="shared" si="239"/>
        <v>Retained</v>
      </c>
    </row>
    <row r="3781" spans="1:17" x14ac:dyDescent="0.2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>
        <f t="shared" si="236"/>
        <v>Adult</v>
      </c>
      <c r="O3781" t="str">
        <f t="shared" si="237"/>
        <v>Average</v>
      </c>
      <c r="P3781" t="str">
        <f t="shared" si="238"/>
        <v>Zero Balance</v>
      </c>
      <c r="Q3781" t="str">
        <f t="shared" si="239"/>
        <v>Retained</v>
      </c>
    </row>
    <row r="3782" spans="1:17" x14ac:dyDescent="0.2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>
        <f t="shared" si="236"/>
        <v>Adult</v>
      </c>
      <c r="O3782" t="str">
        <f t="shared" si="237"/>
        <v>Average</v>
      </c>
      <c r="P3782" t="str">
        <f t="shared" si="238"/>
        <v>High Balance</v>
      </c>
      <c r="Q3782" t="str">
        <f t="shared" si="239"/>
        <v>Churned</v>
      </c>
    </row>
    <row r="3783" spans="1:17" x14ac:dyDescent="0.2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>
        <f t="shared" si="236"/>
        <v>Young</v>
      </c>
      <c r="O3783" t="str">
        <f t="shared" si="237"/>
        <v>Average</v>
      </c>
      <c r="P3783" t="str">
        <f t="shared" si="238"/>
        <v>High Balance</v>
      </c>
      <c r="Q3783" t="str">
        <f t="shared" si="239"/>
        <v>Retained</v>
      </c>
    </row>
    <row r="3784" spans="1:17" x14ac:dyDescent="0.2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>
        <f t="shared" si="236"/>
        <v>Adult</v>
      </c>
      <c r="O3784" t="str">
        <f t="shared" si="237"/>
        <v>Poor</v>
      </c>
      <c r="P3784" t="str">
        <f t="shared" si="238"/>
        <v>High Balance</v>
      </c>
      <c r="Q3784" t="str">
        <f t="shared" si="239"/>
        <v>Churned</v>
      </c>
    </row>
    <row r="3785" spans="1:17" x14ac:dyDescent="0.2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>
        <f t="shared" si="236"/>
        <v>Young</v>
      </c>
      <c r="O3785" t="str">
        <f t="shared" si="237"/>
        <v>Average</v>
      </c>
      <c r="P3785" t="str">
        <f t="shared" si="238"/>
        <v>High Balance</v>
      </c>
      <c r="Q3785" t="str">
        <f t="shared" si="239"/>
        <v>Churned</v>
      </c>
    </row>
    <row r="3786" spans="1:17" x14ac:dyDescent="0.2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>
        <f t="shared" si="236"/>
        <v>Adult</v>
      </c>
      <c r="O3786" t="str">
        <f t="shared" si="237"/>
        <v>Average</v>
      </c>
      <c r="P3786" t="str">
        <f t="shared" si="238"/>
        <v>High Balance</v>
      </c>
      <c r="Q3786" t="str">
        <f t="shared" si="239"/>
        <v>Retained</v>
      </c>
    </row>
    <row r="3787" spans="1:17" x14ac:dyDescent="0.2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>
        <f t="shared" si="236"/>
        <v>Adult</v>
      </c>
      <c r="O3787" t="str">
        <f t="shared" si="237"/>
        <v>Good</v>
      </c>
      <c r="P3787" t="str">
        <f t="shared" si="238"/>
        <v>High Balance</v>
      </c>
      <c r="Q3787" t="str">
        <f t="shared" si="239"/>
        <v>Retained</v>
      </c>
    </row>
    <row r="3788" spans="1:17" x14ac:dyDescent="0.2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>
        <f t="shared" si="236"/>
        <v>Adult</v>
      </c>
      <c r="O3788" t="str">
        <f t="shared" si="237"/>
        <v>Good</v>
      </c>
      <c r="P3788" t="str">
        <f t="shared" si="238"/>
        <v>High Balance</v>
      </c>
      <c r="Q3788" t="str">
        <f t="shared" si="239"/>
        <v>Churned</v>
      </c>
    </row>
    <row r="3789" spans="1:17" x14ac:dyDescent="0.2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>
        <f t="shared" si="236"/>
        <v>Young</v>
      </c>
      <c r="O3789" t="str">
        <f t="shared" si="237"/>
        <v>Average</v>
      </c>
      <c r="P3789" t="str">
        <f t="shared" si="238"/>
        <v>High Balance</v>
      </c>
      <c r="Q3789" t="str">
        <f t="shared" si="239"/>
        <v>Churned</v>
      </c>
    </row>
    <row r="3790" spans="1:17" x14ac:dyDescent="0.2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>
        <f t="shared" si="236"/>
        <v>Young</v>
      </c>
      <c r="O3790" t="str">
        <f t="shared" si="237"/>
        <v>Average</v>
      </c>
      <c r="P3790" t="str">
        <f t="shared" si="238"/>
        <v>High Balance</v>
      </c>
      <c r="Q3790" t="str">
        <f t="shared" si="239"/>
        <v>Retained</v>
      </c>
    </row>
    <row r="3791" spans="1:17" x14ac:dyDescent="0.2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>
        <f t="shared" si="236"/>
        <v>Adult</v>
      </c>
      <c r="O3791" t="str">
        <f t="shared" si="237"/>
        <v>Average</v>
      </c>
      <c r="P3791" t="str">
        <f t="shared" si="238"/>
        <v>Medium Balance</v>
      </c>
      <c r="Q3791" t="str">
        <f t="shared" si="239"/>
        <v>Retained</v>
      </c>
    </row>
    <row r="3792" spans="1:17" x14ac:dyDescent="0.2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>
        <f t="shared" si="236"/>
        <v>Senior</v>
      </c>
      <c r="O3792" t="str">
        <f t="shared" si="237"/>
        <v>Average</v>
      </c>
      <c r="P3792" t="str">
        <f t="shared" si="238"/>
        <v>Medium Balance</v>
      </c>
      <c r="Q3792" t="str">
        <f t="shared" si="239"/>
        <v>Churned</v>
      </c>
    </row>
    <row r="3793" spans="1:17" x14ac:dyDescent="0.2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>
        <f t="shared" si="236"/>
        <v>Adult</v>
      </c>
      <c r="O3793" t="str">
        <f t="shared" si="237"/>
        <v>Good</v>
      </c>
      <c r="P3793" t="str">
        <f t="shared" si="238"/>
        <v>High Balance</v>
      </c>
      <c r="Q3793" t="str">
        <f t="shared" si="239"/>
        <v>Retained</v>
      </c>
    </row>
    <row r="3794" spans="1:17" x14ac:dyDescent="0.2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tr">
        <f t="shared" si="236"/>
        <v>Adult</v>
      </c>
      <c r="O3794" t="str">
        <f t="shared" si="237"/>
        <v>Poor</v>
      </c>
      <c r="P3794" t="str">
        <f t="shared" si="238"/>
        <v>Zero Balance</v>
      </c>
      <c r="Q3794" t="str">
        <f t="shared" si="239"/>
        <v>Retained</v>
      </c>
    </row>
    <row r="3795" spans="1:17" x14ac:dyDescent="0.2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>
        <f t="shared" si="236"/>
        <v>Senior</v>
      </c>
      <c r="O3795" t="str">
        <f t="shared" si="237"/>
        <v>Good</v>
      </c>
      <c r="P3795" t="str">
        <f t="shared" si="238"/>
        <v>High Balance</v>
      </c>
      <c r="Q3795" t="str">
        <f t="shared" si="239"/>
        <v>Churned</v>
      </c>
    </row>
    <row r="3796" spans="1:17" x14ac:dyDescent="0.2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>
        <f t="shared" si="236"/>
        <v>Adult</v>
      </c>
      <c r="O3796" t="str">
        <f t="shared" si="237"/>
        <v>Poor</v>
      </c>
      <c r="P3796" t="str">
        <f t="shared" si="238"/>
        <v>High Balance</v>
      </c>
      <c r="Q3796" t="str">
        <f t="shared" si="239"/>
        <v>Retained</v>
      </c>
    </row>
    <row r="3797" spans="1:17" x14ac:dyDescent="0.2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tr">
        <f t="shared" si="236"/>
        <v>Young</v>
      </c>
      <c r="O3797" t="str">
        <f t="shared" si="237"/>
        <v>Average</v>
      </c>
      <c r="P3797" t="str">
        <f t="shared" si="238"/>
        <v>Zero Balance</v>
      </c>
      <c r="Q3797" t="str">
        <f t="shared" si="239"/>
        <v>Retained</v>
      </c>
    </row>
    <row r="3798" spans="1:17" x14ac:dyDescent="0.2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>
        <f t="shared" si="236"/>
        <v>Young</v>
      </c>
      <c r="O3798" t="str">
        <f t="shared" si="237"/>
        <v>Average</v>
      </c>
      <c r="P3798" t="str">
        <f t="shared" si="238"/>
        <v>High Balance</v>
      </c>
      <c r="Q3798" t="str">
        <f t="shared" si="239"/>
        <v>Retained</v>
      </c>
    </row>
    <row r="3799" spans="1:17" x14ac:dyDescent="0.2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>
        <f t="shared" si="236"/>
        <v>Senior</v>
      </c>
      <c r="O3799" t="str">
        <f t="shared" si="237"/>
        <v>Good</v>
      </c>
      <c r="P3799" t="str">
        <f t="shared" si="238"/>
        <v>Zero Balance</v>
      </c>
      <c r="Q3799" t="str">
        <f t="shared" si="239"/>
        <v>Churned</v>
      </c>
    </row>
    <row r="3800" spans="1:17" x14ac:dyDescent="0.2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>
        <f t="shared" si="236"/>
        <v>Adult</v>
      </c>
      <c r="O3800" t="str">
        <f t="shared" si="237"/>
        <v>Good</v>
      </c>
      <c r="P3800" t="str">
        <f t="shared" si="238"/>
        <v>Zero Balance</v>
      </c>
      <c r="Q3800" t="str">
        <f t="shared" si="239"/>
        <v>Retained</v>
      </c>
    </row>
    <row r="3801" spans="1:17" x14ac:dyDescent="0.2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>
        <f t="shared" si="236"/>
        <v>Adult</v>
      </c>
      <c r="O3801" t="str">
        <f t="shared" si="237"/>
        <v>Poor</v>
      </c>
      <c r="P3801" t="str">
        <f t="shared" si="238"/>
        <v>High Balance</v>
      </c>
      <c r="Q3801" t="str">
        <f t="shared" si="239"/>
        <v>Retained</v>
      </c>
    </row>
    <row r="3802" spans="1:17" x14ac:dyDescent="0.2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>
        <f t="shared" si="236"/>
        <v>Young</v>
      </c>
      <c r="O3802" t="str">
        <f t="shared" si="237"/>
        <v>Good</v>
      </c>
      <c r="P3802" t="str">
        <f t="shared" si="238"/>
        <v>Zero Balance</v>
      </c>
      <c r="Q3802" t="str">
        <f t="shared" si="239"/>
        <v>Retained</v>
      </c>
    </row>
    <row r="3803" spans="1:17" x14ac:dyDescent="0.2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>
        <f t="shared" si="236"/>
        <v>Adult</v>
      </c>
      <c r="O3803" t="str">
        <f t="shared" si="237"/>
        <v>Average</v>
      </c>
      <c r="P3803" t="str">
        <f t="shared" si="238"/>
        <v>High Balance</v>
      </c>
      <c r="Q3803" t="str">
        <f t="shared" si="239"/>
        <v>Retained</v>
      </c>
    </row>
    <row r="3804" spans="1:17" x14ac:dyDescent="0.2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>
        <f t="shared" si="236"/>
        <v>Adult</v>
      </c>
      <c r="O3804" t="str">
        <f t="shared" si="237"/>
        <v>Average</v>
      </c>
      <c r="P3804" t="str">
        <f t="shared" si="238"/>
        <v>High Balance</v>
      </c>
      <c r="Q3804" t="str">
        <f t="shared" si="239"/>
        <v>Retained</v>
      </c>
    </row>
    <row r="3805" spans="1:17" x14ac:dyDescent="0.2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>
        <f t="shared" si="236"/>
        <v>Senior</v>
      </c>
      <c r="O3805" t="str">
        <f t="shared" si="237"/>
        <v>Good</v>
      </c>
      <c r="P3805" t="str">
        <f t="shared" si="238"/>
        <v>High Balance</v>
      </c>
      <c r="Q3805" t="str">
        <f t="shared" si="239"/>
        <v>Churned</v>
      </c>
    </row>
    <row r="3806" spans="1:17" x14ac:dyDescent="0.2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>
        <f t="shared" si="236"/>
        <v>Adult</v>
      </c>
      <c r="O3806" t="str">
        <f t="shared" si="237"/>
        <v>Average</v>
      </c>
      <c r="P3806" t="str">
        <f t="shared" si="238"/>
        <v>Zero Balance</v>
      </c>
      <c r="Q3806" t="str">
        <f t="shared" si="239"/>
        <v>Retained</v>
      </c>
    </row>
    <row r="3807" spans="1:17" x14ac:dyDescent="0.2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>
        <f t="shared" si="236"/>
        <v>Adult</v>
      </c>
      <c r="O3807" t="str">
        <f t="shared" si="237"/>
        <v>Average</v>
      </c>
      <c r="P3807" t="str">
        <f t="shared" si="238"/>
        <v>Zero Balance</v>
      </c>
      <c r="Q3807" t="str">
        <f t="shared" si="239"/>
        <v>Retained</v>
      </c>
    </row>
    <row r="3808" spans="1:17" x14ac:dyDescent="0.2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>
        <f t="shared" si="236"/>
        <v>Adult</v>
      </c>
      <c r="O3808" t="str">
        <f t="shared" si="237"/>
        <v>Average</v>
      </c>
      <c r="P3808" t="str">
        <f t="shared" si="238"/>
        <v>Zero Balance</v>
      </c>
      <c r="Q3808" t="str">
        <f t="shared" si="239"/>
        <v>Retained</v>
      </c>
    </row>
    <row r="3809" spans="1:17" x14ac:dyDescent="0.2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>
        <f t="shared" si="236"/>
        <v>Adult</v>
      </c>
      <c r="O3809" t="str">
        <f t="shared" si="237"/>
        <v>Poor</v>
      </c>
      <c r="P3809" t="str">
        <f t="shared" si="238"/>
        <v>High Balance</v>
      </c>
      <c r="Q3809" t="str">
        <f t="shared" si="239"/>
        <v>Retained</v>
      </c>
    </row>
    <row r="3810" spans="1:17" x14ac:dyDescent="0.2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>
        <f t="shared" si="236"/>
        <v>Adult</v>
      </c>
      <c r="O3810" t="str">
        <f t="shared" si="237"/>
        <v>Good</v>
      </c>
      <c r="P3810" t="str">
        <f t="shared" si="238"/>
        <v>High Balance</v>
      </c>
      <c r="Q3810" t="str">
        <f t="shared" si="239"/>
        <v>Retained</v>
      </c>
    </row>
    <row r="3811" spans="1:17" x14ac:dyDescent="0.2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>
        <f t="shared" si="236"/>
        <v>Adult</v>
      </c>
      <c r="O3811" t="str">
        <f t="shared" si="237"/>
        <v>Average</v>
      </c>
      <c r="P3811" t="str">
        <f t="shared" si="238"/>
        <v>High Balance</v>
      </c>
      <c r="Q3811" t="str">
        <f t="shared" si="239"/>
        <v>Retained</v>
      </c>
    </row>
    <row r="3812" spans="1:17" x14ac:dyDescent="0.2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>
        <f t="shared" si="236"/>
        <v>Adult</v>
      </c>
      <c r="O3812" t="str">
        <f t="shared" si="237"/>
        <v>Poor</v>
      </c>
      <c r="P3812" t="str">
        <f t="shared" si="238"/>
        <v>High Balance</v>
      </c>
      <c r="Q3812" t="str">
        <f t="shared" si="239"/>
        <v>Retained</v>
      </c>
    </row>
    <row r="3813" spans="1:17" x14ac:dyDescent="0.2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>
        <f t="shared" si="236"/>
        <v>Adult</v>
      </c>
      <c r="O3813" t="str">
        <f t="shared" si="237"/>
        <v>Good</v>
      </c>
      <c r="P3813" t="str">
        <f t="shared" si="238"/>
        <v>Zero Balance</v>
      </c>
      <c r="Q3813" t="str">
        <f t="shared" si="239"/>
        <v>Retained</v>
      </c>
    </row>
    <row r="3814" spans="1:17" x14ac:dyDescent="0.2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>
        <f t="shared" si="236"/>
        <v>Adult</v>
      </c>
      <c r="O3814" t="str">
        <f t="shared" si="237"/>
        <v>Average</v>
      </c>
      <c r="P3814" t="str">
        <f t="shared" si="238"/>
        <v>High Balance</v>
      </c>
      <c r="Q3814" t="str">
        <f t="shared" si="239"/>
        <v>Retained</v>
      </c>
    </row>
    <row r="3815" spans="1:17" x14ac:dyDescent="0.2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>
        <f t="shared" si="236"/>
        <v>Senior</v>
      </c>
      <c r="O3815" t="str">
        <f t="shared" si="237"/>
        <v>Good</v>
      </c>
      <c r="P3815" t="str">
        <f t="shared" si="238"/>
        <v>High Balance</v>
      </c>
      <c r="Q3815" t="str">
        <f t="shared" si="239"/>
        <v>Retained</v>
      </c>
    </row>
    <row r="3816" spans="1:17" x14ac:dyDescent="0.2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>
        <f t="shared" si="236"/>
        <v>Adult</v>
      </c>
      <c r="O3816" t="str">
        <f t="shared" si="237"/>
        <v>Average</v>
      </c>
      <c r="P3816" t="str">
        <f t="shared" si="238"/>
        <v>Zero Balance</v>
      </c>
      <c r="Q3816" t="str">
        <f t="shared" si="239"/>
        <v>Retained</v>
      </c>
    </row>
    <row r="3817" spans="1:17" x14ac:dyDescent="0.2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>
        <f t="shared" si="236"/>
        <v>Adult</v>
      </c>
      <c r="O3817" t="str">
        <f t="shared" si="237"/>
        <v>Average</v>
      </c>
      <c r="P3817" t="str">
        <f t="shared" si="238"/>
        <v>Medium Balance</v>
      </c>
      <c r="Q3817" t="str">
        <f t="shared" si="239"/>
        <v>Retained</v>
      </c>
    </row>
    <row r="3818" spans="1:17" x14ac:dyDescent="0.2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>
        <f t="shared" si="236"/>
        <v>Adult</v>
      </c>
      <c r="O3818" t="str">
        <f t="shared" si="237"/>
        <v>Average</v>
      </c>
      <c r="P3818" t="str">
        <f t="shared" si="238"/>
        <v>High Balance</v>
      </c>
      <c r="Q3818" t="str">
        <f t="shared" si="239"/>
        <v>Retained</v>
      </c>
    </row>
    <row r="3819" spans="1:17" x14ac:dyDescent="0.2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>
        <f t="shared" si="236"/>
        <v>Young</v>
      </c>
      <c r="O3819" t="str">
        <f t="shared" si="237"/>
        <v>Average</v>
      </c>
      <c r="P3819" t="str">
        <f t="shared" si="238"/>
        <v>High Balance</v>
      </c>
      <c r="Q3819" t="str">
        <f t="shared" si="239"/>
        <v>Churned</v>
      </c>
    </row>
    <row r="3820" spans="1:17" x14ac:dyDescent="0.2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>
        <f t="shared" si="236"/>
        <v>Adult</v>
      </c>
      <c r="O3820" t="str">
        <f t="shared" si="237"/>
        <v>Good</v>
      </c>
      <c r="P3820" t="str">
        <f t="shared" si="238"/>
        <v>Zero Balance</v>
      </c>
      <c r="Q3820" t="str">
        <f t="shared" si="239"/>
        <v>Retained</v>
      </c>
    </row>
    <row r="3821" spans="1:17" x14ac:dyDescent="0.2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>
        <f t="shared" si="236"/>
        <v>Adult</v>
      </c>
      <c r="O3821" t="str">
        <f t="shared" si="237"/>
        <v>Average</v>
      </c>
      <c r="P3821" t="str">
        <f t="shared" si="238"/>
        <v>Medium Balance</v>
      </c>
      <c r="Q3821" t="str">
        <f t="shared" si="239"/>
        <v>Churned</v>
      </c>
    </row>
    <row r="3822" spans="1:17" x14ac:dyDescent="0.2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>
        <f t="shared" si="236"/>
        <v>Adult</v>
      </c>
      <c r="O3822" t="str">
        <f t="shared" si="237"/>
        <v>Average</v>
      </c>
      <c r="P3822" t="str">
        <f t="shared" si="238"/>
        <v>Medium Balance</v>
      </c>
      <c r="Q3822" t="str">
        <f t="shared" si="239"/>
        <v>Retained</v>
      </c>
    </row>
    <row r="3823" spans="1:17" x14ac:dyDescent="0.2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>
        <f t="shared" si="236"/>
        <v>Senior</v>
      </c>
      <c r="O3823" t="str">
        <f t="shared" si="237"/>
        <v>Average</v>
      </c>
      <c r="P3823" t="str">
        <f t="shared" si="238"/>
        <v>Zero Balance</v>
      </c>
      <c r="Q3823" t="str">
        <f t="shared" si="239"/>
        <v>Retained</v>
      </c>
    </row>
    <row r="3824" spans="1:17" x14ac:dyDescent="0.2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>
        <f t="shared" si="236"/>
        <v>Adult</v>
      </c>
      <c r="O3824" t="str">
        <f t="shared" si="237"/>
        <v>Good</v>
      </c>
      <c r="P3824" t="str">
        <f t="shared" si="238"/>
        <v>High Balance</v>
      </c>
      <c r="Q3824" t="str">
        <f t="shared" si="239"/>
        <v>Retained</v>
      </c>
    </row>
    <row r="3825" spans="1:17" x14ac:dyDescent="0.2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>
        <f t="shared" si="236"/>
        <v>Adult</v>
      </c>
      <c r="O3825" t="str">
        <f t="shared" si="237"/>
        <v>Average</v>
      </c>
      <c r="P3825" t="str">
        <f t="shared" si="238"/>
        <v>High Balance</v>
      </c>
      <c r="Q3825" t="str">
        <f t="shared" si="239"/>
        <v>Retained</v>
      </c>
    </row>
    <row r="3826" spans="1:17" x14ac:dyDescent="0.2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>
        <f t="shared" si="236"/>
        <v>Adult</v>
      </c>
      <c r="O3826" t="str">
        <f t="shared" si="237"/>
        <v>Average</v>
      </c>
      <c r="P3826" t="str">
        <f t="shared" si="238"/>
        <v>High Balance</v>
      </c>
      <c r="Q3826" t="str">
        <f t="shared" si="239"/>
        <v>Retained</v>
      </c>
    </row>
    <row r="3827" spans="1:17" x14ac:dyDescent="0.2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>
        <f t="shared" si="236"/>
        <v>Adult</v>
      </c>
      <c r="O3827" t="str">
        <f t="shared" si="237"/>
        <v>Average</v>
      </c>
      <c r="P3827" t="str">
        <f t="shared" si="238"/>
        <v>Zero Balance</v>
      </c>
      <c r="Q3827" t="str">
        <f t="shared" si="239"/>
        <v>Retained</v>
      </c>
    </row>
    <row r="3828" spans="1:17" x14ac:dyDescent="0.2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>
        <f t="shared" si="236"/>
        <v>Senior</v>
      </c>
      <c r="O3828" t="str">
        <f t="shared" si="237"/>
        <v>Good</v>
      </c>
      <c r="P3828" t="str">
        <f t="shared" si="238"/>
        <v>High Balance</v>
      </c>
      <c r="Q3828" t="str">
        <f t="shared" si="239"/>
        <v>Retained</v>
      </c>
    </row>
    <row r="3829" spans="1:17" x14ac:dyDescent="0.2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>
        <f t="shared" si="236"/>
        <v>Senior</v>
      </c>
      <c r="O3829" t="str">
        <f t="shared" si="237"/>
        <v>Good</v>
      </c>
      <c r="P3829" t="str">
        <f t="shared" si="238"/>
        <v>High Balance</v>
      </c>
      <c r="Q3829" t="str">
        <f t="shared" si="239"/>
        <v>Churned</v>
      </c>
    </row>
    <row r="3830" spans="1:17" x14ac:dyDescent="0.2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>
        <f t="shared" si="236"/>
        <v>Senior</v>
      </c>
      <c r="O3830" t="str">
        <f t="shared" si="237"/>
        <v>Poor</v>
      </c>
      <c r="P3830" t="str">
        <f t="shared" si="238"/>
        <v>High Balance</v>
      </c>
      <c r="Q3830" t="str">
        <f t="shared" si="239"/>
        <v>Retained</v>
      </c>
    </row>
    <row r="3831" spans="1:17" x14ac:dyDescent="0.2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>
        <f t="shared" si="236"/>
        <v>Adult</v>
      </c>
      <c r="O3831" t="str">
        <f t="shared" si="237"/>
        <v>Average</v>
      </c>
      <c r="P3831" t="str">
        <f t="shared" si="238"/>
        <v>Medium Balance</v>
      </c>
      <c r="Q3831" t="str">
        <f t="shared" si="239"/>
        <v>Retained</v>
      </c>
    </row>
    <row r="3832" spans="1:17" x14ac:dyDescent="0.2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>
        <f t="shared" si="236"/>
        <v>Young</v>
      </c>
      <c r="O3832" t="str">
        <f t="shared" si="237"/>
        <v>Good</v>
      </c>
      <c r="P3832" t="str">
        <f t="shared" si="238"/>
        <v>Zero Balance</v>
      </c>
      <c r="Q3832" t="str">
        <f t="shared" si="239"/>
        <v>Retained</v>
      </c>
    </row>
    <row r="3833" spans="1:17" x14ac:dyDescent="0.2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>
        <f t="shared" si="236"/>
        <v>Adult</v>
      </c>
      <c r="O3833" t="str">
        <f t="shared" si="237"/>
        <v>Good</v>
      </c>
      <c r="P3833" t="str">
        <f t="shared" si="238"/>
        <v>Zero Balance</v>
      </c>
      <c r="Q3833" t="str">
        <f t="shared" si="239"/>
        <v>Retained</v>
      </c>
    </row>
    <row r="3834" spans="1:17" x14ac:dyDescent="0.2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>
        <f t="shared" si="236"/>
        <v>Adult</v>
      </c>
      <c r="O3834" t="str">
        <f t="shared" si="237"/>
        <v>Average</v>
      </c>
      <c r="P3834" t="str">
        <f t="shared" si="238"/>
        <v>Zero Balance</v>
      </c>
      <c r="Q3834" t="str">
        <f t="shared" si="239"/>
        <v>Retained</v>
      </c>
    </row>
    <row r="3835" spans="1:17" x14ac:dyDescent="0.2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>
        <f t="shared" si="236"/>
        <v>Adult</v>
      </c>
      <c r="O3835" t="str">
        <f t="shared" si="237"/>
        <v>Average</v>
      </c>
      <c r="P3835" t="str">
        <f t="shared" si="238"/>
        <v>High Balance</v>
      </c>
      <c r="Q3835" t="str">
        <f t="shared" si="239"/>
        <v>Retained</v>
      </c>
    </row>
    <row r="3836" spans="1:17" x14ac:dyDescent="0.2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>
        <f t="shared" si="236"/>
        <v>Adult</v>
      </c>
      <c r="O3836" t="str">
        <f t="shared" si="237"/>
        <v>Good</v>
      </c>
      <c r="P3836" t="str">
        <f t="shared" si="238"/>
        <v>Medium Balance</v>
      </c>
      <c r="Q3836" t="str">
        <f t="shared" si="239"/>
        <v>Retained</v>
      </c>
    </row>
    <row r="3837" spans="1:17" x14ac:dyDescent="0.2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>
        <f t="shared" si="236"/>
        <v>Adult</v>
      </c>
      <c r="O3837" t="str">
        <f t="shared" si="237"/>
        <v>Good</v>
      </c>
      <c r="P3837" t="str">
        <f t="shared" si="238"/>
        <v>Medium Balance</v>
      </c>
      <c r="Q3837" t="str">
        <f t="shared" si="239"/>
        <v>Retained</v>
      </c>
    </row>
    <row r="3838" spans="1:17" x14ac:dyDescent="0.2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>
        <f t="shared" si="236"/>
        <v>Adult</v>
      </c>
      <c r="O3838" t="str">
        <f t="shared" si="237"/>
        <v>Average</v>
      </c>
      <c r="P3838" t="str">
        <f t="shared" si="238"/>
        <v>High Balance</v>
      </c>
      <c r="Q3838" t="str">
        <f t="shared" si="239"/>
        <v>Churned</v>
      </c>
    </row>
    <row r="3839" spans="1:17" x14ac:dyDescent="0.2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>
        <f t="shared" si="236"/>
        <v>Young</v>
      </c>
      <c r="O3839" t="str">
        <f t="shared" si="237"/>
        <v>Average</v>
      </c>
      <c r="P3839" t="str">
        <f t="shared" si="238"/>
        <v>Zero Balance</v>
      </c>
      <c r="Q3839" t="str">
        <f t="shared" si="239"/>
        <v>Retained</v>
      </c>
    </row>
    <row r="3840" spans="1:17" x14ac:dyDescent="0.2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>
        <f t="shared" si="236"/>
        <v>Senior</v>
      </c>
      <c r="O3840" t="str">
        <f t="shared" si="237"/>
        <v>Average</v>
      </c>
      <c r="P3840" t="str">
        <f t="shared" si="238"/>
        <v>High Balance</v>
      </c>
      <c r="Q3840" t="str">
        <f t="shared" si="239"/>
        <v>Churned</v>
      </c>
    </row>
    <row r="3841" spans="1:17" x14ac:dyDescent="0.2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>
        <f t="shared" si="236"/>
        <v>Adult</v>
      </c>
      <c r="O3841" t="str">
        <f t="shared" si="237"/>
        <v>Average</v>
      </c>
      <c r="P3841" t="str">
        <f t="shared" si="238"/>
        <v>High Balance</v>
      </c>
      <c r="Q3841" t="str">
        <f t="shared" si="239"/>
        <v>Churned</v>
      </c>
    </row>
    <row r="3842" spans="1:17" x14ac:dyDescent="0.2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>
        <f t="shared" si="236"/>
        <v>Senior</v>
      </c>
      <c r="O3842" t="str">
        <f t="shared" si="237"/>
        <v>Good</v>
      </c>
      <c r="P3842" t="str">
        <f t="shared" si="238"/>
        <v>High Balance</v>
      </c>
      <c r="Q3842" t="str">
        <f t="shared" si="239"/>
        <v>Churned</v>
      </c>
    </row>
    <row r="3843" spans="1:17" x14ac:dyDescent="0.2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tr">
        <f t="shared" ref="N3843:N3906" si="240">IF(F3843&lt;30,"Young",IF(F3843&lt;50,"Adult","Senior"))</f>
        <v>Senior</v>
      </c>
      <c r="O3843" t="str">
        <f t="shared" ref="O3843:O3906" si="241">IF(C3843&lt;500,"Poor",IF(C3843&lt;700,"Average","Good"))</f>
        <v>Average</v>
      </c>
      <c r="P3843" t="str">
        <f t="shared" ref="P3843:P3906" si="242" xml:space="preserve"> IF(H3843=0,"Zero Balance",IF(H3843&lt;50000,"Low Balance",IF(H3843&lt;100000,"Medium Balance","High Balance")))</f>
        <v>High Balance</v>
      </c>
      <c r="Q3843" t="str">
        <f t="shared" ref="Q3843:Q3906" si="243">IF(M3843 = 1,"Churned","Retained")</f>
        <v>Churned</v>
      </c>
    </row>
    <row r="3844" spans="1:17" x14ac:dyDescent="0.2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>
        <f t="shared" si="240"/>
        <v>Young</v>
      </c>
      <c r="O3844" t="str">
        <f t="shared" si="241"/>
        <v>Good</v>
      </c>
      <c r="P3844" t="str">
        <f t="shared" si="242"/>
        <v>Zero Balance</v>
      </c>
      <c r="Q3844" t="str">
        <f t="shared" si="243"/>
        <v>Retained</v>
      </c>
    </row>
    <row r="3845" spans="1:17" x14ac:dyDescent="0.2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tr">
        <f t="shared" si="240"/>
        <v>Adult</v>
      </c>
      <c r="O3845" t="str">
        <f t="shared" si="241"/>
        <v>Good</v>
      </c>
      <c r="P3845" t="str">
        <f t="shared" si="242"/>
        <v>Zero Balance</v>
      </c>
      <c r="Q3845" t="str">
        <f t="shared" si="243"/>
        <v>Churned</v>
      </c>
    </row>
    <row r="3846" spans="1:17" x14ac:dyDescent="0.2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>
        <f t="shared" si="240"/>
        <v>Adult</v>
      </c>
      <c r="O3846" t="str">
        <f t="shared" si="241"/>
        <v>Average</v>
      </c>
      <c r="P3846" t="str">
        <f t="shared" si="242"/>
        <v>High Balance</v>
      </c>
      <c r="Q3846" t="str">
        <f t="shared" si="243"/>
        <v>Retained</v>
      </c>
    </row>
    <row r="3847" spans="1:17" x14ac:dyDescent="0.2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>
        <f t="shared" si="240"/>
        <v>Adult</v>
      </c>
      <c r="O3847" t="str">
        <f t="shared" si="241"/>
        <v>Good</v>
      </c>
      <c r="P3847" t="str">
        <f t="shared" si="242"/>
        <v>High Balance</v>
      </c>
      <c r="Q3847" t="str">
        <f t="shared" si="243"/>
        <v>Retained</v>
      </c>
    </row>
    <row r="3848" spans="1:17" x14ac:dyDescent="0.2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>
        <f t="shared" si="240"/>
        <v>Adult</v>
      </c>
      <c r="O3848" t="str">
        <f t="shared" si="241"/>
        <v>Average</v>
      </c>
      <c r="P3848" t="str">
        <f t="shared" si="242"/>
        <v>Zero Balance</v>
      </c>
      <c r="Q3848" t="str">
        <f t="shared" si="243"/>
        <v>Retained</v>
      </c>
    </row>
    <row r="3849" spans="1:17" x14ac:dyDescent="0.2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>
        <f t="shared" si="240"/>
        <v>Adult</v>
      </c>
      <c r="O3849" t="str">
        <f t="shared" si="241"/>
        <v>Average</v>
      </c>
      <c r="P3849" t="str">
        <f t="shared" si="242"/>
        <v>Zero Balance</v>
      </c>
      <c r="Q3849" t="str">
        <f t="shared" si="243"/>
        <v>Retained</v>
      </c>
    </row>
    <row r="3850" spans="1:17" x14ac:dyDescent="0.2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>
        <f t="shared" si="240"/>
        <v>Adult</v>
      </c>
      <c r="O3850" t="str">
        <f t="shared" si="241"/>
        <v>Average</v>
      </c>
      <c r="P3850" t="str">
        <f t="shared" si="242"/>
        <v>High Balance</v>
      </c>
      <c r="Q3850" t="str">
        <f t="shared" si="243"/>
        <v>Retained</v>
      </c>
    </row>
    <row r="3851" spans="1:17" x14ac:dyDescent="0.2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>
        <f t="shared" si="240"/>
        <v>Adult</v>
      </c>
      <c r="O3851" t="str">
        <f t="shared" si="241"/>
        <v>Average</v>
      </c>
      <c r="P3851" t="str">
        <f t="shared" si="242"/>
        <v>Zero Balance</v>
      </c>
      <c r="Q3851" t="str">
        <f t="shared" si="243"/>
        <v>Retained</v>
      </c>
    </row>
    <row r="3852" spans="1:17" x14ac:dyDescent="0.2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tr">
        <f t="shared" si="240"/>
        <v>Adult</v>
      </c>
      <c r="O3852" t="str">
        <f t="shared" si="241"/>
        <v>Average</v>
      </c>
      <c r="P3852" t="str">
        <f t="shared" si="242"/>
        <v>High Balance</v>
      </c>
      <c r="Q3852" t="str">
        <f t="shared" si="243"/>
        <v>Retained</v>
      </c>
    </row>
    <row r="3853" spans="1:17" x14ac:dyDescent="0.2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>
        <f t="shared" si="240"/>
        <v>Young</v>
      </c>
      <c r="O3853" t="str">
        <f t="shared" si="241"/>
        <v>Average</v>
      </c>
      <c r="P3853" t="str">
        <f t="shared" si="242"/>
        <v>High Balance</v>
      </c>
      <c r="Q3853" t="str">
        <f t="shared" si="243"/>
        <v>Retained</v>
      </c>
    </row>
    <row r="3854" spans="1:17" x14ac:dyDescent="0.2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>
        <f t="shared" si="240"/>
        <v>Adult</v>
      </c>
      <c r="O3854" t="str">
        <f t="shared" si="241"/>
        <v>Good</v>
      </c>
      <c r="P3854" t="str">
        <f t="shared" si="242"/>
        <v>High Balance</v>
      </c>
      <c r="Q3854" t="str">
        <f t="shared" si="243"/>
        <v>Retained</v>
      </c>
    </row>
    <row r="3855" spans="1:17" x14ac:dyDescent="0.2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tr">
        <f t="shared" si="240"/>
        <v>Adult</v>
      </c>
      <c r="O3855" t="str">
        <f t="shared" si="241"/>
        <v>Average</v>
      </c>
      <c r="P3855" t="str">
        <f t="shared" si="242"/>
        <v>Medium Balance</v>
      </c>
      <c r="Q3855" t="str">
        <f t="shared" si="243"/>
        <v>Retained</v>
      </c>
    </row>
    <row r="3856" spans="1:17" x14ac:dyDescent="0.2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>
        <f t="shared" si="240"/>
        <v>Adult</v>
      </c>
      <c r="O3856" t="str">
        <f t="shared" si="241"/>
        <v>Average</v>
      </c>
      <c r="P3856" t="str">
        <f t="shared" si="242"/>
        <v>High Balance</v>
      </c>
      <c r="Q3856" t="str">
        <f t="shared" si="243"/>
        <v>Retained</v>
      </c>
    </row>
    <row r="3857" spans="1:17" x14ac:dyDescent="0.2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>
        <f t="shared" si="240"/>
        <v>Adult</v>
      </c>
      <c r="O3857" t="str">
        <f t="shared" si="241"/>
        <v>Good</v>
      </c>
      <c r="P3857" t="str">
        <f t="shared" si="242"/>
        <v>High Balance</v>
      </c>
      <c r="Q3857" t="str">
        <f t="shared" si="243"/>
        <v>Retained</v>
      </c>
    </row>
    <row r="3858" spans="1:17" x14ac:dyDescent="0.2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>
        <f t="shared" si="240"/>
        <v>Adult</v>
      </c>
      <c r="O3858" t="str">
        <f t="shared" si="241"/>
        <v>Average</v>
      </c>
      <c r="P3858" t="str">
        <f t="shared" si="242"/>
        <v>Medium Balance</v>
      </c>
      <c r="Q3858" t="str">
        <f t="shared" si="243"/>
        <v>Retained</v>
      </c>
    </row>
    <row r="3859" spans="1:17" x14ac:dyDescent="0.2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>
        <f t="shared" si="240"/>
        <v>Adult</v>
      </c>
      <c r="O3859" t="str">
        <f t="shared" si="241"/>
        <v>Average</v>
      </c>
      <c r="P3859" t="str">
        <f t="shared" si="242"/>
        <v>High Balance</v>
      </c>
      <c r="Q3859" t="str">
        <f t="shared" si="243"/>
        <v>Retained</v>
      </c>
    </row>
    <row r="3860" spans="1:17" x14ac:dyDescent="0.2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tr">
        <f t="shared" si="240"/>
        <v>Adult</v>
      </c>
      <c r="O3860" t="str">
        <f t="shared" si="241"/>
        <v>Average</v>
      </c>
      <c r="P3860" t="str">
        <f t="shared" si="242"/>
        <v>Low Balance</v>
      </c>
      <c r="Q3860" t="str">
        <f t="shared" si="243"/>
        <v>Retained</v>
      </c>
    </row>
    <row r="3861" spans="1:17" x14ac:dyDescent="0.2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>
        <f t="shared" si="240"/>
        <v>Adult</v>
      </c>
      <c r="O3861" t="str">
        <f t="shared" si="241"/>
        <v>Average</v>
      </c>
      <c r="P3861" t="str">
        <f t="shared" si="242"/>
        <v>Medium Balance</v>
      </c>
      <c r="Q3861" t="str">
        <f t="shared" si="243"/>
        <v>Retained</v>
      </c>
    </row>
    <row r="3862" spans="1:17" x14ac:dyDescent="0.2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tr">
        <f t="shared" si="240"/>
        <v>Adult</v>
      </c>
      <c r="O3862" t="str">
        <f t="shared" si="241"/>
        <v>Good</v>
      </c>
      <c r="P3862" t="str">
        <f t="shared" si="242"/>
        <v>High Balance</v>
      </c>
      <c r="Q3862" t="str">
        <f t="shared" si="243"/>
        <v>Retained</v>
      </c>
    </row>
    <row r="3863" spans="1:17" x14ac:dyDescent="0.2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>
        <f t="shared" si="240"/>
        <v>Adult</v>
      </c>
      <c r="O3863" t="str">
        <f t="shared" si="241"/>
        <v>Good</v>
      </c>
      <c r="P3863" t="str">
        <f t="shared" si="242"/>
        <v>Zero Balance</v>
      </c>
      <c r="Q3863" t="str">
        <f t="shared" si="243"/>
        <v>Churned</v>
      </c>
    </row>
    <row r="3864" spans="1:17" x14ac:dyDescent="0.2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>
        <f t="shared" si="240"/>
        <v>Adult</v>
      </c>
      <c r="O3864" t="str">
        <f t="shared" si="241"/>
        <v>Average</v>
      </c>
      <c r="P3864" t="str">
        <f t="shared" si="242"/>
        <v>Zero Balance</v>
      </c>
      <c r="Q3864" t="str">
        <f t="shared" si="243"/>
        <v>Retained</v>
      </c>
    </row>
    <row r="3865" spans="1:17" x14ac:dyDescent="0.2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>
        <f t="shared" si="240"/>
        <v>Young</v>
      </c>
      <c r="O3865" t="str">
        <f t="shared" si="241"/>
        <v>Average</v>
      </c>
      <c r="P3865" t="str">
        <f t="shared" si="242"/>
        <v>Zero Balance</v>
      </c>
      <c r="Q3865" t="str">
        <f t="shared" si="243"/>
        <v>Retained</v>
      </c>
    </row>
    <row r="3866" spans="1:17" x14ac:dyDescent="0.2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>
        <f t="shared" si="240"/>
        <v>Adult</v>
      </c>
      <c r="O3866" t="str">
        <f t="shared" si="241"/>
        <v>Average</v>
      </c>
      <c r="P3866" t="str">
        <f t="shared" si="242"/>
        <v>High Balance</v>
      </c>
      <c r="Q3866" t="str">
        <f t="shared" si="243"/>
        <v>Retained</v>
      </c>
    </row>
    <row r="3867" spans="1:17" x14ac:dyDescent="0.2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tr">
        <f t="shared" si="240"/>
        <v>Adult</v>
      </c>
      <c r="O3867" t="str">
        <f t="shared" si="241"/>
        <v>Average</v>
      </c>
      <c r="P3867" t="str">
        <f t="shared" si="242"/>
        <v>Zero Balance</v>
      </c>
      <c r="Q3867" t="str">
        <f t="shared" si="243"/>
        <v>Retained</v>
      </c>
    </row>
    <row r="3868" spans="1:17" x14ac:dyDescent="0.2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>
        <f t="shared" si="240"/>
        <v>Young</v>
      </c>
      <c r="O3868" t="str">
        <f t="shared" si="241"/>
        <v>Average</v>
      </c>
      <c r="P3868" t="str">
        <f t="shared" si="242"/>
        <v>High Balance</v>
      </c>
      <c r="Q3868" t="str">
        <f t="shared" si="243"/>
        <v>Retained</v>
      </c>
    </row>
    <row r="3869" spans="1:17" x14ac:dyDescent="0.2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>
        <f t="shared" si="240"/>
        <v>Adult</v>
      </c>
      <c r="O3869" t="str">
        <f t="shared" si="241"/>
        <v>Average</v>
      </c>
      <c r="P3869" t="str">
        <f t="shared" si="242"/>
        <v>Zero Balance</v>
      </c>
      <c r="Q3869" t="str">
        <f t="shared" si="243"/>
        <v>Retained</v>
      </c>
    </row>
    <row r="3870" spans="1:17" x14ac:dyDescent="0.2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>
        <f t="shared" si="240"/>
        <v>Adult</v>
      </c>
      <c r="O3870" t="str">
        <f t="shared" si="241"/>
        <v>Good</v>
      </c>
      <c r="P3870" t="str">
        <f t="shared" si="242"/>
        <v>Zero Balance</v>
      </c>
      <c r="Q3870" t="str">
        <f t="shared" si="243"/>
        <v>Retained</v>
      </c>
    </row>
    <row r="3871" spans="1:17" x14ac:dyDescent="0.2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>
        <f t="shared" si="240"/>
        <v>Adult</v>
      </c>
      <c r="O3871" t="str">
        <f t="shared" si="241"/>
        <v>Average</v>
      </c>
      <c r="P3871" t="str">
        <f t="shared" si="242"/>
        <v>Zero Balance</v>
      </c>
      <c r="Q3871" t="str">
        <f t="shared" si="243"/>
        <v>Retained</v>
      </c>
    </row>
    <row r="3872" spans="1:17" x14ac:dyDescent="0.2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>
        <f t="shared" si="240"/>
        <v>Adult</v>
      </c>
      <c r="O3872" t="str">
        <f t="shared" si="241"/>
        <v>Average</v>
      </c>
      <c r="P3872" t="str">
        <f t="shared" si="242"/>
        <v>Zero Balance</v>
      </c>
      <c r="Q3872" t="str">
        <f t="shared" si="243"/>
        <v>Retained</v>
      </c>
    </row>
    <row r="3873" spans="1:17" x14ac:dyDescent="0.2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>
        <f t="shared" si="240"/>
        <v>Young</v>
      </c>
      <c r="O3873" t="str">
        <f t="shared" si="241"/>
        <v>Average</v>
      </c>
      <c r="P3873" t="str">
        <f t="shared" si="242"/>
        <v>High Balance</v>
      </c>
      <c r="Q3873" t="str">
        <f t="shared" si="243"/>
        <v>Retained</v>
      </c>
    </row>
    <row r="3874" spans="1:17" x14ac:dyDescent="0.2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>
        <f t="shared" si="240"/>
        <v>Adult</v>
      </c>
      <c r="O3874" t="str">
        <f t="shared" si="241"/>
        <v>Average</v>
      </c>
      <c r="P3874" t="str">
        <f t="shared" si="242"/>
        <v>High Balance</v>
      </c>
      <c r="Q3874" t="str">
        <f t="shared" si="243"/>
        <v>Retained</v>
      </c>
    </row>
    <row r="3875" spans="1:17" x14ac:dyDescent="0.2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>
        <f t="shared" si="240"/>
        <v>Adult</v>
      </c>
      <c r="O3875" t="str">
        <f t="shared" si="241"/>
        <v>Average</v>
      </c>
      <c r="P3875" t="str">
        <f t="shared" si="242"/>
        <v>Zero Balance</v>
      </c>
      <c r="Q3875" t="str">
        <f t="shared" si="243"/>
        <v>Retained</v>
      </c>
    </row>
    <row r="3876" spans="1:17" x14ac:dyDescent="0.2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tr">
        <f t="shared" si="240"/>
        <v>Young</v>
      </c>
      <c r="O3876" t="str">
        <f t="shared" si="241"/>
        <v>Good</v>
      </c>
      <c r="P3876" t="str">
        <f t="shared" si="242"/>
        <v>High Balance</v>
      </c>
      <c r="Q3876" t="str">
        <f t="shared" si="243"/>
        <v>Retained</v>
      </c>
    </row>
    <row r="3877" spans="1:17" x14ac:dyDescent="0.2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tr">
        <f t="shared" si="240"/>
        <v>Adult</v>
      </c>
      <c r="O3877" t="str">
        <f t="shared" si="241"/>
        <v>Good</v>
      </c>
      <c r="P3877" t="str">
        <f t="shared" si="242"/>
        <v>High Balance</v>
      </c>
      <c r="Q3877" t="str">
        <f t="shared" si="243"/>
        <v>Retained</v>
      </c>
    </row>
    <row r="3878" spans="1:17" x14ac:dyDescent="0.2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>
        <f t="shared" si="240"/>
        <v>Adult</v>
      </c>
      <c r="O3878" t="str">
        <f t="shared" si="241"/>
        <v>Average</v>
      </c>
      <c r="P3878" t="str">
        <f t="shared" si="242"/>
        <v>Medium Balance</v>
      </c>
      <c r="Q3878" t="str">
        <f t="shared" si="243"/>
        <v>Retained</v>
      </c>
    </row>
    <row r="3879" spans="1:17" x14ac:dyDescent="0.2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>
        <f t="shared" si="240"/>
        <v>Adult</v>
      </c>
      <c r="O3879" t="str">
        <f t="shared" si="241"/>
        <v>Average</v>
      </c>
      <c r="P3879" t="str">
        <f t="shared" si="242"/>
        <v>Zero Balance</v>
      </c>
      <c r="Q3879" t="str">
        <f t="shared" si="243"/>
        <v>Churned</v>
      </c>
    </row>
    <row r="3880" spans="1:17" x14ac:dyDescent="0.2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>
        <f t="shared" si="240"/>
        <v>Adult</v>
      </c>
      <c r="O3880" t="str">
        <f t="shared" si="241"/>
        <v>Average</v>
      </c>
      <c r="P3880" t="str">
        <f t="shared" si="242"/>
        <v>High Balance</v>
      </c>
      <c r="Q3880" t="str">
        <f t="shared" si="243"/>
        <v>Retained</v>
      </c>
    </row>
    <row r="3881" spans="1:17" x14ac:dyDescent="0.2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>
        <f t="shared" si="240"/>
        <v>Adult</v>
      </c>
      <c r="O3881" t="str">
        <f t="shared" si="241"/>
        <v>Good</v>
      </c>
      <c r="P3881" t="str">
        <f t="shared" si="242"/>
        <v>High Balance</v>
      </c>
      <c r="Q3881" t="str">
        <f t="shared" si="243"/>
        <v>Churned</v>
      </c>
    </row>
    <row r="3882" spans="1:17" x14ac:dyDescent="0.2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>
        <f t="shared" si="240"/>
        <v>Senior</v>
      </c>
      <c r="O3882" t="str">
        <f t="shared" si="241"/>
        <v>Average</v>
      </c>
      <c r="P3882" t="str">
        <f t="shared" si="242"/>
        <v>Zero Balance</v>
      </c>
      <c r="Q3882" t="str">
        <f t="shared" si="243"/>
        <v>Retained</v>
      </c>
    </row>
    <row r="3883" spans="1:17" x14ac:dyDescent="0.2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>
        <f t="shared" si="240"/>
        <v>Senior</v>
      </c>
      <c r="O3883" t="str">
        <f t="shared" si="241"/>
        <v>Average</v>
      </c>
      <c r="P3883" t="str">
        <f t="shared" si="242"/>
        <v>Zero Balance</v>
      </c>
      <c r="Q3883" t="str">
        <f t="shared" si="243"/>
        <v>Retained</v>
      </c>
    </row>
    <row r="3884" spans="1:17" x14ac:dyDescent="0.2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>
        <f t="shared" si="240"/>
        <v>Young</v>
      </c>
      <c r="O3884" t="str">
        <f t="shared" si="241"/>
        <v>Poor</v>
      </c>
      <c r="P3884" t="str">
        <f t="shared" si="242"/>
        <v>Zero Balance</v>
      </c>
      <c r="Q3884" t="str">
        <f t="shared" si="243"/>
        <v>Retained</v>
      </c>
    </row>
    <row r="3885" spans="1:17" x14ac:dyDescent="0.2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>
        <f t="shared" si="240"/>
        <v>Adult</v>
      </c>
      <c r="O3885" t="str">
        <f t="shared" si="241"/>
        <v>Average</v>
      </c>
      <c r="P3885" t="str">
        <f t="shared" si="242"/>
        <v>Medium Balance</v>
      </c>
      <c r="Q3885" t="str">
        <f t="shared" si="243"/>
        <v>Retained</v>
      </c>
    </row>
    <row r="3886" spans="1:17" x14ac:dyDescent="0.2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>
        <f t="shared" si="240"/>
        <v>Adult</v>
      </c>
      <c r="O3886" t="str">
        <f t="shared" si="241"/>
        <v>Good</v>
      </c>
      <c r="P3886" t="str">
        <f t="shared" si="242"/>
        <v>Zero Balance</v>
      </c>
      <c r="Q3886" t="str">
        <f t="shared" si="243"/>
        <v>Retained</v>
      </c>
    </row>
    <row r="3887" spans="1:17" x14ac:dyDescent="0.2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>
        <f t="shared" si="240"/>
        <v>Senior</v>
      </c>
      <c r="O3887" t="str">
        <f t="shared" si="241"/>
        <v>Average</v>
      </c>
      <c r="P3887" t="str">
        <f t="shared" si="242"/>
        <v>High Balance</v>
      </c>
      <c r="Q3887" t="str">
        <f t="shared" si="243"/>
        <v>Churned</v>
      </c>
    </row>
    <row r="3888" spans="1:17" x14ac:dyDescent="0.2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>
        <f t="shared" si="240"/>
        <v>Adult</v>
      </c>
      <c r="O3888" t="str">
        <f t="shared" si="241"/>
        <v>Good</v>
      </c>
      <c r="P3888" t="str">
        <f t="shared" si="242"/>
        <v>High Balance</v>
      </c>
      <c r="Q3888" t="str">
        <f t="shared" si="243"/>
        <v>Retained</v>
      </c>
    </row>
    <row r="3889" spans="1:17" x14ac:dyDescent="0.2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>
        <f t="shared" si="240"/>
        <v>Adult</v>
      </c>
      <c r="O3889" t="str">
        <f t="shared" si="241"/>
        <v>Average</v>
      </c>
      <c r="P3889" t="str">
        <f t="shared" si="242"/>
        <v>Zero Balance</v>
      </c>
      <c r="Q3889" t="str">
        <f t="shared" si="243"/>
        <v>Retained</v>
      </c>
    </row>
    <row r="3890" spans="1:17" x14ac:dyDescent="0.2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>
        <f t="shared" si="240"/>
        <v>Senior</v>
      </c>
      <c r="O3890" t="str">
        <f t="shared" si="241"/>
        <v>Good</v>
      </c>
      <c r="P3890" t="str">
        <f t="shared" si="242"/>
        <v>Zero Balance</v>
      </c>
      <c r="Q3890" t="str">
        <f t="shared" si="243"/>
        <v>Retained</v>
      </c>
    </row>
    <row r="3891" spans="1:17" x14ac:dyDescent="0.2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tr">
        <f t="shared" si="240"/>
        <v>Adult</v>
      </c>
      <c r="O3891" t="str">
        <f t="shared" si="241"/>
        <v>Poor</v>
      </c>
      <c r="P3891" t="str">
        <f t="shared" si="242"/>
        <v>Zero Balance</v>
      </c>
      <c r="Q3891" t="str">
        <f t="shared" si="243"/>
        <v>Retained</v>
      </c>
    </row>
    <row r="3892" spans="1:17" x14ac:dyDescent="0.2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>
        <f t="shared" si="240"/>
        <v>Adult</v>
      </c>
      <c r="O3892" t="str">
        <f t="shared" si="241"/>
        <v>Average</v>
      </c>
      <c r="P3892" t="str">
        <f t="shared" si="242"/>
        <v>Medium Balance</v>
      </c>
      <c r="Q3892" t="str">
        <f t="shared" si="243"/>
        <v>Retained</v>
      </c>
    </row>
    <row r="3893" spans="1:17" x14ac:dyDescent="0.2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>
        <f t="shared" si="240"/>
        <v>Young</v>
      </c>
      <c r="O3893" t="str">
        <f t="shared" si="241"/>
        <v>Good</v>
      </c>
      <c r="P3893" t="str">
        <f t="shared" si="242"/>
        <v>Medium Balance</v>
      </c>
      <c r="Q3893" t="str">
        <f t="shared" si="243"/>
        <v>Retained</v>
      </c>
    </row>
    <row r="3894" spans="1:17" x14ac:dyDescent="0.2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>
        <f t="shared" si="240"/>
        <v>Adult</v>
      </c>
      <c r="O3894" t="str">
        <f t="shared" si="241"/>
        <v>Average</v>
      </c>
      <c r="P3894" t="str">
        <f t="shared" si="242"/>
        <v>High Balance</v>
      </c>
      <c r="Q3894" t="str">
        <f t="shared" si="243"/>
        <v>Retained</v>
      </c>
    </row>
    <row r="3895" spans="1:17" x14ac:dyDescent="0.2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>
        <f t="shared" si="240"/>
        <v>Adult</v>
      </c>
      <c r="O3895" t="str">
        <f t="shared" si="241"/>
        <v>Average</v>
      </c>
      <c r="P3895" t="str">
        <f t="shared" si="242"/>
        <v>Zero Balance</v>
      </c>
      <c r="Q3895" t="str">
        <f t="shared" si="243"/>
        <v>Retained</v>
      </c>
    </row>
    <row r="3896" spans="1:17" x14ac:dyDescent="0.2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>
        <f t="shared" si="240"/>
        <v>Adult</v>
      </c>
      <c r="O3896" t="str">
        <f t="shared" si="241"/>
        <v>Average</v>
      </c>
      <c r="P3896" t="str">
        <f t="shared" si="242"/>
        <v>High Balance</v>
      </c>
      <c r="Q3896" t="str">
        <f t="shared" si="243"/>
        <v>Retained</v>
      </c>
    </row>
    <row r="3897" spans="1:17" x14ac:dyDescent="0.2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>
        <f t="shared" si="240"/>
        <v>Young</v>
      </c>
      <c r="O3897" t="str">
        <f t="shared" si="241"/>
        <v>Average</v>
      </c>
      <c r="P3897" t="str">
        <f t="shared" si="242"/>
        <v>High Balance</v>
      </c>
      <c r="Q3897" t="str">
        <f t="shared" si="243"/>
        <v>Retained</v>
      </c>
    </row>
    <row r="3898" spans="1:17" x14ac:dyDescent="0.2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>
        <f t="shared" si="240"/>
        <v>Young</v>
      </c>
      <c r="O3898" t="str">
        <f t="shared" si="241"/>
        <v>Good</v>
      </c>
      <c r="P3898" t="str">
        <f t="shared" si="242"/>
        <v>Zero Balance</v>
      </c>
      <c r="Q3898" t="str">
        <f t="shared" si="243"/>
        <v>Retained</v>
      </c>
    </row>
    <row r="3899" spans="1:17" x14ac:dyDescent="0.2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>
        <f t="shared" si="240"/>
        <v>Adult</v>
      </c>
      <c r="O3899" t="str">
        <f t="shared" si="241"/>
        <v>Average</v>
      </c>
      <c r="P3899" t="str">
        <f t="shared" si="242"/>
        <v>Medium Balance</v>
      </c>
      <c r="Q3899" t="str">
        <f t="shared" si="243"/>
        <v>Retained</v>
      </c>
    </row>
    <row r="3900" spans="1:17" x14ac:dyDescent="0.2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>
        <f t="shared" si="240"/>
        <v>Senior</v>
      </c>
      <c r="O3900" t="str">
        <f t="shared" si="241"/>
        <v>Average</v>
      </c>
      <c r="P3900" t="str">
        <f t="shared" si="242"/>
        <v>High Balance</v>
      </c>
      <c r="Q3900" t="str">
        <f t="shared" si="243"/>
        <v>Churned</v>
      </c>
    </row>
    <row r="3901" spans="1:17" x14ac:dyDescent="0.2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>
        <f t="shared" si="240"/>
        <v>Adult</v>
      </c>
      <c r="O3901" t="str">
        <f t="shared" si="241"/>
        <v>Good</v>
      </c>
      <c r="P3901" t="str">
        <f t="shared" si="242"/>
        <v>High Balance</v>
      </c>
      <c r="Q3901" t="str">
        <f t="shared" si="243"/>
        <v>Retained</v>
      </c>
    </row>
    <row r="3902" spans="1:17" x14ac:dyDescent="0.2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>
        <f t="shared" si="240"/>
        <v>Adult</v>
      </c>
      <c r="O3902" t="str">
        <f t="shared" si="241"/>
        <v>Good</v>
      </c>
      <c r="P3902" t="str">
        <f t="shared" si="242"/>
        <v>Medium Balance</v>
      </c>
      <c r="Q3902" t="str">
        <f t="shared" si="243"/>
        <v>Retained</v>
      </c>
    </row>
    <row r="3903" spans="1:17" x14ac:dyDescent="0.2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>
        <f t="shared" si="240"/>
        <v>Adult</v>
      </c>
      <c r="O3903" t="str">
        <f t="shared" si="241"/>
        <v>Average</v>
      </c>
      <c r="P3903" t="str">
        <f t="shared" si="242"/>
        <v>Zero Balance</v>
      </c>
      <c r="Q3903" t="str">
        <f t="shared" si="243"/>
        <v>Retained</v>
      </c>
    </row>
    <row r="3904" spans="1:17" x14ac:dyDescent="0.2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>
        <f t="shared" si="240"/>
        <v>Adult</v>
      </c>
      <c r="O3904" t="str">
        <f t="shared" si="241"/>
        <v>Average</v>
      </c>
      <c r="P3904" t="str">
        <f t="shared" si="242"/>
        <v>Medium Balance</v>
      </c>
      <c r="Q3904" t="str">
        <f t="shared" si="243"/>
        <v>Churned</v>
      </c>
    </row>
    <row r="3905" spans="1:17" x14ac:dyDescent="0.2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>
        <f t="shared" si="240"/>
        <v>Adult</v>
      </c>
      <c r="O3905" t="str">
        <f t="shared" si="241"/>
        <v>Average</v>
      </c>
      <c r="P3905" t="str">
        <f t="shared" si="242"/>
        <v>High Balance</v>
      </c>
      <c r="Q3905" t="str">
        <f t="shared" si="243"/>
        <v>Retained</v>
      </c>
    </row>
    <row r="3906" spans="1:17" x14ac:dyDescent="0.2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>
        <f t="shared" si="240"/>
        <v>Senior</v>
      </c>
      <c r="O3906" t="str">
        <f t="shared" si="241"/>
        <v>Average</v>
      </c>
      <c r="P3906" t="str">
        <f t="shared" si="242"/>
        <v>High Balance</v>
      </c>
      <c r="Q3906" t="str">
        <f t="shared" si="243"/>
        <v>Retained</v>
      </c>
    </row>
    <row r="3907" spans="1:17" x14ac:dyDescent="0.2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tr">
        <f t="shared" ref="N3907:N3970" si="244">IF(F3907&lt;30,"Young",IF(F3907&lt;50,"Adult","Senior"))</f>
        <v>Young</v>
      </c>
      <c r="O3907" t="str">
        <f t="shared" ref="O3907:O3970" si="245">IF(C3907&lt;500,"Poor",IF(C3907&lt;700,"Average","Good"))</f>
        <v>Poor</v>
      </c>
      <c r="P3907" t="str">
        <f t="shared" ref="P3907:P3970" si="246" xml:space="preserve"> IF(H3907=0,"Zero Balance",IF(H3907&lt;50000,"Low Balance",IF(H3907&lt;100000,"Medium Balance","High Balance")))</f>
        <v>Zero Balance</v>
      </c>
      <c r="Q3907" t="str">
        <f t="shared" ref="Q3907:Q3970" si="247">IF(M3907 = 1,"Churned","Retained")</f>
        <v>Retained</v>
      </c>
    </row>
    <row r="3908" spans="1:17" x14ac:dyDescent="0.2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>
        <f t="shared" si="244"/>
        <v>Adult</v>
      </c>
      <c r="O3908" t="str">
        <f t="shared" si="245"/>
        <v>Average</v>
      </c>
      <c r="P3908" t="str">
        <f t="shared" si="246"/>
        <v>Medium Balance</v>
      </c>
      <c r="Q3908" t="str">
        <f t="shared" si="247"/>
        <v>Retained</v>
      </c>
    </row>
    <row r="3909" spans="1:17" x14ac:dyDescent="0.2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>
        <f t="shared" si="244"/>
        <v>Adult</v>
      </c>
      <c r="O3909" t="str">
        <f t="shared" si="245"/>
        <v>Average</v>
      </c>
      <c r="P3909" t="str">
        <f t="shared" si="246"/>
        <v>Medium Balance</v>
      </c>
      <c r="Q3909" t="str">
        <f t="shared" si="247"/>
        <v>Retained</v>
      </c>
    </row>
    <row r="3910" spans="1:17" x14ac:dyDescent="0.2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>
        <f t="shared" si="244"/>
        <v>Adult</v>
      </c>
      <c r="O3910" t="str">
        <f t="shared" si="245"/>
        <v>Average</v>
      </c>
      <c r="P3910" t="str">
        <f t="shared" si="246"/>
        <v>Zero Balance</v>
      </c>
      <c r="Q3910" t="str">
        <f t="shared" si="247"/>
        <v>Retained</v>
      </c>
    </row>
    <row r="3911" spans="1:17" x14ac:dyDescent="0.2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>
        <f t="shared" si="244"/>
        <v>Senior</v>
      </c>
      <c r="O3911" t="str">
        <f t="shared" si="245"/>
        <v>Poor</v>
      </c>
      <c r="P3911" t="str">
        <f t="shared" si="246"/>
        <v>High Balance</v>
      </c>
      <c r="Q3911" t="str">
        <f t="shared" si="247"/>
        <v>Retained</v>
      </c>
    </row>
    <row r="3912" spans="1:17" x14ac:dyDescent="0.2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>
        <f t="shared" si="244"/>
        <v>Senior</v>
      </c>
      <c r="O3912" t="str">
        <f t="shared" si="245"/>
        <v>Average</v>
      </c>
      <c r="P3912" t="str">
        <f t="shared" si="246"/>
        <v>Medium Balance</v>
      </c>
      <c r="Q3912" t="str">
        <f t="shared" si="247"/>
        <v>Churned</v>
      </c>
    </row>
    <row r="3913" spans="1:17" x14ac:dyDescent="0.2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>
        <f t="shared" si="244"/>
        <v>Adult</v>
      </c>
      <c r="O3913" t="str">
        <f t="shared" si="245"/>
        <v>Good</v>
      </c>
      <c r="P3913" t="str">
        <f t="shared" si="246"/>
        <v>Zero Balance</v>
      </c>
      <c r="Q3913" t="str">
        <f t="shared" si="247"/>
        <v>Retained</v>
      </c>
    </row>
    <row r="3914" spans="1:17" x14ac:dyDescent="0.2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>
        <f t="shared" si="244"/>
        <v>Adult</v>
      </c>
      <c r="O3914" t="str">
        <f t="shared" si="245"/>
        <v>Average</v>
      </c>
      <c r="P3914" t="str">
        <f t="shared" si="246"/>
        <v>Medium Balance</v>
      </c>
      <c r="Q3914" t="str">
        <f t="shared" si="247"/>
        <v>Retained</v>
      </c>
    </row>
    <row r="3915" spans="1:17" x14ac:dyDescent="0.2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>
        <f t="shared" si="244"/>
        <v>Senior</v>
      </c>
      <c r="O3915" t="str">
        <f t="shared" si="245"/>
        <v>Average</v>
      </c>
      <c r="P3915" t="str">
        <f t="shared" si="246"/>
        <v>High Balance</v>
      </c>
      <c r="Q3915" t="str">
        <f t="shared" si="247"/>
        <v>Churned</v>
      </c>
    </row>
    <row r="3916" spans="1:17" x14ac:dyDescent="0.2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>
        <f t="shared" si="244"/>
        <v>Adult</v>
      </c>
      <c r="O3916" t="str">
        <f t="shared" si="245"/>
        <v>Average</v>
      </c>
      <c r="P3916" t="str">
        <f t="shared" si="246"/>
        <v>High Balance</v>
      </c>
      <c r="Q3916" t="str">
        <f t="shared" si="247"/>
        <v>Retained</v>
      </c>
    </row>
    <row r="3917" spans="1:17" x14ac:dyDescent="0.2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>
        <f t="shared" si="244"/>
        <v>Adult</v>
      </c>
      <c r="O3917" t="str">
        <f t="shared" si="245"/>
        <v>Average</v>
      </c>
      <c r="P3917" t="str">
        <f t="shared" si="246"/>
        <v>High Balance</v>
      </c>
      <c r="Q3917" t="str">
        <f t="shared" si="247"/>
        <v>Retained</v>
      </c>
    </row>
    <row r="3918" spans="1:17" x14ac:dyDescent="0.2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>
        <f t="shared" si="244"/>
        <v>Adult</v>
      </c>
      <c r="O3918" t="str">
        <f t="shared" si="245"/>
        <v>Average</v>
      </c>
      <c r="P3918" t="str">
        <f t="shared" si="246"/>
        <v>Zero Balance</v>
      </c>
      <c r="Q3918" t="str">
        <f t="shared" si="247"/>
        <v>Retained</v>
      </c>
    </row>
    <row r="3919" spans="1:17" x14ac:dyDescent="0.2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>
        <f t="shared" si="244"/>
        <v>Senior</v>
      </c>
      <c r="O3919" t="str">
        <f t="shared" si="245"/>
        <v>Average</v>
      </c>
      <c r="P3919" t="str">
        <f t="shared" si="246"/>
        <v>Medium Balance</v>
      </c>
      <c r="Q3919" t="str">
        <f t="shared" si="247"/>
        <v>Churned</v>
      </c>
    </row>
    <row r="3920" spans="1:17" x14ac:dyDescent="0.2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tr">
        <f t="shared" si="244"/>
        <v>Young</v>
      </c>
      <c r="O3920" t="str">
        <f t="shared" si="245"/>
        <v>Good</v>
      </c>
      <c r="P3920" t="str">
        <f t="shared" si="246"/>
        <v>Zero Balance</v>
      </c>
      <c r="Q3920" t="str">
        <f t="shared" si="247"/>
        <v>Retained</v>
      </c>
    </row>
    <row r="3921" spans="1:17" x14ac:dyDescent="0.2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>
        <f t="shared" si="244"/>
        <v>Adult</v>
      </c>
      <c r="O3921" t="str">
        <f t="shared" si="245"/>
        <v>Good</v>
      </c>
      <c r="P3921" t="str">
        <f t="shared" si="246"/>
        <v>Zero Balance</v>
      </c>
      <c r="Q3921" t="str">
        <f t="shared" si="247"/>
        <v>Retained</v>
      </c>
    </row>
    <row r="3922" spans="1:17" x14ac:dyDescent="0.2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>
        <f t="shared" si="244"/>
        <v>Adult</v>
      </c>
      <c r="O3922" t="str">
        <f t="shared" si="245"/>
        <v>Average</v>
      </c>
      <c r="P3922" t="str">
        <f t="shared" si="246"/>
        <v>High Balance</v>
      </c>
      <c r="Q3922" t="str">
        <f t="shared" si="247"/>
        <v>Retained</v>
      </c>
    </row>
    <row r="3923" spans="1:17" x14ac:dyDescent="0.2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>
        <f t="shared" si="244"/>
        <v>Senior</v>
      </c>
      <c r="O3923" t="str">
        <f t="shared" si="245"/>
        <v>Average</v>
      </c>
      <c r="P3923" t="str">
        <f t="shared" si="246"/>
        <v>Zero Balance</v>
      </c>
      <c r="Q3923" t="str">
        <f t="shared" si="247"/>
        <v>Churned</v>
      </c>
    </row>
    <row r="3924" spans="1:17" x14ac:dyDescent="0.2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tr">
        <f t="shared" si="244"/>
        <v>Adult</v>
      </c>
      <c r="O3924" t="str">
        <f t="shared" si="245"/>
        <v>Average</v>
      </c>
      <c r="P3924" t="str">
        <f t="shared" si="246"/>
        <v>High Balance</v>
      </c>
      <c r="Q3924" t="str">
        <f t="shared" si="247"/>
        <v>Retained</v>
      </c>
    </row>
    <row r="3925" spans="1:17" x14ac:dyDescent="0.2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>
        <f t="shared" si="244"/>
        <v>Adult</v>
      </c>
      <c r="O3925" t="str">
        <f t="shared" si="245"/>
        <v>Good</v>
      </c>
      <c r="P3925" t="str">
        <f t="shared" si="246"/>
        <v>Zero Balance</v>
      </c>
      <c r="Q3925" t="str">
        <f t="shared" si="247"/>
        <v>Retained</v>
      </c>
    </row>
    <row r="3926" spans="1:17" x14ac:dyDescent="0.2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>
        <f t="shared" si="244"/>
        <v>Adult</v>
      </c>
      <c r="O3926" t="str">
        <f t="shared" si="245"/>
        <v>Average</v>
      </c>
      <c r="P3926" t="str">
        <f t="shared" si="246"/>
        <v>Zero Balance</v>
      </c>
      <c r="Q3926" t="str">
        <f t="shared" si="247"/>
        <v>Retained</v>
      </c>
    </row>
    <row r="3927" spans="1:17" x14ac:dyDescent="0.2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tr">
        <f t="shared" si="244"/>
        <v>Adult</v>
      </c>
      <c r="O3927" t="str">
        <f t="shared" si="245"/>
        <v>Average</v>
      </c>
      <c r="P3927" t="str">
        <f t="shared" si="246"/>
        <v>Zero Balance</v>
      </c>
      <c r="Q3927" t="str">
        <f t="shared" si="247"/>
        <v>Retained</v>
      </c>
    </row>
    <row r="3928" spans="1:17" x14ac:dyDescent="0.2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tr">
        <f t="shared" si="244"/>
        <v>Young</v>
      </c>
      <c r="O3928" t="str">
        <f t="shared" si="245"/>
        <v>Good</v>
      </c>
      <c r="P3928" t="str">
        <f t="shared" si="246"/>
        <v>Medium Balance</v>
      </c>
      <c r="Q3928" t="str">
        <f t="shared" si="247"/>
        <v>Retained</v>
      </c>
    </row>
    <row r="3929" spans="1:17" x14ac:dyDescent="0.2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>
        <f t="shared" si="244"/>
        <v>Senior</v>
      </c>
      <c r="O3929" t="str">
        <f t="shared" si="245"/>
        <v>Average</v>
      </c>
      <c r="P3929" t="str">
        <f t="shared" si="246"/>
        <v>Zero Balance</v>
      </c>
      <c r="Q3929" t="str">
        <f t="shared" si="247"/>
        <v>Retained</v>
      </c>
    </row>
    <row r="3930" spans="1:17" x14ac:dyDescent="0.2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>
        <f t="shared" si="244"/>
        <v>Young</v>
      </c>
      <c r="O3930" t="str">
        <f t="shared" si="245"/>
        <v>Average</v>
      </c>
      <c r="P3930" t="str">
        <f t="shared" si="246"/>
        <v>Medium Balance</v>
      </c>
      <c r="Q3930" t="str">
        <f t="shared" si="247"/>
        <v>Retained</v>
      </c>
    </row>
    <row r="3931" spans="1:17" x14ac:dyDescent="0.2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>
        <f t="shared" si="244"/>
        <v>Adult</v>
      </c>
      <c r="O3931" t="str">
        <f t="shared" si="245"/>
        <v>Average</v>
      </c>
      <c r="P3931" t="str">
        <f t="shared" si="246"/>
        <v>High Balance</v>
      </c>
      <c r="Q3931" t="str">
        <f t="shared" si="247"/>
        <v>Retained</v>
      </c>
    </row>
    <row r="3932" spans="1:17" x14ac:dyDescent="0.2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>
        <f t="shared" si="244"/>
        <v>Senior</v>
      </c>
      <c r="O3932" t="str">
        <f t="shared" si="245"/>
        <v>Average</v>
      </c>
      <c r="P3932" t="str">
        <f t="shared" si="246"/>
        <v>High Balance</v>
      </c>
      <c r="Q3932" t="str">
        <f t="shared" si="247"/>
        <v>Churned</v>
      </c>
    </row>
    <row r="3933" spans="1:17" x14ac:dyDescent="0.2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>
        <f t="shared" si="244"/>
        <v>Adult</v>
      </c>
      <c r="O3933" t="str">
        <f t="shared" si="245"/>
        <v>Good</v>
      </c>
      <c r="P3933" t="str">
        <f t="shared" si="246"/>
        <v>High Balance</v>
      </c>
      <c r="Q3933" t="str">
        <f t="shared" si="247"/>
        <v>Retained</v>
      </c>
    </row>
    <row r="3934" spans="1:17" x14ac:dyDescent="0.2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tr">
        <f t="shared" si="244"/>
        <v>Young</v>
      </c>
      <c r="O3934" t="str">
        <f t="shared" si="245"/>
        <v>Average</v>
      </c>
      <c r="P3934" t="str">
        <f t="shared" si="246"/>
        <v>High Balance</v>
      </c>
      <c r="Q3934" t="str">
        <f t="shared" si="247"/>
        <v>Retained</v>
      </c>
    </row>
    <row r="3935" spans="1:17" x14ac:dyDescent="0.2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tr">
        <f t="shared" si="244"/>
        <v>Adult</v>
      </c>
      <c r="O3935" t="str">
        <f t="shared" si="245"/>
        <v>Average</v>
      </c>
      <c r="P3935" t="str">
        <f t="shared" si="246"/>
        <v>Medium Balance</v>
      </c>
      <c r="Q3935" t="str">
        <f t="shared" si="247"/>
        <v>Retained</v>
      </c>
    </row>
    <row r="3936" spans="1:17" x14ac:dyDescent="0.2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>
        <f t="shared" si="244"/>
        <v>Adult</v>
      </c>
      <c r="O3936" t="str">
        <f t="shared" si="245"/>
        <v>Average</v>
      </c>
      <c r="P3936" t="str">
        <f t="shared" si="246"/>
        <v>Zero Balance</v>
      </c>
      <c r="Q3936" t="str">
        <f t="shared" si="247"/>
        <v>Retained</v>
      </c>
    </row>
    <row r="3937" spans="1:17" x14ac:dyDescent="0.2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>
        <f t="shared" si="244"/>
        <v>Adult</v>
      </c>
      <c r="O3937" t="str">
        <f t="shared" si="245"/>
        <v>Good</v>
      </c>
      <c r="P3937" t="str">
        <f t="shared" si="246"/>
        <v>High Balance</v>
      </c>
      <c r="Q3937" t="str">
        <f t="shared" si="247"/>
        <v>Churned</v>
      </c>
    </row>
    <row r="3938" spans="1:17" x14ac:dyDescent="0.2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>
        <f t="shared" si="244"/>
        <v>Adult</v>
      </c>
      <c r="O3938" t="str">
        <f t="shared" si="245"/>
        <v>Good</v>
      </c>
      <c r="P3938" t="str">
        <f t="shared" si="246"/>
        <v>High Balance</v>
      </c>
      <c r="Q3938" t="str">
        <f t="shared" si="247"/>
        <v>Retained</v>
      </c>
    </row>
    <row r="3939" spans="1:17" x14ac:dyDescent="0.2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>
        <f t="shared" si="244"/>
        <v>Young</v>
      </c>
      <c r="O3939" t="str">
        <f t="shared" si="245"/>
        <v>Good</v>
      </c>
      <c r="P3939" t="str">
        <f t="shared" si="246"/>
        <v>Zero Balance</v>
      </c>
      <c r="Q3939" t="str">
        <f t="shared" si="247"/>
        <v>Retained</v>
      </c>
    </row>
    <row r="3940" spans="1:17" x14ac:dyDescent="0.2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>
        <f t="shared" si="244"/>
        <v>Adult</v>
      </c>
      <c r="O3940" t="str">
        <f t="shared" si="245"/>
        <v>Poor</v>
      </c>
      <c r="P3940" t="str">
        <f t="shared" si="246"/>
        <v>High Balance</v>
      </c>
      <c r="Q3940" t="str">
        <f t="shared" si="247"/>
        <v>Churned</v>
      </c>
    </row>
    <row r="3941" spans="1:17" x14ac:dyDescent="0.2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>
        <f t="shared" si="244"/>
        <v>Young</v>
      </c>
      <c r="O3941" t="str">
        <f t="shared" si="245"/>
        <v>Good</v>
      </c>
      <c r="P3941" t="str">
        <f t="shared" si="246"/>
        <v>Medium Balance</v>
      </c>
      <c r="Q3941" t="str">
        <f t="shared" si="247"/>
        <v>Retained</v>
      </c>
    </row>
    <row r="3942" spans="1:17" x14ac:dyDescent="0.2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>
        <f t="shared" si="244"/>
        <v>Senior</v>
      </c>
      <c r="O3942" t="str">
        <f t="shared" si="245"/>
        <v>Good</v>
      </c>
      <c r="P3942" t="str">
        <f t="shared" si="246"/>
        <v>High Balance</v>
      </c>
      <c r="Q3942" t="str">
        <f t="shared" si="247"/>
        <v>Churned</v>
      </c>
    </row>
    <row r="3943" spans="1:17" x14ac:dyDescent="0.2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>
        <f t="shared" si="244"/>
        <v>Adult</v>
      </c>
      <c r="O3943" t="str">
        <f t="shared" si="245"/>
        <v>Average</v>
      </c>
      <c r="P3943" t="str">
        <f t="shared" si="246"/>
        <v>High Balance</v>
      </c>
      <c r="Q3943" t="str">
        <f t="shared" si="247"/>
        <v>Churned</v>
      </c>
    </row>
    <row r="3944" spans="1:17" x14ac:dyDescent="0.2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>
        <f t="shared" si="244"/>
        <v>Young</v>
      </c>
      <c r="O3944" t="str">
        <f t="shared" si="245"/>
        <v>Average</v>
      </c>
      <c r="P3944" t="str">
        <f t="shared" si="246"/>
        <v>Zero Balance</v>
      </c>
      <c r="Q3944" t="str">
        <f t="shared" si="247"/>
        <v>Retained</v>
      </c>
    </row>
    <row r="3945" spans="1:17" x14ac:dyDescent="0.2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tr">
        <f t="shared" si="244"/>
        <v>Adult</v>
      </c>
      <c r="O3945" t="str">
        <f t="shared" si="245"/>
        <v>Average</v>
      </c>
      <c r="P3945" t="str">
        <f t="shared" si="246"/>
        <v>Zero Balance</v>
      </c>
      <c r="Q3945" t="str">
        <f t="shared" si="247"/>
        <v>Retained</v>
      </c>
    </row>
    <row r="3946" spans="1:17" x14ac:dyDescent="0.2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>
        <f t="shared" si="244"/>
        <v>Adult</v>
      </c>
      <c r="O3946" t="str">
        <f t="shared" si="245"/>
        <v>Average</v>
      </c>
      <c r="P3946" t="str">
        <f t="shared" si="246"/>
        <v>High Balance</v>
      </c>
      <c r="Q3946" t="str">
        <f t="shared" si="247"/>
        <v>Retained</v>
      </c>
    </row>
    <row r="3947" spans="1:17" x14ac:dyDescent="0.2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>
        <f t="shared" si="244"/>
        <v>Adult</v>
      </c>
      <c r="O3947" t="str">
        <f t="shared" si="245"/>
        <v>Average</v>
      </c>
      <c r="P3947" t="str">
        <f t="shared" si="246"/>
        <v>Zero Balance</v>
      </c>
      <c r="Q3947" t="str">
        <f t="shared" si="247"/>
        <v>Retained</v>
      </c>
    </row>
    <row r="3948" spans="1:17" x14ac:dyDescent="0.2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tr">
        <f t="shared" si="244"/>
        <v>Adult</v>
      </c>
      <c r="O3948" t="str">
        <f t="shared" si="245"/>
        <v>Average</v>
      </c>
      <c r="P3948" t="str">
        <f t="shared" si="246"/>
        <v>High Balance</v>
      </c>
      <c r="Q3948" t="str">
        <f t="shared" si="247"/>
        <v>Retained</v>
      </c>
    </row>
    <row r="3949" spans="1:17" x14ac:dyDescent="0.2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>
        <f t="shared" si="244"/>
        <v>Senior</v>
      </c>
      <c r="O3949" t="str">
        <f t="shared" si="245"/>
        <v>Average</v>
      </c>
      <c r="P3949" t="str">
        <f t="shared" si="246"/>
        <v>Medium Balance</v>
      </c>
      <c r="Q3949" t="str">
        <f t="shared" si="247"/>
        <v>Retained</v>
      </c>
    </row>
    <row r="3950" spans="1:17" x14ac:dyDescent="0.2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>
        <f t="shared" si="244"/>
        <v>Senior</v>
      </c>
      <c r="O3950" t="str">
        <f t="shared" si="245"/>
        <v>Good</v>
      </c>
      <c r="P3950" t="str">
        <f t="shared" si="246"/>
        <v>High Balance</v>
      </c>
      <c r="Q3950" t="str">
        <f t="shared" si="247"/>
        <v>Retained</v>
      </c>
    </row>
    <row r="3951" spans="1:17" x14ac:dyDescent="0.2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>
        <f t="shared" si="244"/>
        <v>Adult</v>
      </c>
      <c r="O3951" t="str">
        <f t="shared" si="245"/>
        <v>Average</v>
      </c>
      <c r="P3951" t="str">
        <f t="shared" si="246"/>
        <v>Medium Balance</v>
      </c>
      <c r="Q3951" t="str">
        <f t="shared" si="247"/>
        <v>Retained</v>
      </c>
    </row>
    <row r="3952" spans="1:17" x14ac:dyDescent="0.2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>
        <f t="shared" si="244"/>
        <v>Young</v>
      </c>
      <c r="O3952" t="str">
        <f t="shared" si="245"/>
        <v>Good</v>
      </c>
      <c r="P3952" t="str">
        <f t="shared" si="246"/>
        <v>Zero Balance</v>
      </c>
      <c r="Q3952" t="str">
        <f t="shared" si="247"/>
        <v>Retained</v>
      </c>
    </row>
    <row r="3953" spans="1:17" x14ac:dyDescent="0.2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>
        <f t="shared" si="244"/>
        <v>Adult</v>
      </c>
      <c r="O3953" t="str">
        <f t="shared" si="245"/>
        <v>Good</v>
      </c>
      <c r="P3953" t="str">
        <f t="shared" si="246"/>
        <v>High Balance</v>
      </c>
      <c r="Q3953" t="str">
        <f t="shared" si="247"/>
        <v>Churned</v>
      </c>
    </row>
    <row r="3954" spans="1:17" x14ac:dyDescent="0.2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>
        <f t="shared" si="244"/>
        <v>Adult</v>
      </c>
      <c r="O3954" t="str">
        <f t="shared" si="245"/>
        <v>Average</v>
      </c>
      <c r="P3954" t="str">
        <f t="shared" si="246"/>
        <v>High Balance</v>
      </c>
      <c r="Q3954" t="str">
        <f t="shared" si="247"/>
        <v>Retained</v>
      </c>
    </row>
    <row r="3955" spans="1:17" x14ac:dyDescent="0.2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>
        <f t="shared" si="244"/>
        <v>Adult</v>
      </c>
      <c r="O3955" t="str">
        <f t="shared" si="245"/>
        <v>Average</v>
      </c>
      <c r="P3955" t="str">
        <f t="shared" si="246"/>
        <v>High Balance</v>
      </c>
      <c r="Q3955" t="str">
        <f t="shared" si="247"/>
        <v>Retained</v>
      </c>
    </row>
    <row r="3956" spans="1:17" x14ac:dyDescent="0.2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>
        <f t="shared" si="244"/>
        <v>Adult</v>
      </c>
      <c r="O3956" t="str">
        <f t="shared" si="245"/>
        <v>Good</v>
      </c>
      <c r="P3956" t="str">
        <f t="shared" si="246"/>
        <v>High Balance</v>
      </c>
      <c r="Q3956" t="str">
        <f t="shared" si="247"/>
        <v>Retained</v>
      </c>
    </row>
    <row r="3957" spans="1:17" x14ac:dyDescent="0.2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>
        <f t="shared" si="244"/>
        <v>Adult</v>
      </c>
      <c r="O3957" t="str">
        <f t="shared" si="245"/>
        <v>Average</v>
      </c>
      <c r="P3957" t="str">
        <f t="shared" si="246"/>
        <v>Zero Balance</v>
      </c>
      <c r="Q3957" t="str">
        <f t="shared" si="247"/>
        <v>Retained</v>
      </c>
    </row>
    <row r="3958" spans="1:17" x14ac:dyDescent="0.2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tr">
        <f t="shared" si="244"/>
        <v>Senior</v>
      </c>
      <c r="O3958" t="str">
        <f t="shared" si="245"/>
        <v>Average</v>
      </c>
      <c r="P3958" t="str">
        <f t="shared" si="246"/>
        <v>Medium Balance</v>
      </c>
      <c r="Q3958" t="str">
        <f t="shared" si="247"/>
        <v>Retained</v>
      </c>
    </row>
    <row r="3959" spans="1:17" x14ac:dyDescent="0.2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>
        <f t="shared" si="244"/>
        <v>Adult</v>
      </c>
      <c r="O3959" t="str">
        <f t="shared" si="245"/>
        <v>Average</v>
      </c>
      <c r="P3959" t="str">
        <f t="shared" si="246"/>
        <v>High Balance</v>
      </c>
      <c r="Q3959" t="str">
        <f t="shared" si="247"/>
        <v>Churned</v>
      </c>
    </row>
    <row r="3960" spans="1:17" x14ac:dyDescent="0.2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>
        <f t="shared" si="244"/>
        <v>Adult</v>
      </c>
      <c r="O3960" t="str">
        <f t="shared" si="245"/>
        <v>Average</v>
      </c>
      <c r="P3960" t="str">
        <f t="shared" si="246"/>
        <v>Zero Balance</v>
      </c>
      <c r="Q3960" t="str">
        <f t="shared" si="247"/>
        <v>Retained</v>
      </c>
    </row>
    <row r="3961" spans="1:17" x14ac:dyDescent="0.2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>
        <f t="shared" si="244"/>
        <v>Adult</v>
      </c>
      <c r="O3961" t="str">
        <f t="shared" si="245"/>
        <v>Average</v>
      </c>
      <c r="P3961" t="str">
        <f t="shared" si="246"/>
        <v>High Balance</v>
      </c>
      <c r="Q3961" t="str">
        <f t="shared" si="247"/>
        <v>Churned</v>
      </c>
    </row>
    <row r="3962" spans="1:17" x14ac:dyDescent="0.2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>
        <f t="shared" si="244"/>
        <v>Adult</v>
      </c>
      <c r="O3962" t="str">
        <f t="shared" si="245"/>
        <v>Average</v>
      </c>
      <c r="P3962" t="str">
        <f t="shared" si="246"/>
        <v>High Balance</v>
      </c>
      <c r="Q3962" t="str">
        <f t="shared" si="247"/>
        <v>Retained</v>
      </c>
    </row>
    <row r="3963" spans="1:17" x14ac:dyDescent="0.2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>
        <f t="shared" si="244"/>
        <v>Young</v>
      </c>
      <c r="O3963" t="str">
        <f t="shared" si="245"/>
        <v>Good</v>
      </c>
      <c r="P3963" t="str">
        <f t="shared" si="246"/>
        <v>Medium Balance</v>
      </c>
      <c r="Q3963" t="str">
        <f t="shared" si="247"/>
        <v>Retained</v>
      </c>
    </row>
    <row r="3964" spans="1:17" x14ac:dyDescent="0.2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>
        <f t="shared" si="244"/>
        <v>Adult</v>
      </c>
      <c r="O3964" t="str">
        <f t="shared" si="245"/>
        <v>Good</v>
      </c>
      <c r="P3964" t="str">
        <f t="shared" si="246"/>
        <v>High Balance</v>
      </c>
      <c r="Q3964" t="str">
        <f t="shared" si="247"/>
        <v>Retained</v>
      </c>
    </row>
    <row r="3965" spans="1:17" x14ac:dyDescent="0.2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>
        <f t="shared" si="244"/>
        <v>Adult</v>
      </c>
      <c r="O3965" t="str">
        <f t="shared" si="245"/>
        <v>Average</v>
      </c>
      <c r="P3965" t="str">
        <f t="shared" si="246"/>
        <v>Zero Balance</v>
      </c>
      <c r="Q3965" t="str">
        <f t="shared" si="247"/>
        <v>Retained</v>
      </c>
    </row>
    <row r="3966" spans="1:17" x14ac:dyDescent="0.2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tr">
        <f t="shared" si="244"/>
        <v>Adult</v>
      </c>
      <c r="O3966" t="str">
        <f t="shared" si="245"/>
        <v>Poor</v>
      </c>
      <c r="P3966" t="str">
        <f t="shared" si="246"/>
        <v>Zero Balance</v>
      </c>
      <c r="Q3966" t="str">
        <f t="shared" si="247"/>
        <v>Churned</v>
      </c>
    </row>
    <row r="3967" spans="1:17" x14ac:dyDescent="0.2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>
        <f t="shared" si="244"/>
        <v>Young</v>
      </c>
      <c r="O3967" t="str">
        <f t="shared" si="245"/>
        <v>Good</v>
      </c>
      <c r="P3967" t="str">
        <f t="shared" si="246"/>
        <v>Medium Balance</v>
      </c>
      <c r="Q3967" t="str">
        <f t="shared" si="247"/>
        <v>Retained</v>
      </c>
    </row>
    <row r="3968" spans="1:17" x14ac:dyDescent="0.2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>
        <f t="shared" si="244"/>
        <v>Adult</v>
      </c>
      <c r="O3968" t="str">
        <f t="shared" si="245"/>
        <v>Good</v>
      </c>
      <c r="P3968" t="str">
        <f t="shared" si="246"/>
        <v>Zero Balance</v>
      </c>
      <c r="Q3968" t="str">
        <f t="shared" si="247"/>
        <v>Retained</v>
      </c>
    </row>
    <row r="3969" spans="1:17" x14ac:dyDescent="0.2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>
        <f t="shared" si="244"/>
        <v>Adult</v>
      </c>
      <c r="O3969" t="str">
        <f t="shared" si="245"/>
        <v>Average</v>
      </c>
      <c r="P3969" t="str">
        <f t="shared" si="246"/>
        <v>Zero Balance</v>
      </c>
      <c r="Q3969" t="str">
        <f t="shared" si="247"/>
        <v>Retained</v>
      </c>
    </row>
    <row r="3970" spans="1:17" x14ac:dyDescent="0.2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>
        <f t="shared" si="244"/>
        <v>Adult</v>
      </c>
      <c r="O3970" t="str">
        <f t="shared" si="245"/>
        <v>Average</v>
      </c>
      <c r="P3970" t="str">
        <f t="shared" si="246"/>
        <v>Medium Balance</v>
      </c>
      <c r="Q3970" t="str">
        <f t="shared" si="247"/>
        <v>Retained</v>
      </c>
    </row>
    <row r="3971" spans="1:17" x14ac:dyDescent="0.2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>
        <f t="shared" ref="N3971:N4034" si="248">IF(F3971&lt;30,"Young",IF(F3971&lt;50,"Adult","Senior"))</f>
        <v>Young</v>
      </c>
      <c r="O3971" t="str">
        <f t="shared" ref="O3971:O4034" si="249">IF(C3971&lt;500,"Poor",IF(C3971&lt;700,"Average","Good"))</f>
        <v>Average</v>
      </c>
      <c r="P3971" t="str">
        <f t="shared" ref="P3971:P4034" si="250" xml:space="preserve"> IF(H3971=0,"Zero Balance",IF(H3971&lt;50000,"Low Balance",IF(H3971&lt;100000,"Medium Balance","High Balance")))</f>
        <v>High Balance</v>
      </c>
      <c r="Q3971" t="str">
        <f t="shared" ref="Q3971:Q4034" si="251">IF(M3971 = 1,"Churned","Retained")</f>
        <v>Churned</v>
      </c>
    </row>
    <row r="3972" spans="1:17" x14ac:dyDescent="0.2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>
        <f t="shared" si="248"/>
        <v>Adult</v>
      </c>
      <c r="O3972" t="str">
        <f t="shared" si="249"/>
        <v>Average</v>
      </c>
      <c r="P3972" t="str">
        <f t="shared" si="250"/>
        <v>Zero Balance</v>
      </c>
      <c r="Q3972" t="str">
        <f t="shared" si="251"/>
        <v>Retained</v>
      </c>
    </row>
    <row r="3973" spans="1:17" x14ac:dyDescent="0.2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>
        <f t="shared" si="248"/>
        <v>Adult</v>
      </c>
      <c r="O3973" t="str">
        <f t="shared" si="249"/>
        <v>Average</v>
      </c>
      <c r="P3973" t="str">
        <f t="shared" si="250"/>
        <v>Medium Balance</v>
      </c>
      <c r="Q3973" t="str">
        <f t="shared" si="251"/>
        <v>Retained</v>
      </c>
    </row>
    <row r="3974" spans="1:17" x14ac:dyDescent="0.2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>
        <f t="shared" si="248"/>
        <v>Young</v>
      </c>
      <c r="O3974" t="str">
        <f t="shared" si="249"/>
        <v>Average</v>
      </c>
      <c r="P3974" t="str">
        <f t="shared" si="250"/>
        <v>Medium Balance</v>
      </c>
      <c r="Q3974" t="str">
        <f t="shared" si="251"/>
        <v>Retained</v>
      </c>
    </row>
    <row r="3975" spans="1:17" x14ac:dyDescent="0.2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>
        <f t="shared" si="248"/>
        <v>Adult</v>
      </c>
      <c r="O3975" t="str">
        <f t="shared" si="249"/>
        <v>Good</v>
      </c>
      <c r="P3975" t="str">
        <f t="shared" si="250"/>
        <v>High Balance</v>
      </c>
      <c r="Q3975" t="str">
        <f t="shared" si="251"/>
        <v>Retained</v>
      </c>
    </row>
    <row r="3976" spans="1:17" x14ac:dyDescent="0.2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>
        <f t="shared" si="248"/>
        <v>Young</v>
      </c>
      <c r="O3976" t="str">
        <f t="shared" si="249"/>
        <v>Good</v>
      </c>
      <c r="P3976" t="str">
        <f t="shared" si="250"/>
        <v>Zero Balance</v>
      </c>
      <c r="Q3976" t="str">
        <f t="shared" si="251"/>
        <v>Retained</v>
      </c>
    </row>
    <row r="3977" spans="1:17" x14ac:dyDescent="0.2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>
        <f t="shared" si="248"/>
        <v>Adult</v>
      </c>
      <c r="O3977" t="str">
        <f t="shared" si="249"/>
        <v>Average</v>
      </c>
      <c r="P3977" t="str">
        <f t="shared" si="250"/>
        <v>Zero Balance</v>
      </c>
      <c r="Q3977" t="str">
        <f t="shared" si="251"/>
        <v>Churned</v>
      </c>
    </row>
    <row r="3978" spans="1:17" x14ac:dyDescent="0.2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>
        <f t="shared" si="248"/>
        <v>Young</v>
      </c>
      <c r="O3978" t="str">
        <f t="shared" si="249"/>
        <v>Average</v>
      </c>
      <c r="P3978" t="str">
        <f t="shared" si="250"/>
        <v>High Balance</v>
      </c>
      <c r="Q3978" t="str">
        <f t="shared" si="251"/>
        <v>Retained</v>
      </c>
    </row>
    <row r="3979" spans="1:17" x14ac:dyDescent="0.2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>
        <f t="shared" si="248"/>
        <v>Young</v>
      </c>
      <c r="O3979" t="str">
        <f t="shared" si="249"/>
        <v>Average</v>
      </c>
      <c r="P3979" t="str">
        <f t="shared" si="250"/>
        <v>Zero Balance</v>
      </c>
      <c r="Q3979" t="str">
        <f t="shared" si="251"/>
        <v>Retained</v>
      </c>
    </row>
    <row r="3980" spans="1:17" x14ac:dyDescent="0.2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tr">
        <f t="shared" si="248"/>
        <v>Adult</v>
      </c>
      <c r="O3980" t="str">
        <f t="shared" si="249"/>
        <v>Good</v>
      </c>
      <c r="P3980" t="str">
        <f t="shared" si="250"/>
        <v>Medium Balance</v>
      </c>
      <c r="Q3980" t="str">
        <f t="shared" si="251"/>
        <v>Retained</v>
      </c>
    </row>
    <row r="3981" spans="1:17" x14ac:dyDescent="0.2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tr">
        <f t="shared" si="248"/>
        <v>Adult</v>
      </c>
      <c r="O3981" t="str">
        <f t="shared" si="249"/>
        <v>Average</v>
      </c>
      <c r="P3981" t="str">
        <f t="shared" si="250"/>
        <v>Zero Balance</v>
      </c>
      <c r="Q3981" t="str">
        <f t="shared" si="251"/>
        <v>Churned</v>
      </c>
    </row>
    <row r="3982" spans="1:17" x14ac:dyDescent="0.2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>
        <f t="shared" si="248"/>
        <v>Senior</v>
      </c>
      <c r="O3982" t="str">
        <f t="shared" si="249"/>
        <v>Average</v>
      </c>
      <c r="P3982" t="str">
        <f t="shared" si="250"/>
        <v>Zero Balance</v>
      </c>
      <c r="Q3982" t="str">
        <f t="shared" si="251"/>
        <v>Retained</v>
      </c>
    </row>
    <row r="3983" spans="1:17" x14ac:dyDescent="0.2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>
        <f t="shared" si="248"/>
        <v>Young</v>
      </c>
      <c r="O3983" t="str">
        <f t="shared" si="249"/>
        <v>Average</v>
      </c>
      <c r="P3983" t="str">
        <f t="shared" si="250"/>
        <v>Zero Balance</v>
      </c>
      <c r="Q3983" t="str">
        <f t="shared" si="251"/>
        <v>Retained</v>
      </c>
    </row>
    <row r="3984" spans="1:17" x14ac:dyDescent="0.2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tr">
        <f t="shared" si="248"/>
        <v>Adult</v>
      </c>
      <c r="O3984" t="str">
        <f t="shared" si="249"/>
        <v>Average</v>
      </c>
      <c r="P3984" t="str">
        <f t="shared" si="250"/>
        <v>Zero Balance</v>
      </c>
      <c r="Q3984" t="str">
        <f t="shared" si="251"/>
        <v>Churned</v>
      </c>
    </row>
    <row r="3985" spans="1:17" x14ac:dyDescent="0.2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>
        <f t="shared" si="248"/>
        <v>Adult</v>
      </c>
      <c r="O3985" t="str">
        <f t="shared" si="249"/>
        <v>Average</v>
      </c>
      <c r="P3985" t="str">
        <f t="shared" si="250"/>
        <v>Zero Balance</v>
      </c>
      <c r="Q3985" t="str">
        <f t="shared" si="251"/>
        <v>Churned</v>
      </c>
    </row>
    <row r="3986" spans="1:17" x14ac:dyDescent="0.2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tr">
        <f t="shared" si="248"/>
        <v>Adult</v>
      </c>
      <c r="O3986" t="str">
        <f t="shared" si="249"/>
        <v>Good</v>
      </c>
      <c r="P3986" t="str">
        <f t="shared" si="250"/>
        <v>Zero Balance</v>
      </c>
      <c r="Q3986" t="str">
        <f t="shared" si="251"/>
        <v>Retained</v>
      </c>
    </row>
    <row r="3987" spans="1:17" x14ac:dyDescent="0.2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tr">
        <f t="shared" si="248"/>
        <v>Young</v>
      </c>
      <c r="O3987" t="str">
        <f t="shared" si="249"/>
        <v>Average</v>
      </c>
      <c r="P3987" t="str">
        <f t="shared" si="250"/>
        <v>Zero Balance</v>
      </c>
      <c r="Q3987" t="str">
        <f t="shared" si="251"/>
        <v>Retained</v>
      </c>
    </row>
    <row r="3988" spans="1:17" x14ac:dyDescent="0.2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>
        <f t="shared" si="248"/>
        <v>Adult</v>
      </c>
      <c r="O3988" t="str">
        <f t="shared" si="249"/>
        <v>Good</v>
      </c>
      <c r="P3988" t="str">
        <f t="shared" si="250"/>
        <v>Zero Balance</v>
      </c>
      <c r="Q3988" t="str">
        <f t="shared" si="251"/>
        <v>Retained</v>
      </c>
    </row>
    <row r="3989" spans="1:17" x14ac:dyDescent="0.2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>
        <f t="shared" si="248"/>
        <v>Adult</v>
      </c>
      <c r="O3989" t="str">
        <f t="shared" si="249"/>
        <v>Average</v>
      </c>
      <c r="P3989" t="str">
        <f t="shared" si="250"/>
        <v>High Balance</v>
      </c>
      <c r="Q3989" t="str">
        <f t="shared" si="251"/>
        <v>Retained</v>
      </c>
    </row>
    <row r="3990" spans="1:17" x14ac:dyDescent="0.2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>
        <f t="shared" si="248"/>
        <v>Adult</v>
      </c>
      <c r="O3990" t="str">
        <f t="shared" si="249"/>
        <v>Average</v>
      </c>
      <c r="P3990" t="str">
        <f t="shared" si="250"/>
        <v>High Balance</v>
      </c>
      <c r="Q3990" t="str">
        <f t="shared" si="251"/>
        <v>Churned</v>
      </c>
    </row>
    <row r="3991" spans="1:17" x14ac:dyDescent="0.2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>
        <f t="shared" si="248"/>
        <v>Adult</v>
      </c>
      <c r="O3991" t="str">
        <f t="shared" si="249"/>
        <v>Average</v>
      </c>
      <c r="P3991" t="str">
        <f t="shared" si="250"/>
        <v>High Balance</v>
      </c>
      <c r="Q3991" t="str">
        <f t="shared" si="251"/>
        <v>Retained</v>
      </c>
    </row>
    <row r="3992" spans="1:17" x14ac:dyDescent="0.2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>
        <f t="shared" si="248"/>
        <v>Adult</v>
      </c>
      <c r="O3992" t="str">
        <f t="shared" si="249"/>
        <v>Good</v>
      </c>
      <c r="P3992" t="str">
        <f t="shared" si="250"/>
        <v>Medium Balance</v>
      </c>
      <c r="Q3992" t="str">
        <f t="shared" si="251"/>
        <v>Retained</v>
      </c>
    </row>
    <row r="3993" spans="1:17" x14ac:dyDescent="0.2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>
        <f t="shared" si="248"/>
        <v>Senior</v>
      </c>
      <c r="O3993" t="str">
        <f t="shared" si="249"/>
        <v>Poor</v>
      </c>
      <c r="P3993" t="str">
        <f t="shared" si="250"/>
        <v>Medium Balance</v>
      </c>
      <c r="Q3993" t="str">
        <f t="shared" si="251"/>
        <v>Churned</v>
      </c>
    </row>
    <row r="3994" spans="1:17" x14ac:dyDescent="0.2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>
        <f t="shared" si="248"/>
        <v>Adult</v>
      </c>
      <c r="O3994" t="str">
        <f t="shared" si="249"/>
        <v>Good</v>
      </c>
      <c r="P3994" t="str">
        <f t="shared" si="250"/>
        <v>Low Balance</v>
      </c>
      <c r="Q3994" t="str">
        <f t="shared" si="251"/>
        <v>Retained</v>
      </c>
    </row>
    <row r="3995" spans="1:17" x14ac:dyDescent="0.2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tr">
        <f t="shared" si="248"/>
        <v>Adult</v>
      </c>
      <c r="O3995" t="str">
        <f t="shared" si="249"/>
        <v>Average</v>
      </c>
      <c r="P3995" t="str">
        <f t="shared" si="250"/>
        <v>High Balance</v>
      </c>
      <c r="Q3995" t="str">
        <f t="shared" si="251"/>
        <v>Retained</v>
      </c>
    </row>
    <row r="3996" spans="1:17" x14ac:dyDescent="0.2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tr">
        <f t="shared" si="248"/>
        <v>Senior</v>
      </c>
      <c r="O3996" t="str">
        <f t="shared" si="249"/>
        <v>Good</v>
      </c>
      <c r="P3996" t="str">
        <f t="shared" si="250"/>
        <v>Zero Balance</v>
      </c>
      <c r="Q3996" t="str">
        <f t="shared" si="251"/>
        <v>Retained</v>
      </c>
    </row>
    <row r="3997" spans="1:17" x14ac:dyDescent="0.2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>
        <f t="shared" si="248"/>
        <v>Adult</v>
      </c>
      <c r="O3997" t="str">
        <f t="shared" si="249"/>
        <v>Good</v>
      </c>
      <c r="P3997" t="str">
        <f t="shared" si="250"/>
        <v>High Balance</v>
      </c>
      <c r="Q3997" t="str">
        <f t="shared" si="251"/>
        <v>Retained</v>
      </c>
    </row>
    <row r="3998" spans="1:17" x14ac:dyDescent="0.2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>
        <f t="shared" si="248"/>
        <v>Adult</v>
      </c>
      <c r="O3998" t="str">
        <f t="shared" si="249"/>
        <v>Average</v>
      </c>
      <c r="P3998" t="str">
        <f t="shared" si="250"/>
        <v>Zero Balance</v>
      </c>
      <c r="Q3998" t="str">
        <f t="shared" si="251"/>
        <v>Retained</v>
      </c>
    </row>
    <row r="3999" spans="1:17" x14ac:dyDescent="0.2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tr">
        <f t="shared" si="248"/>
        <v>Adult</v>
      </c>
      <c r="O3999" t="str">
        <f t="shared" si="249"/>
        <v>Average</v>
      </c>
      <c r="P3999" t="str">
        <f t="shared" si="250"/>
        <v>Low Balance</v>
      </c>
      <c r="Q3999" t="str">
        <f t="shared" si="251"/>
        <v>Retained</v>
      </c>
    </row>
    <row r="4000" spans="1:17" x14ac:dyDescent="0.2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>
        <f t="shared" si="248"/>
        <v>Senior</v>
      </c>
      <c r="O4000" t="str">
        <f t="shared" si="249"/>
        <v>Average</v>
      </c>
      <c r="P4000" t="str">
        <f t="shared" si="250"/>
        <v>High Balance</v>
      </c>
      <c r="Q4000" t="str">
        <f t="shared" si="251"/>
        <v>Churned</v>
      </c>
    </row>
    <row r="4001" spans="1:17" x14ac:dyDescent="0.2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>
        <f t="shared" si="248"/>
        <v>Young</v>
      </c>
      <c r="O4001" t="str">
        <f t="shared" si="249"/>
        <v>Average</v>
      </c>
      <c r="P4001" t="str">
        <f t="shared" si="250"/>
        <v>High Balance</v>
      </c>
      <c r="Q4001" t="str">
        <f t="shared" si="251"/>
        <v>Retained</v>
      </c>
    </row>
    <row r="4002" spans="1:17" x14ac:dyDescent="0.2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>
        <f t="shared" si="248"/>
        <v>Adult</v>
      </c>
      <c r="O4002" t="str">
        <f t="shared" si="249"/>
        <v>Average</v>
      </c>
      <c r="P4002" t="str">
        <f t="shared" si="250"/>
        <v>Zero Balance</v>
      </c>
      <c r="Q4002" t="str">
        <f t="shared" si="251"/>
        <v>Retained</v>
      </c>
    </row>
    <row r="4003" spans="1:17" x14ac:dyDescent="0.2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>
        <f t="shared" si="248"/>
        <v>Senior</v>
      </c>
      <c r="O4003" t="str">
        <f t="shared" si="249"/>
        <v>Average</v>
      </c>
      <c r="P4003" t="str">
        <f t="shared" si="250"/>
        <v>High Balance</v>
      </c>
      <c r="Q4003" t="str">
        <f t="shared" si="251"/>
        <v>Churned</v>
      </c>
    </row>
    <row r="4004" spans="1:17" x14ac:dyDescent="0.2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>
        <f t="shared" si="248"/>
        <v>Young</v>
      </c>
      <c r="O4004" t="str">
        <f t="shared" si="249"/>
        <v>Average</v>
      </c>
      <c r="P4004" t="str">
        <f t="shared" si="250"/>
        <v>High Balance</v>
      </c>
      <c r="Q4004" t="str">
        <f t="shared" si="251"/>
        <v>Retained</v>
      </c>
    </row>
    <row r="4005" spans="1:17" x14ac:dyDescent="0.2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>
        <f t="shared" si="248"/>
        <v>Young</v>
      </c>
      <c r="O4005" t="str">
        <f t="shared" si="249"/>
        <v>Good</v>
      </c>
      <c r="P4005" t="str">
        <f t="shared" si="250"/>
        <v>High Balance</v>
      </c>
      <c r="Q4005" t="str">
        <f t="shared" si="251"/>
        <v>Retained</v>
      </c>
    </row>
    <row r="4006" spans="1:17" x14ac:dyDescent="0.2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>
        <f t="shared" si="248"/>
        <v>Adult</v>
      </c>
      <c r="O4006" t="str">
        <f t="shared" si="249"/>
        <v>Average</v>
      </c>
      <c r="P4006" t="str">
        <f t="shared" si="250"/>
        <v>Zero Balance</v>
      </c>
      <c r="Q4006" t="str">
        <f t="shared" si="251"/>
        <v>Retained</v>
      </c>
    </row>
    <row r="4007" spans="1:17" x14ac:dyDescent="0.2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>
        <f t="shared" si="248"/>
        <v>Senior</v>
      </c>
      <c r="O4007" t="str">
        <f t="shared" si="249"/>
        <v>Average</v>
      </c>
      <c r="P4007" t="str">
        <f t="shared" si="250"/>
        <v>Zero Balance</v>
      </c>
      <c r="Q4007" t="str">
        <f t="shared" si="251"/>
        <v>Churned</v>
      </c>
    </row>
    <row r="4008" spans="1:17" x14ac:dyDescent="0.2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tr">
        <f t="shared" si="248"/>
        <v>Adult</v>
      </c>
      <c r="O4008" t="str">
        <f t="shared" si="249"/>
        <v>Average</v>
      </c>
      <c r="P4008" t="str">
        <f t="shared" si="250"/>
        <v>Medium Balance</v>
      </c>
      <c r="Q4008" t="str">
        <f t="shared" si="251"/>
        <v>Retained</v>
      </c>
    </row>
    <row r="4009" spans="1:17" x14ac:dyDescent="0.2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tr">
        <f t="shared" si="248"/>
        <v>Adult</v>
      </c>
      <c r="O4009" t="str">
        <f t="shared" si="249"/>
        <v>Average</v>
      </c>
      <c r="P4009" t="str">
        <f t="shared" si="250"/>
        <v>High Balance</v>
      </c>
      <c r="Q4009" t="str">
        <f t="shared" si="251"/>
        <v>Retained</v>
      </c>
    </row>
    <row r="4010" spans="1:17" x14ac:dyDescent="0.2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>
        <f t="shared" si="248"/>
        <v>Adult</v>
      </c>
      <c r="O4010" t="str">
        <f t="shared" si="249"/>
        <v>Good</v>
      </c>
      <c r="P4010" t="str">
        <f t="shared" si="250"/>
        <v>High Balance</v>
      </c>
      <c r="Q4010" t="str">
        <f t="shared" si="251"/>
        <v>Retained</v>
      </c>
    </row>
    <row r="4011" spans="1:17" x14ac:dyDescent="0.2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>
        <f t="shared" si="248"/>
        <v>Adult</v>
      </c>
      <c r="O4011" t="str">
        <f t="shared" si="249"/>
        <v>Poor</v>
      </c>
      <c r="P4011" t="str">
        <f t="shared" si="250"/>
        <v>Medium Balance</v>
      </c>
      <c r="Q4011" t="str">
        <f t="shared" si="251"/>
        <v>Retained</v>
      </c>
    </row>
    <row r="4012" spans="1:17" x14ac:dyDescent="0.2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>
        <f t="shared" si="248"/>
        <v>Senior</v>
      </c>
      <c r="O4012" t="str">
        <f t="shared" si="249"/>
        <v>Average</v>
      </c>
      <c r="P4012" t="str">
        <f t="shared" si="250"/>
        <v>Zero Balance</v>
      </c>
      <c r="Q4012" t="str">
        <f t="shared" si="251"/>
        <v>Retained</v>
      </c>
    </row>
    <row r="4013" spans="1:17" x14ac:dyDescent="0.2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>
        <f t="shared" si="248"/>
        <v>Adult</v>
      </c>
      <c r="O4013" t="str">
        <f t="shared" si="249"/>
        <v>Average</v>
      </c>
      <c r="P4013" t="str">
        <f t="shared" si="250"/>
        <v>High Balance</v>
      </c>
      <c r="Q4013" t="str">
        <f t="shared" si="251"/>
        <v>Retained</v>
      </c>
    </row>
    <row r="4014" spans="1:17" x14ac:dyDescent="0.2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>
        <f t="shared" si="248"/>
        <v>Adult</v>
      </c>
      <c r="O4014" t="str">
        <f t="shared" si="249"/>
        <v>Average</v>
      </c>
      <c r="P4014" t="str">
        <f t="shared" si="250"/>
        <v>Zero Balance</v>
      </c>
      <c r="Q4014" t="str">
        <f t="shared" si="251"/>
        <v>Retained</v>
      </c>
    </row>
    <row r="4015" spans="1:17" x14ac:dyDescent="0.2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>
        <f t="shared" si="248"/>
        <v>Senior</v>
      </c>
      <c r="O4015" t="str">
        <f t="shared" si="249"/>
        <v>Good</v>
      </c>
      <c r="P4015" t="str">
        <f t="shared" si="250"/>
        <v>High Balance</v>
      </c>
      <c r="Q4015" t="str">
        <f t="shared" si="251"/>
        <v>Churned</v>
      </c>
    </row>
    <row r="4016" spans="1:17" x14ac:dyDescent="0.2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tr">
        <f t="shared" si="248"/>
        <v>Senior</v>
      </c>
      <c r="O4016" t="str">
        <f t="shared" si="249"/>
        <v>Average</v>
      </c>
      <c r="P4016" t="str">
        <f t="shared" si="250"/>
        <v>High Balance</v>
      </c>
      <c r="Q4016" t="str">
        <f t="shared" si="251"/>
        <v>Churned</v>
      </c>
    </row>
    <row r="4017" spans="1:17" x14ac:dyDescent="0.2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>
        <f t="shared" si="248"/>
        <v>Adult</v>
      </c>
      <c r="O4017" t="str">
        <f t="shared" si="249"/>
        <v>Good</v>
      </c>
      <c r="P4017" t="str">
        <f t="shared" si="250"/>
        <v>High Balance</v>
      </c>
      <c r="Q4017" t="str">
        <f t="shared" si="251"/>
        <v>Retained</v>
      </c>
    </row>
    <row r="4018" spans="1:17" x14ac:dyDescent="0.2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>
        <f t="shared" si="248"/>
        <v>Adult</v>
      </c>
      <c r="O4018" t="str">
        <f t="shared" si="249"/>
        <v>Poor</v>
      </c>
      <c r="P4018" t="str">
        <f t="shared" si="250"/>
        <v>High Balance</v>
      </c>
      <c r="Q4018" t="str">
        <f t="shared" si="251"/>
        <v>Retained</v>
      </c>
    </row>
    <row r="4019" spans="1:17" x14ac:dyDescent="0.2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>
        <f t="shared" si="248"/>
        <v>Adult</v>
      </c>
      <c r="O4019" t="str">
        <f t="shared" si="249"/>
        <v>Good</v>
      </c>
      <c r="P4019" t="str">
        <f t="shared" si="250"/>
        <v>High Balance</v>
      </c>
      <c r="Q4019" t="str">
        <f t="shared" si="251"/>
        <v>Churned</v>
      </c>
    </row>
    <row r="4020" spans="1:17" x14ac:dyDescent="0.2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>
        <f t="shared" si="248"/>
        <v>Adult</v>
      </c>
      <c r="O4020" t="str">
        <f t="shared" si="249"/>
        <v>Good</v>
      </c>
      <c r="P4020" t="str">
        <f t="shared" si="250"/>
        <v>High Balance</v>
      </c>
      <c r="Q4020" t="str">
        <f t="shared" si="251"/>
        <v>Retained</v>
      </c>
    </row>
    <row r="4021" spans="1:17" x14ac:dyDescent="0.2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>
        <f t="shared" si="248"/>
        <v>Adult</v>
      </c>
      <c r="O4021" t="str">
        <f t="shared" si="249"/>
        <v>Average</v>
      </c>
      <c r="P4021" t="str">
        <f t="shared" si="250"/>
        <v>High Balance</v>
      </c>
      <c r="Q4021" t="str">
        <f t="shared" si="251"/>
        <v>Retained</v>
      </c>
    </row>
    <row r="4022" spans="1:17" x14ac:dyDescent="0.2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tr">
        <f t="shared" si="248"/>
        <v>Adult</v>
      </c>
      <c r="O4022" t="str">
        <f t="shared" si="249"/>
        <v>Good</v>
      </c>
      <c r="P4022" t="str">
        <f t="shared" si="250"/>
        <v>High Balance</v>
      </c>
      <c r="Q4022" t="str">
        <f t="shared" si="251"/>
        <v>Retained</v>
      </c>
    </row>
    <row r="4023" spans="1:17" x14ac:dyDescent="0.2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>
        <f t="shared" si="248"/>
        <v>Adult</v>
      </c>
      <c r="O4023" t="str">
        <f t="shared" si="249"/>
        <v>Good</v>
      </c>
      <c r="P4023" t="str">
        <f t="shared" si="250"/>
        <v>High Balance</v>
      </c>
      <c r="Q4023" t="str">
        <f t="shared" si="251"/>
        <v>Churned</v>
      </c>
    </row>
    <row r="4024" spans="1:17" x14ac:dyDescent="0.2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tr">
        <f t="shared" si="248"/>
        <v>Adult</v>
      </c>
      <c r="O4024" t="str">
        <f t="shared" si="249"/>
        <v>Average</v>
      </c>
      <c r="P4024" t="str">
        <f t="shared" si="250"/>
        <v>High Balance</v>
      </c>
      <c r="Q4024" t="str">
        <f t="shared" si="251"/>
        <v>Retained</v>
      </c>
    </row>
    <row r="4025" spans="1:17" x14ac:dyDescent="0.2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>
        <f t="shared" si="248"/>
        <v>Adult</v>
      </c>
      <c r="O4025" t="str">
        <f t="shared" si="249"/>
        <v>Average</v>
      </c>
      <c r="P4025" t="str">
        <f t="shared" si="250"/>
        <v>Medium Balance</v>
      </c>
      <c r="Q4025" t="str">
        <f t="shared" si="251"/>
        <v>Retained</v>
      </c>
    </row>
    <row r="4026" spans="1:17" x14ac:dyDescent="0.2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>
        <f t="shared" si="248"/>
        <v>Young</v>
      </c>
      <c r="O4026" t="str">
        <f t="shared" si="249"/>
        <v>Average</v>
      </c>
      <c r="P4026" t="str">
        <f t="shared" si="250"/>
        <v>High Balance</v>
      </c>
      <c r="Q4026" t="str">
        <f t="shared" si="251"/>
        <v>Retained</v>
      </c>
    </row>
    <row r="4027" spans="1:17" x14ac:dyDescent="0.2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>
        <f t="shared" si="248"/>
        <v>Senior</v>
      </c>
      <c r="O4027" t="str">
        <f t="shared" si="249"/>
        <v>Average</v>
      </c>
      <c r="P4027" t="str">
        <f t="shared" si="250"/>
        <v>High Balance</v>
      </c>
      <c r="Q4027" t="str">
        <f t="shared" si="251"/>
        <v>Retained</v>
      </c>
    </row>
    <row r="4028" spans="1:17" x14ac:dyDescent="0.2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>
        <f t="shared" si="248"/>
        <v>Senior</v>
      </c>
      <c r="O4028" t="str">
        <f t="shared" si="249"/>
        <v>Good</v>
      </c>
      <c r="P4028" t="str">
        <f t="shared" si="250"/>
        <v>High Balance</v>
      </c>
      <c r="Q4028" t="str">
        <f t="shared" si="251"/>
        <v>Churned</v>
      </c>
    </row>
    <row r="4029" spans="1:17" x14ac:dyDescent="0.2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>
        <f t="shared" si="248"/>
        <v>Adult</v>
      </c>
      <c r="O4029" t="str">
        <f t="shared" si="249"/>
        <v>Average</v>
      </c>
      <c r="P4029" t="str">
        <f t="shared" si="250"/>
        <v>High Balance</v>
      </c>
      <c r="Q4029" t="str">
        <f t="shared" si="251"/>
        <v>Retained</v>
      </c>
    </row>
    <row r="4030" spans="1:17" x14ac:dyDescent="0.2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tr">
        <f t="shared" si="248"/>
        <v>Adult</v>
      </c>
      <c r="O4030" t="str">
        <f t="shared" si="249"/>
        <v>Poor</v>
      </c>
      <c r="P4030" t="str">
        <f t="shared" si="250"/>
        <v>High Balance</v>
      </c>
      <c r="Q4030" t="str">
        <f t="shared" si="251"/>
        <v>Retained</v>
      </c>
    </row>
    <row r="4031" spans="1:17" x14ac:dyDescent="0.2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>
        <f t="shared" si="248"/>
        <v>Young</v>
      </c>
      <c r="O4031" t="str">
        <f t="shared" si="249"/>
        <v>Average</v>
      </c>
      <c r="P4031" t="str">
        <f t="shared" si="250"/>
        <v>Medium Balance</v>
      </c>
      <c r="Q4031" t="str">
        <f t="shared" si="251"/>
        <v>Retained</v>
      </c>
    </row>
    <row r="4032" spans="1:17" x14ac:dyDescent="0.2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>
        <f t="shared" si="248"/>
        <v>Adult</v>
      </c>
      <c r="O4032" t="str">
        <f t="shared" si="249"/>
        <v>Average</v>
      </c>
      <c r="P4032" t="str">
        <f t="shared" si="250"/>
        <v>Zero Balance</v>
      </c>
      <c r="Q4032" t="str">
        <f t="shared" si="251"/>
        <v>Retained</v>
      </c>
    </row>
    <row r="4033" spans="1:17" x14ac:dyDescent="0.2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>
        <f t="shared" si="248"/>
        <v>Adult</v>
      </c>
      <c r="O4033" t="str">
        <f t="shared" si="249"/>
        <v>Average</v>
      </c>
      <c r="P4033" t="str">
        <f t="shared" si="250"/>
        <v>High Balance</v>
      </c>
      <c r="Q4033" t="str">
        <f t="shared" si="251"/>
        <v>Retained</v>
      </c>
    </row>
    <row r="4034" spans="1:17" x14ac:dyDescent="0.2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>
        <f t="shared" si="248"/>
        <v>Adult</v>
      </c>
      <c r="O4034" t="str">
        <f t="shared" si="249"/>
        <v>Poor</v>
      </c>
      <c r="P4034" t="str">
        <f t="shared" si="250"/>
        <v>Zero Balance</v>
      </c>
      <c r="Q4034" t="str">
        <f t="shared" si="251"/>
        <v>Retained</v>
      </c>
    </row>
    <row r="4035" spans="1:17" x14ac:dyDescent="0.2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>
        <f t="shared" ref="N4035:N4098" si="252">IF(F4035&lt;30,"Young",IF(F4035&lt;50,"Adult","Senior"))</f>
        <v>Adult</v>
      </c>
      <c r="O4035" t="str">
        <f t="shared" ref="O4035:O4098" si="253">IF(C4035&lt;500,"Poor",IF(C4035&lt;700,"Average","Good"))</f>
        <v>Average</v>
      </c>
      <c r="P4035" t="str">
        <f t="shared" ref="P4035:P4098" si="254" xml:space="preserve"> IF(H4035=0,"Zero Balance",IF(H4035&lt;50000,"Low Balance",IF(H4035&lt;100000,"Medium Balance","High Balance")))</f>
        <v>High Balance</v>
      </c>
      <c r="Q4035" t="str">
        <f t="shared" ref="Q4035:Q4098" si="255">IF(M4035 = 1,"Churned","Retained")</f>
        <v>Churned</v>
      </c>
    </row>
    <row r="4036" spans="1:17" x14ac:dyDescent="0.2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>
        <f t="shared" si="252"/>
        <v>Adult</v>
      </c>
      <c r="O4036" t="str">
        <f t="shared" si="253"/>
        <v>Average</v>
      </c>
      <c r="P4036" t="str">
        <f t="shared" si="254"/>
        <v>Medium Balance</v>
      </c>
      <c r="Q4036" t="str">
        <f t="shared" si="255"/>
        <v>Retained</v>
      </c>
    </row>
    <row r="4037" spans="1:17" x14ac:dyDescent="0.2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>
        <f t="shared" si="252"/>
        <v>Adult</v>
      </c>
      <c r="O4037" t="str">
        <f t="shared" si="253"/>
        <v>Good</v>
      </c>
      <c r="P4037" t="str">
        <f t="shared" si="254"/>
        <v>Zero Balance</v>
      </c>
      <c r="Q4037" t="str">
        <f t="shared" si="255"/>
        <v>Retained</v>
      </c>
    </row>
    <row r="4038" spans="1:17" x14ac:dyDescent="0.2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>
        <f t="shared" si="252"/>
        <v>Adult</v>
      </c>
      <c r="O4038" t="str">
        <f t="shared" si="253"/>
        <v>Average</v>
      </c>
      <c r="P4038" t="str">
        <f t="shared" si="254"/>
        <v>High Balance</v>
      </c>
      <c r="Q4038" t="str">
        <f t="shared" si="255"/>
        <v>Churned</v>
      </c>
    </row>
    <row r="4039" spans="1:17" x14ac:dyDescent="0.2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>
        <f t="shared" si="252"/>
        <v>Senior</v>
      </c>
      <c r="O4039" t="str">
        <f t="shared" si="253"/>
        <v>Good</v>
      </c>
      <c r="P4039" t="str">
        <f t="shared" si="254"/>
        <v>Zero Balance</v>
      </c>
      <c r="Q4039" t="str">
        <f t="shared" si="255"/>
        <v>Churned</v>
      </c>
    </row>
    <row r="4040" spans="1:17" x14ac:dyDescent="0.2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>
        <f t="shared" si="252"/>
        <v>Adult</v>
      </c>
      <c r="O4040" t="str">
        <f t="shared" si="253"/>
        <v>Poor</v>
      </c>
      <c r="P4040" t="str">
        <f t="shared" si="254"/>
        <v>Zero Balance</v>
      </c>
      <c r="Q4040" t="str">
        <f t="shared" si="255"/>
        <v>Churned</v>
      </c>
    </row>
    <row r="4041" spans="1:17" x14ac:dyDescent="0.2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tr">
        <f t="shared" si="252"/>
        <v>Young</v>
      </c>
      <c r="O4041" t="str">
        <f t="shared" si="253"/>
        <v>Poor</v>
      </c>
      <c r="P4041" t="str">
        <f t="shared" si="254"/>
        <v>High Balance</v>
      </c>
      <c r="Q4041" t="str">
        <f t="shared" si="255"/>
        <v>Retained</v>
      </c>
    </row>
    <row r="4042" spans="1:17" x14ac:dyDescent="0.2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>
        <f t="shared" si="252"/>
        <v>Adult</v>
      </c>
      <c r="O4042" t="str">
        <f t="shared" si="253"/>
        <v>Good</v>
      </c>
      <c r="P4042" t="str">
        <f t="shared" si="254"/>
        <v>High Balance</v>
      </c>
      <c r="Q4042" t="str">
        <f t="shared" si="255"/>
        <v>Retained</v>
      </c>
    </row>
    <row r="4043" spans="1:17" x14ac:dyDescent="0.2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>
        <f t="shared" si="252"/>
        <v>Adult</v>
      </c>
      <c r="O4043" t="str">
        <f t="shared" si="253"/>
        <v>Average</v>
      </c>
      <c r="P4043" t="str">
        <f t="shared" si="254"/>
        <v>Medium Balance</v>
      </c>
      <c r="Q4043" t="str">
        <f t="shared" si="255"/>
        <v>Retained</v>
      </c>
    </row>
    <row r="4044" spans="1:17" x14ac:dyDescent="0.2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>
        <f t="shared" si="252"/>
        <v>Adult</v>
      </c>
      <c r="O4044" t="str">
        <f t="shared" si="253"/>
        <v>Good</v>
      </c>
      <c r="P4044" t="str">
        <f t="shared" si="254"/>
        <v>High Balance</v>
      </c>
      <c r="Q4044" t="str">
        <f t="shared" si="255"/>
        <v>Retained</v>
      </c>
    </row>
    <row r="4045" spans="1:17" x14ac:dyDescent="0.2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tr">
        <f t="shared" si="252"/>
        <v>Adult</v>
      </c>
      <c r="O4045" t="str">
        <f t="shared" si="253"/>
        <v>Average</v>
      </c>
      <c r="P4045" t="str">
        <f t="shared" si="254"/>
        <v>Zero Balance</v>
      </c>
      <c r="Q4045" t="str">
        <f t="shared" si="255"/>
        <v>Retained</v>
      </c>
    </row>
    <row r="4046" spans="1:17" x14ac:dyDescent="0.2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tr">
        <f t="shared" si="252"/>
        <v>Adult</v>
      </c>
      <c r="O4046" t="str">
        <f t="shared" si="253"/>
        <v>Average</v>
      </c>
      <c r="P4046" t="str">
        <f t="shared" si="254"/>
        <v>Zero Balance</v>
      </c>
      <c r="Q4046" t="str">
        <f t="shared" si="255"/>
        <v>Retained</v>
      </c>
    </row>
    <row r="4047" spans="1:17" x14ac:dyDescent="0.2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>
        <f t="shared" si="252"/>
        <v>Adult</v>
      </c>
      <c r="O4047" t="str">
        <f t="shared" si="253"/>
        <v>Average</v>
      </c>
      <c r="P4047" t="str">
        <f t="shared" si="254"/>
        <v>Zero Balance</v>
      </c>
      <c r="Q4047" t="str">
        <f t="shared" si="255"/>
        <v>Retained</v>
      </c>
    </row>
    <row r="4048" spans="1:17" x14ac:dyDescent="0.2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tr">
        <f t="shared" si="252"/>
        <v>Adult</v>
      </c>
      <c r="O4048" t="str">
        <f t="shared" si="253"/>
        <v>Average</v>
      </c>
      <c r="P4048" t="str">
        <f t="shared" si="254"/>
        <v>Zero Balance</v>
      </c>
      <c r="Q4048" t="str">
        <f t="shared" si="255"/>
        <v>Retained</v>
      </c>
    </row>
    <row r="4049" spans="1:17" x14ac:dyDescent="0.2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>
        <f t="shared" si="252"/>
        <v>Young</v>
      </c>
      <c r="O4049" t="str">
        <f t="shared" si="253"/>
        <v>Good</v>
      </c>
      <c r="P4049" t="str">
        <f t="shared" si="254"/>
        <v>High Balance</v>
      </c>
      <c r="Q4049" t="str">
        <f t="shared" si="255"/>
        <v>Retained</v>
      </c>
    </row>
    <row r="4050" spans="1:17" x14ac:dyDescent="0.2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>
        <f t="shared" si="252"/>
        <v>Senior</v>
      </c>
      <c r="O4050" t="str">
        <f t="shared" si="253"/>
        <v>Average</v>
      </c>
      <c r="P4050" t="str">
        <f t="shared" si="254"/>
        <v>Zero Balance</v>
      </c>
      <c r="Q4050" t="str">
        <f t="shared" si="255"/>
        <v>Retained</v>
      </c>
    </row>
    <row r="4051" spans="1:17" x14ac:dyDescent="0.2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tr">
        <f t="shared" si="252"/>
        <v>Adult</v>
      </c>
      <c r="O4051" t="str">
        <f t="shared" si="253"/>
        <v>Average</v>
      </c>
      <c r="P4051" t="str">
        <f t="shared" si="254"/>
        <v>Zero Balance</v>
      </c>
      <c r="Q4051" t="str">
        <f t="shared" si="255"/>
        <v>Retained</v>
      </c>
    </row>
    <row r="4052" spans="1:17" x14ac:dyDescent="0.2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>
        <f t="shared" si="252"/>
        <v>Adult</v>
      </c>
      <c r="O4052" t="str">
        <f t="shared" si="253"/>
        <v>Good</v>
      </c>
      <c r="P4052" t="str">
        <f t="shared" si="254"/>
        <v>High Balance</v>
      </c>
      <c r="Q4052" t="str">
        <f t="shared" si="255"/>
        <v>Retained</v>
      </c>
    </row>
    <row r="4053" spans="1:17" x14ac:dyDescent="0.2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>
        <f t="shared" si="252"/>
        <v>Senior</v>
      </c>
      <c r="O4053" t="str">
        <f t="shared" si="253"/>
        <v>Good</v>
      </c>
      <c r="P4053" t="str">
        <f t="shared" si="254"/>
        <v>High Balance</v>
      </c>
      <c r="Q4053" t="str">
        <f t="shared" si="255"/>
        <v>Retained</v>
      </c>
    </row>
    <row r="4054" spans="1:17" x14ac:dyDescent="0.2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>
        <f t="shared" si="252"/>
        <v>Adult</v>
      </c>
      <c r="O4054" t="str">
        <f t="shared" si="253"/>
        <v>Average</v>
      </c>
      <c r="P4054" t="str">
        <f t="shared" si="254"/>
        <v>High Balance</v>
      </c>
      <c r="Q4054" t="str">
        <f t="shared" si="255"/>
        <v>Retained</v>
      </c>
    </row>
    <row r="4055" spans="1:17" x14ac:dyDescent="0.2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>
        <f t="shared" si="252"/>
        <v>Senior</v>
      </c>
      <c r="O4055" t="str">
        <f t="shared" si="253"/>
        <v>Average</v>
      </c>
      <c r="P4055" t="str">
        <f t="shared" si="254"/>
        <v>Zero Balance</v>
      </c>
      <c r="Q4055" t="str">
        <f t="shared" si="255"/>
        <v>Retained</v>
      </c>
    </row>
    <row r="4056" spans="1:17" x14ac:dyDescent="0.2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>
        <f t="shared" si="252"/>
        <v>Senior</v>
      </c>
      <c r="O4056" t="str">
        <f t="shared" si="253"/>
        <v>Average</v>
      </c>
      <c r="P4056" t="str">
        <f t="shared" si="254"/>
        <v>High Balance</v>
      </c>
      <c r="Q4056" t="str">
        <f t="shared" si="255"/>
        <v>Churned</v>
      </c>
    </row>
    <row r="4057" spans="1:17" x14ac:dyDescent="0.2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>
        <f t="shared" si="252"/>
        <v>Senior</v>
      </c>
      <c r="O4057" t="str">
        <f t="shared" si="253"/>
        <v>Poor</v>
      </c>
      <c r="P4057" t="str">
        <f t="shared" si="254"/>
        <v>High Balance</v>
      </c>
      <c r="Q4057" t="str">
        <f t="shared" si="255"/>
        <v>Retained</v>
      </c>
    </row>
    <row r="4058" spans="1:17" x14ac:dyDescent="0.2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>
        <f t="shared" si="252"/>
        <v>Young</v>
      </c>
      <c r="O4058" t="str">
        <f t="shared" si="253"/>
        <v>Average</v>
      </c>
      <c r="P4058" t="str">
        <f t="shared" si="254"/>
        <v>High Balance</v>
      </c>
      <c r="Q4058" t="str">
        <f t="shared" si="255"/>
        <v>Retained</v>
      </c>
    </row>
    <row r="4059" spans="1:17" x14ac:dyDescent="0.2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tr">
        <f t="shared" si="252"/>
        <v>Young</v>
      </c>
      <c r="O4059" t="str">
        <f t="shared" si="253"/>
        <v>Average</v>
      </c>
      <c r="P4059" t="str">
        <f t="shared" si="254"/>
        <v>High Balance</v>
      </c>
      <c r="Q4059" t="str">
        <f t="shared" si="255"/>
        <v>Retained</v>
      </c>
    </row>
    <row r="4060" spans="1:17" x14ac:dyDescent="0.2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>
        <f t="shared" si="252"/>
        <v>Adult</v>
      </c>
      <c r="O4060" t="str">
        <f t="shared" si="253"/>
        <v>Average</v>
      </c>
      <c r="P4060" t="str">
        <f t="shared" si="254"/>
        <v>High Balance</v>
      </c>
      <c r="Q4060" t="str">
        <f t="shared" si="255"/>
        <v>Retained</v>
      </c>
    </row>
    <row r="4061" spans="1:17" x14ac:dyDescent="0.2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>
        <f t="shared" si="252"/>
        <v>Adult</v>
      </c>
      <c r="O4061" t="str">
        <f t="shared" si="253"/>
        <v>Average</v>
      </c>
      <c r="P4061" t="str">
        <f t="shared" si="254"/>
        <v>High Balance</v>
      </c>
      <c r="Q4061" t="str">
        <f t="shared" si="255"/>
        <v>Retained</v>
      </c>
    </row>
    <row r="4062" spans="1:17" x14ac:dyDescent="0.2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>
        <f t="shared" si="252"/>
        <v>Young</v>
      </c>
      <c r="O4062" t="str">
        <f t="shared" si="253"/>
        <v>Average</v>
      </c>
      <c r="P4062" t="str">
        <f t="shared" si="254"/>
        <v>Zero Balance</v>
      </c>
      <c r="Q4062" t="str">
        <f t="shared" si="255"/>
        <v>Retained</v>
      </c>
    </row>
    <row r="4063" spans="1:17" x14ac:dyDescent="0.2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>
        <f t="shared" si="252"/>
        <v>Adult</v>
      </c>
      <c r="O4063" t="str">
        <f t="shared" si="253"/>
        <v>Average</v>
      </c>
      <c r="P4063" t="str">
        <f t="shared" si="254"/>
        <v>Zero Balance</v>
      </c>
      <c r="Q4063" t="str">
        <f t="shared" si="255"/>
        <v>Retained</v>
      </c>
    </row>
    <row r="4064" spans="1:17" x14ac:dyDescent="0.2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>
        <f t="shared" si="252"/>
        <v>Adult</v>
      </c>
      <c r="O4064" t="str">
        <f t="shared" si="253"/>
        <v>Average</v>
      </c>
      <c r="P4064" t="str">
        <f t="shared" si="254"/>
        <v>Low Balance</v>
      </c>
      <c r="Q4064" t="str">
        <f t="shared" si="255"/>
        <v>Churned</v>
      </c>
    </row>
    <row r="4065" spans="1:17" x14ac:dyDescent="0.2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>
        <f t="shared" si="252"/>
        <v>Senior</v>
      </c>
      <c r="O4065" t="str">
        <f t="shared" si="253"/>
        <v>Average</v>
      </c>
      <c r="P4065" t="str">
        <f t="shared" si="254"/>
        <v>Zero Balance</v>
      </c>
      <c r="Q4065" t="str">
        <f t="shared" si="255"/>
        <v>Retained</v>
      </c>
    </row>
    <row r="4066" spans="1:17" x14ac:dyDescent="0.2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>
        <f t="shared" si="252"/>
        <v>Adult</v>
      </c>
      <c r="O4066" t="str">
        <f t="shared" si="253"/>
        <v>Average</v>
      </c>
      <c r="P4066" t="str">
        <f t="shared" si="254"/>
        <v>High Balance</v>
      </c>
      <c r="Q4066" t="str">
        <f t="shared" si="255"/>
        <v>Churned</v>
      </c>
    </row>
    <row r="4067" spans="1:17" x14ac:dyDescent="0.2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>
        <f t="shared" si="252"/>
        <v>Adult</v>
      </c>
      <c r="O4067" t="str">
        <f t="shared" si="253"/>
        <v>Average</v>
      </c>
      <c r="P4067" t="str">
        <f t="shared" si="254"/>
        <v>Zero Balance</v>
      </c>
      <c r="Q4067" t="str">
        <f t="shared" si="255"/>
        <v>Retained</v>
      </c>
    </row>
    <row r="4068" spans="1:17" x14ac:dyDescent="0.2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>
        <f t="shared" si="252"/>
        <v>Adult</v>
      </c>
      <c r="O4068" t="str">
        <f t="shared" si="253"/>
        <v>Good</v>
      </c>
      <c r="P4068" t="str">
        <f t="shared" si="254"/>
        <v>Zero Balance</v>
      </c>
      <c r="Q4068" t="str">
        <f t="shared" si="255"/>
        <v>Retained</v>
      </c>
    </row>
    <row r="4069" spans="1:17" x14ac:dyDescent="0.2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>
        <f t="shared" si="252"/>
        <v>Adult</v>
      </c>
      <c r="O4069" t="str">
        <f t="shared" si="253"/>
        <v>Average</v>
      </c>
      <c r="P4069" t="str">
        <f t="shared" si="254"/>
        <v>Medium Balance</v>
      </c>
      <c r="Q4069" t="str">
        <f t="shared" si="255"/>
        <v>Retained</v>
      </c>
    </row>
    <row r="4070" spans="1:17" x14ac:dyDescent="0.2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>
        <f t="shared" si="252"/>
        <v>Young</v>
      </c>
      <c r="O4070" t="str">
        <f t="shared" si="253"/>
        <v>Average</v>
      </c>
      <c r="P4070" t="str">
        <f t="shared" si="254"/>
        <v>Zero Balance</v>
      </c>
      <c r="Q4070" t="str">
        <f t="shared" si="255"/>
        <v>Retained</v>
      </c>
    </row>
    <row r="4071" spans="1:17" x14ac:dyDescent="0.2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>
        <f t="shared" si="252"/>
        <v>Adult</v>
      </c>
      <c r="O4071" t="str">
        <f t="shared" si="253"/>
        <v>Average</v>
      </c>
      <c r="P4071" t="str">
        <f t="shared" si="254"/>
        <v>High Balance</v>
      </c>
      <c r="Q4071" t="str">
        <f t="shared" si="255"/>
        <v>Retained</v>
      </c>
    </row>
    <row r="4072" spans="1:17" x14ac:dyDescent="0.2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>
        <f t="shared" si="252"/>
        <v>Adult</v>
      </c>
      <c r="O4072" t="str">
        <f t="shared" si="253"/>
        <v>Average</v>
      </c>
      <c r="P4072" t="str">
        <f t="shared" si="254"/>
        <v>High Balance</v>
      </c>
      <c r="Q4072" t="str">
        <f t="shared" si="255"/>
        <v>Retained</v>
      </c>
    </row>
    <row r="4073" spans="1:17" x14ac:dyDescent="0.2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tr">
        <f t="shared" si="252"/>
        <v>Senior</v>
      </c>
      <c r="O4073" t="str">
        <f t="shared" si="253"/>
        <v>Good</v>
      </c>
      <c r="P4073" t="str">
        <f t="shared" si="254"/>
        <v>High Balance</v>
      </c>
      <c r="Q4073" t="str">
        <f t="shared" si="255"/>
        <v>Retained</v>
      </c>
    </row>
    <row r="4074" spans="1:17" x14ac:dyDescent="0.2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>
        <f t="shared" si="252"/>
        <v>Adult</v>
      </c>
      <c r="O4074" t="str">
        <f t="shared" si="253"/>
        <v>Good</v>
      </c>
      <c r="P4074" t="str">
        <f t="shared" si="254"/>
        <v>High Balance</v>
      </c>
      <c r="Q4074" t="str">
        <f t="shared" si="255"/>
        <v>Retained</v>
      </c>
    </row>
    <row r="4075" spans="1:17" x14ac:dyDescent="0.2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>
        <f t="shared" si="252"/>
        <v>Adult</v>
      </c>
      <c r="O4075" t="str">
        <f t="shared" si="253"/>
        <v>Average</v>
      </c>
      <c r="P4075" t="str">
        <f t="shared" si="254"/>
        <v>Medium Balance</v>
      </c>
      <c r="Q4075" t="str">
        <f t="shared" si="255"/>
        <v>Retained</v>
      </c>
    </row>
    <row r="4076" spans="1:17" x14ac:dyDescent="0.2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tr">
        <f t="shared" si="252"/>
        <v>Adult</v>
      </c>
      <c r="O4076" t="str">
        <f t="shared" si="253"/>
        <v>Good</v>
      </c>
      <c r="P4076" t="str">
        <f t="shared" si="254"/>
        <v>High Balance</v>
      </c>
      <c r="Q4076" t="str">
        <f t="shared" si="255"/>
        <v>Retained</v>
      </c>
    </row>
    <row r="4077" spans="1:17" x14ac:dyDescent="0.2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>
        <f t="shared" si="252"/>
        <v>Adult</v>
      </c>
      <c r="O4077" t="str">
        <f t="shared" si="253"/>
        <v>Good</v>
      </c>
      <c r="P4077" t="str">
        <f t="shared" si="254"/>
        <v>Medium Balance</v>
      </c>
      <c r="Q4077" t="str">
        <f t="shared" si="255"/>
        <v>Retained</v>
      </c>
    </row>
    <row r="4078" spans="1:17" x14ac:dyDescent="0.2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>
        <f t="shared" si="252"/>
        <v>Senior</v>
      </c>
      <c r="O4078" t="str">
        <f t="shared" si="253"/>
        <v>Average</v>
      </c>
      <c r="P4078" t="str">
        <f t="shared" si="254"/>
        <v>Zero Balance</v>
      </c>
      <c r="Q4078" t="str">
        <f t="shared" si="255"/>
        <v>Churned</v>
      </c>
    </row>
    <row r="4079" spans="1:17" x14ac:dyDescent="0.2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>
        <f t="shared" si="252"/>
        <v>Adult</v>
      </c>
      <c r="O4079" t="str">
        <f t="shared" si="253"/>
        <v>Good</v>
      </c>
      <c r="P4079" t="str">
        <f t="shared" si="254"/>
        <v>Zero Balance</v>
      </c>
      <c r="Q4079" t="str">
        <f t="shared" si="255"/>
        <v>Retained</v>
      </c>
    </row>
    <row r="4080" spans="1:17" x14ac:dyDescent="0.2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>
        <f t="shared" si="252"/>
        <v>Adult</v>
      </c>
      <c r="O4080" t="str">
        <f t="shared" si="253"/>
        <v>Average</v>
      </c>
      <c r="P4080" t="str">
        <f t="shared" si="254"/>
        <v>Zero Balance</v>
      </c>
      <c r="Q4080" t="str">
        <f t="shared" si="255"/>
        <v>Retained</v>
      </c>
    </row>
    <row r="4081" spans="1:17" x14ac:dyDescent="0.2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>
        <f t="shared" si="252"/>
        <v>Adult</v>
      </c>
      <c r="O4081" t="str">
        <f t="shared" si="253"/>
        <v>Average</v>
      </c>
      <c r="P4081" t="str">
        <f t="shared" si="254"/>
        <v>High Balance</v>
      </c>
      <c r="Q4081" t="str">
        <f t="shared" si="255"/>
        <v>Retained</v>
      </c>
    </row>
    <row r="4082" spans="1:17" x14ac:dyDescent="0.2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>
        <f t="shared" si="252"/>
        <v>Adult</v>
      </c>
      <c r="O4082" t="str">
        <f t="shared" si="253"/>
        <v>Good</v>
      </c>
      <c r="P4082" t="str">
        <f t="shared" si="254"/>
        <v>High Balance</v>
      </c>
      <c r="Q4082" t="str">
        <f t="shared" si="255"/>
        <v>Churned</v>
      </c>
    </row>
    <row r="4083" spans="1:17" x14ac:dyDescent="0.2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>
        <f t="shared" si="252"/>
        <v>Adult</v>
      </c>
      <c r="O4083" t="str">
        <f t="shared" si="253"/>
        <v>Good</v>
      </c>
      <c r="P4083" t="str">
        <f t="shared" si="254"/>
        <v>Zero Balance</v>
      </c>
      <c r="Q4083" t="str">
        <f t="shared" si="255"/>
        <v>Retained</v>
      </c>
    </row>
    <row r="4084" spans="1:17" x14ac:dyDescent="0.2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>
        <f t="shared" si="252"/>
        <v>Young</v>
      </c>
      <c r="O4084" t="str">
        <f t="shared" si="253"/>
        <v>Good</v>
      </c>
      <c r="P4084" t="str">
        <f t="shared" si="254"/>
        <v>High Balance</v>
      </c>
      <c r="Q4084" t="str">
        <f t="shared" si="255"/>
        <v>Churned</v>
      </c>
    </row>
    <row r="4085" spans="1:17" x14ac:dyDescent="0.2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>
        <f t="shared" si="252"/>
        <v>Adult</v>
      </c>
      <c r="O4085" t="str">
        <f t="shared" si="253"/>
        <v>Good</v>
      </c>
      <c r="P4085" t="str">
        <f t="shared" si="254"/>
        <v>High Balance</v>
      </c>
      <c r="Q4085" t="str">
        <f t="shared" si="255"/>
        <v>Retained</v>
      </c>
    </row>
    <row r="4086" spans="1:17" x14ac:dyDescent="0.2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tr">
        <f t="shared" si="252"/>
        <v>Adult</v>
      </c>
      <c r="O4086" t="str">
        <f t="shared" si="253"/>
        <v>Average</v>
      </c>
      <c r="P4086" t="str">
        <f t="shared" si="254"/>
        <v>Zero Balance</v>
      </c>
      <c r="Q4086" t="str">
        <f t="shared" si="255"/>
        <v>Retained</v>
      </c>
    </row>
    <row r="4087" spans="1:17" x14ac:dyDescent="0.2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>
        <f t="shared" si="252"/>
        <v>Adult</v>
      </c>
      <c r="O4087" t="str">
        <f t="shared" si="253"/>
        <v>Average</v>
      </c>
      <c r="P4087" t="str">
        <f t="shared" si="254"/>
        <v>High Balance</v>
      </c>
      <c r="Q4087" t="str">
        <f t="shared" si="255"/>
        <v>Retained</v>
      </c>
    </row>
    <row r="4088" spans="1:17" x14ac:dyDescent="0.2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>
        <f t="shared" si="252"/>
        <v>Adult</v>
      </c>
      <c r="O4088" t="str">
        <f t="shared" si="253"/>
        <v>Good</v>
      </c>
      <c r="P4088" t="str">
        <f t="shared" si="254"/>
        <v>Medium Balance</v>
      </c>
      <c r="Q4088" t="str">
        <f t="shared" si="255"/>
        <v>Retained</v>
      </c>
    </row>
    <row r="4089" spans="1:17" x14ac:dyDescent="0.2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>
        <f t="shared" si="252"/>
        <v>Senior</v>
      </c>
      <c r="O4089" t="str">
        <f t="shared" si="253"/>
        <v>Average</v>
      </c>
      <c r="P4089" t="str">
        <f t="shared" si="254"/>
        <v>Zero Balance</v>
      </c>
      <c r="Q4089" t="str">
        <f t="shared" si="255"/>
        <v>Retained</v>
      </c>
    </row>
    <row r="4090" spans="1:17" x14ac:dyDescent="0.2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>
        <f t="shared" si="252"/>
        <v>Adult</v>
      </c>
      <c r="O4090" t="str">
        <f t="shared" si="253"/>
        <v>Good</v>
      </c>
      <c r="P4090" t="str">
        <f t="shared" si="254"/>
        <v>High Balance</v>
      </c>
      <c r="Q4090" t="str">
        <f t="shared" si="255"/>
        <v>Retained</v>
      </c>
    </row>
    <row r="4091" spans="1:17" x14ac:dyDescent="0.2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>
        <f t="shared" si="252"/>
        <v>Adult</v>
      </c>
      <c r="O4091" t="str">
        <f t="shared" si="253"/>
        <v>Average</v>
      </c>
      <c r="P4091" t="str">
        <f t="shared" si="254"/>
        <v>Zero Balance</v>
      </c>
      <c r="Q4091" t="str">
        <f t="shared" si="255"/>
        <v>Retained</v>
      </c>
    </row>
    <row r="4092" spans="1:17" x14ac:dyDescent="0.2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>
        <f t="shared" si="252"/>
        <v>Adult</v>
      </c>
      <c r="O4092" t="str">
        <f t="shared" si="253"/>
        <v>Average</v>
      </c>
      <c r="P4092" t="str">
        <f t="shared" si="254"/>
        <v>Zero Balance</v>
      </c>
      <c r="Q4092" t="str">
        <f t="shared" si="255"/>
        <v>Retained</v>
      </c>
    </row>
    <row r="4093" spans="1:17" x14ac:dyDescent="0.2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>
        <f t="shared" si="252"/>
        <v>Adult</v>
      </c>
      <c r="O4093" t="str">
        <f t="shared" si="253"/>
        <v>Average</v>
      </c>
      <c r="P4093" t="str">
        <f t="shared" si="254"/>
        <v>High Balance</v>
      </c>
      <c r="Q4093" t="str">
        <f t="shared" si="255"/>
        <v>Retained</v>
      </c>
    </row>
    <row r="4094" spans="1:17" x14ac:dyDescent="0.2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>
        <f t="shared" si="252"/>
        <v>Adult</v>
      </c>
      <c r="O4094" t="str">
        <f t="shared" si="253"/>
        <v>Average</v>
      </c>
      <c r="P4094" t="str">
        <f t="shared" si="254"/>
        <v>Zero Balance</v>
      </c>
      <c r="Q4094" t="str">
        <f t="shared" si="255"/>
        <v>Retained</v>
      </c>
    </row>
    <row r="4095" spans="1:17" x14ac:dyDescent="0.2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>
        <f t="shared" si="252"/>
        <v>Adult</v>
      </c>
      <c r="O4095" t="str">
        <f t="shared" si="253"/>
        <v>Good</v>
      </c>
      <c r="P4095" t="str">
        <f t="shared" si="254"/>
        <v>Medium Balance</v>
      </c>
      <c r="Q4095" t="str">
        <f t="shared" si="255"/>
        <v>Churned</v>
      </c>
    </row>
    <row r="4096" spans="1:17" x14ac:dyDescent="0.2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>
        <f t="shared" si="252"/>
        <v>Young</v>
      </c>
      <c r="O4096" t="str">
        <f t="shared" si="253"/>
        <v>Average</v>
      </c>
      <c r="P4096" t="str">
        <f t="shared" si="254"/>
        <v>Zero Balance</v>
      </c>
      <c r="Q4096" t="str">
        <f t="shared" si="255"/>
        <v>Retained</v>
      </c>
    </row>
    <row r="4097" spans="1:17" x14ac:dyDescent="0.2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>
        <f t="shared" si="252"/>
        <v>Senior</v>
      </c>
      <c r="O4097" t="str">
        <f t="shared" si="253"/>
        <v>Good</v>
      </c>
      <c r="P4097" t="str">
        <f t="shared" si="254"/>
        <v>High Balance</v>
      </c>
      <c r="Q4097" t="str">
        <f t="shared" si="255"/>
        <v>Retained</v>
      </c>
    </row>
    <row r="4098" spans="1:17" x14ac:dyDescent="0.2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>
        <f t="shared" si="252"/>
        <v>Adult</v>
      </c>
      <c r="O4098" t="str">
        <f t="shared" si="253"/>
        <v>Good</v>
      </c>
      <c r="P4098" t="str">
        <f t="shared" si="254"/>
        <v>Medium Balance</v>
      </c>
      <c r="Q4098" t="str">
        <f t="shared" si="255"/>
        <v>Retained</v>
      </c>
    </row>
    <row r="4099" spans="1:17" x14ac:dyDescent="0.2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>
        <f t="shared" ref="N4099:N4162" si="256">IF(F4099&lt;30,"Young",IF(F4099&lt;50,"Adult","Senior"))</f>
        <v>Young</v>
      </c>
      <c r="O4099" t="str">
        <f t="shared" ref="O4099:O4162" si="257">IF(C4099&lt;500,"Poor",IF(C4099&lt;700,"Average","Good"))</f>
        <v>Average</v>
      </c>
      <c r="P4099" t="str">
        <f t="shared" ref="P4099:P4162" si="258" xml:space="preserve"> IF(H4099=0,"Zero Balance",IF(H4099&lt;50000,"Low Balance",IF(H4099&lt;100000,"Medium Balance","High Balance")))</f>
        <v>Zero Balance</v>
      </c>
      <c r="Q4099" t="str">
        <f t="shared" ref="Q4099:Q4162" si="259">IF(M4099 = 1,"Churned","Retained")</f>
        <v>Retained</v>
      </c>
    </row>
    <row r="4100" spans="1:17" x14ac:dyDescent="0.2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tr">
        <f t="shared" si="256"/>
        <v>Adult</v>
      </c>
      <c r="O4100" t="str">
        <f t="shared" si="257"/>
        <v>Average</v>
      </c>
      <c r="P4100" t="str">
        <f t="shared" si="258"/>
        <v>Zero Balance</v>
      </c>
      <c r="Q4100" t="str">
        <f t="shared" si="259"/>
        <v>Retained</v>
      </c>
    </row>
    <row r="4101" spans="1:17" x14ac:dyDescent="0.2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tr">
        <f t="shared" si="256"/>
        <v>Adult</v>
      </c>
      <c r="O4101" t="str">
        <f t="shared" si="257"/>
        <v>Average</v>
      </c>
      <c r="P4101" t="str">
        <f t="shared" si="258"/>
        <v>High Balance</v>
      </c>
      <c r="Q4101" t="str">
        <f t="shared" si="259"/>
        <v>Retained</v>
      </c>
    </row>
    <row r="4102" spans="1:17" x14ac:dyDescent="0.2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>
        <f t="shared" si="256"/>
        <v>Adult</v>
      </c>
      <c r="O4102" t="str">
        <f t="shared" si="257"/>
        <v>Average</v>
      </c>
      <c r="P4102" t="str">
        <f t="shared" si="258"/>
        <v>High Balance</v>
      </c>
      <c r="Q4102" t="str">
        <f t="shared" si="259"/>
        <v>Retained</v>
      </c>
    </row>
    <row r="4103" spans="1:17" x14ac:dyDescent="0.2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>
        <f t="shared" si="256"/>
        <v>Senior</v>
      </c>
      <c r="O4103" t="str">
        <f t="shared" si="257"/>
        <v>Average</v>
      </c>
      <c r="P4103" t="str">
        <f t="shared" si="258"/>
        <v>Zero Balance</v>
      </c>
      <c r="Q4103" t="str">
        <f t="shared" si="259"/>
        <v>Retained</v>
      </c>
    </row>
    <row r="4104" spans="1:17" x14ac:dyDescent="0.2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>
        <f t="shared" si="256"/>
        <v>Adult</v>
      </c>
      <c r="O4104" t="str">
        <f t="shared" si="257"/>
        <v>Average</v>
      </c>
      <c r="P4104" t="str">
        <f t="shared" si="258"/>
        <v>Zero Balance</v>
      </c>
      <c r="Q4104" t="str">
        <f t="shared" si="259"/>
        <v>Retained</v>
      </c>
    </row>
    <row r="4105" spans="1:17" x14ac:dyDescent="0.2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>
        <f t="shared" si="256"/>
        <v>Adult</v>
      </c>
      <c r="O4105" t="str">
        <f t="shared" si="257"/>
        <v>Average</v>
      </c>
      <c r="P4105" t="str">
        <f t="shared" si="258"/>
        <v>High Balance</v>
      </c>
      <c r="Q4105" t="str">
        <f t="shared" si="259"/>
        <v>Retained</v>
      </c>
    </row>
    <row r="4106" spans="1:17" x14ac:dyDescent="0.2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>
        <f t="shared" si="256"/>
        <v>Senior</v>
      </c>
      <c r="O4106" t="str">
        <f t="shared" si="257"/>
        <v>Good</v>
      </c>
      <c r="P4106" t="str">
        <f t="shared" si="258"/>
        <v>Zero Balance</v>
      </c>
      <c r="Q4106" t="str">
        <f t="shared" si="259"/>
        <v>Churned</v>
      </c>
    </row>
    <row r="4107" spans="1:17" x14ac:dyDescent="0.2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>
        <f t="shared" si="256"/>
        <v>Young</v>
      </c>
      <c r="O4107" t="str">
        <f t="shared" si="257"/>
        <v>Good</v>
      </c>
      <c r="P4107" t="str">
        <f t="shared" si="258"/>
        <v>Zero Balance</v>
      </c>
      <c r="Q4107" t="str">
        <f t="shared" si="259"/>
        <v>Retained</v>
      </c>
    </row>
    <row r="4108" spans="1:17" x14ac:dyDescent="0.2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tr">
        <f t="shared" si="256"/>
        <v>Adult</v>
      </c>
      <c r="O4108" t="str">
        <f t="shared" si="257"/>
        <v>Average</v>
      </c>
      <c r="P4108" t="str">
        <f t="shared" si="258"/>
        <v>High Balance</v>
      </c>
      <c r="Q4108" t="str">
        <f t="shared" si="259"/>
        <v>Retained</v>
      </c>
    </row>
    <row r="4109" spans="1:17" x14ac:dyDescent="0.2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tr">
        <f t="shared" si="256"/>
        <v>Adult</v>
      </c>
      <c r="O4109" t="str">
        <f t="shared" si="257"/>
        <v>Average</v>
      </c>
      <c r="P4109" t="str">
        <f t="shared" si="258"/>
        <v>Medium Balance</v>
      </c>
      <c r="Q4109" t="str">
        <f t="shared" si="259"/>
        <v>Churned</v>
      </c>
    </row>
    <row r="4110" spans="1:17" x14ac:dyDescent="0.2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>
        <f t="shared" si="256"/>
        <v>Adult</v>
      </c>
      <c r="O4110" t="str">
        <f t="shared" si="257"/>
        <v>Good</v>
      </c>
      <c r="P4110" t="str">
        <f t="shared" si="258"/>
        <v>High Balance</v>
      </c>
      <c r="Q4110" t="str">
        <f t="shared" si="259"/>
        <v>Retained</v>
      </c>
    </row>
    <row r="4111" spans="1:17" x14ac:dyDescent="0.2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tr">
        <f t="shared" si="256"/>
        <v>Young</v>
      </c>
      <c r="O4111" t="str">
        <f t="shared" si="257"/>
        <v>Good</v>
      </c>
      <c r="P4111" t="str">
        <f t="shared" si="258"/>
        <v>High Balance</v>
      </c>
      <c r="Q4111" t="str">
        <f t="shared" si="259"/>
        <v>Retained</v>
      </c>
    </row>
    <row r="4112" spans="1:17" x14ac:dyDescent="0.2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>
        <f t="shared" si="256"/>
        <v>Adult</v>
      </c>
      <c r="O4112" t="str">
        <f t="shared" si="257"/>
        <v>Average</v>
      </c>
      <c r="P4112" t="str">
        <f t="shared" si="258"/>
        <v>Zero Balance</v>
      </c>
      <c r="Q4112" t="str">
        <f t="shared" si="259"/>
        <v>Retained</v>
      </c>
    </row>
    <row r="4113" spans="1:17" x14ac:dyDescent="0.2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tr">
        <f t="shared" si="256"/>
        <v>Adult</v>
      </c>
      <c r="O4113" t="str">
        <f t="shared" si="257"/>
        <v>Average</v>
      </c>
      <c r="P4113" t="str">
        <f t="shared" si="258"/>
        <v>Zero Balance</v>
      </c>
      <c r="Q4113" t="str">
        <f t="shared" si="259"/>
        <v>Retained</v>
      </c>
    </row>
    <row r="4114" spans="1:17" x14ac:dyDescent="0.2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>
        <f t="shared" si="256"/>
        <v>Adult</v>
      </c>
      <c r="O4114" t="str">
        <f t="shared" si="257"/>
        <v>Good</v>
      </c>
      <c r="P4114" t="str">
        <f t="shared" si="258"/>
        <v>Zero Balance</v>
      </c>
      <c r="Q4114" t="str">
        <f t="shared" si="259"/>
        <v>Retained</v>
      </c>
    </row>
    <row r="4115" spans="1:17" x14ac:dyDescent="0.2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>
        <f t="shared" si="256"/>
        <v>Adult</v>
      </c>
      <c r="O4115" t="str">
        <f t="shared" si="257"/>
        <v>Average</v>
      </c>
      <c r="P4115" t="str">
        <f t="shared" si="258"/>
        <v>Zero Balance</v>
      </c>
      <c r="Q4115" t="str">
        <f t="shared" si="259"/>
        <v>Retained</v>
      </c>
    </row>
    <row r="4116" spans="1:17" x14ac:dyDescent="0.2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>
        <f t="shared" si="256"/>
        <v>Senior</v>
      </c>
      <c r="O4116" t="str">
        <f t="shared" si="257"/>
        <v>Average</v>
      </c>
      <c r="P4116" t="str">
        <f t="shared" si="258"/>
        <v>High Balance</v>
      </c>
      <c r="Q4116" t="str">
        <f t="shared" si="259"/>
        <v>Churned</v>
      </c>
    </row>
    <row r="4117" spans="1:17" x14ac:dyDescent="0.2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>
        <f t="shared" si="256"/>
        <v>Young</v>
      </c>
      <c r="O4117" t="str">
        <f t="shared" si="257"/>
        <v>Average</v>
      </c>
      <c r="P4117" t="str">
        <f t="shared" si="258"/>
        <v>High Balance</v>
      </c>
      <c r="Q4117" t="str">
        <f t="shared" si="259"/>
        <v>Retained</v>
      </c>
    </row>
    <row r="4118" spans="1:17" x14ac:dyDescent="0.2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>
        <f t="shared" si="256"/>
        <v>Adult</v>
      </c>
      <c r="O4118" t="str">
        <f t="shared" si="257"/>
        <v>Average</v>
      </c>
      <c r="P4118" t="str">
        <f t="shared" si="258"/>
        <v>Zero Balance</v>
      </c>
      <c r="Q4118" t="str">
        <f t="shared" si="259"/>
        <v>Retained</v>
      </c>
    </row>
    <row r="4119" spans="1:17" x14ac:dyDescent="0.2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>
        <f t="shared" si="256"/>
        <v>Adult</v>
      </c>
      <c r="O4119" t="str">
        <f t="shared" si="257"/>
        <v>Average</v>
      </c>
      <c r="P4119" t="str">
        <f t="shared" si="258"/>
        <v>Zero Balance</v>
      </c>
      <c r="Q4119" t="str">
        <f t="shared" si="259"/>
        <v>Retained</v>
      </c>
    </row>
    <row r="4120" spans="1:17" x14ac:dyDescent="0.2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>
        <f t="shared" si="256"/>
        <v>Young</v>
      </c>
      <c r="O4120" t="str">
        <f t="shared" si="257"/>
        <v>Average</v>
      </c>
      <c r="P4120" t="str">
        <f t="shared" si="258"/>
        <v>Zero Balance</v>
      </c>
      <c r="Q4120" t="str">
        <f t="shared" si="259"/>
        <v>Retained</v>
      </c>
    </row>
    <row r="4121" spans="1:17" x14ac:dyDescent="0.2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>
        <f t="shared" si="256"/>
        <v>Adult</v>
      </c>
      <c r="O4121" t="str">
        <f t="shared" si="257"/>
        <v>Average</v>
      </c>
      <c r="P4121" t="str">
        <f t="shared" si="258"/>
        <v>Zero Balance</v>
      </c>
      <c r="Q4121" t="str">
        <f t="shared" si="259"/>
        <v>Retained</v>
      </c>
    </row>
    <row r="4122" spans="1:17" x14ac:dyDescent="0.2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>
        <f t="shared" si="256"/>
        <v>Young</v>
      </c>
      <c r="O4122" t="str">
        <f t="shared" si="257"/>
        <v>Average</v>
      </c>
      <c r="P4122" t="str">
        <f t="shared" si="258"/>
        <v>High Balance</v>
      </c>
      <c r="Q4122" t="str">
        <f t="shared" si="259"/>
        <v>Retained</v>
      </c>
    </row>
    <row r="4123" spans="1:17" x14ac:dyDescent="0.2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>
        <f t="shared" si="256"/>
        <v>Adult</v>
      </c>
      <c r="O4123" t="str">
        <f t="shared" si="257"/>
        <v>Average</v>
      </c>
      <c r="P4123" t="str">
        <f t="shared" si="258"/>
        <v>Zero Balance</v>
      </c>
      <c r="Q4123" t="str">
        <f t="shared" si="259"/>
        <v>Retained</v>
      </c>
    </row>
    <row r="4124" spans="1:17" x14ac:dyDescent="0.2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>
        <f t="shared" si="256"/>
        <v>Senior</v>
      </c>
      <c r="O4124" t="str">
        <f t="shared" si="257"/>
        <v>Average</v>
      </c>
      <c r="P4124" t="str">
        <f t="shared" si="258"/>
        <v>High Balance</v>
      </c>
      <c r="Q4124" t="str">
        <f t="shared" si="259"/>
        <v>Retained</v>
      </c>
    </row>
    <row r="4125" spans="1:17" x14ac:dyDescent="0.2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>
        <f t="shared" si="256"/>
        <v>Adult</v>
      </c>
      <c r="O4125" t="str">
        <f t="shared" si="257"/>
        <v>Average</v>
      </c>
      <c r="P4125" t="str">
        <f t="shared" si="258"/>
        <v>High Balance</v>
      </c>
      <c r="Q4125" t="str">
        <f t="shared" si="259"/>
        <v>Retained</v>
      </c>
    </row>
    <row r="4126" spans="1:17" x14ac:dyDescent="0.2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>
        <f t="shared" si="256"/>
        <v>Young</v>
      </c>
      <c r="O4126" t="str">
        <f t="shared" si="257"/>
        <v>Average</v>
      </c>
      <c r="P4126" t="str">
        <f t="shared" si="258"/>
        <v>High Balance</v>
      </c>
      <c r="Q4126" t="str">
        <f t="shared" si="259"/>
        <v>Churned</v>
      </c>
    </row>
    <row r="4127" spans="1:17" x14ac:dyDescent="0.2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>
        <f t="shared" si="256"/>
        <v>Adult</v>
      </c>
      <c r="O4127" t="str">
        <f t="shared" si="257"/>
        <v>Average</v>
      </c>
      <c r="P4127" t="str">
        <f t="shared" si="258"/>
        <v>Zero Balance</v>
      </c>
      <c r="Q4127" t="str">
        <f t="shared" si="259"/>
        <v>Retained</v>
      </c>
    </row>
    <row r="4128" spans="1:17" x14ac:dyDescent="0.2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>
        <f t="shared" si="256"/>
        <v>Adult</v>
      </c>
      <c r="O4128" t="str">
        <f t="shared" si="257"/>
        <v>Average</v>
      </c>
      <c r="P4128" t="str">
        <f t="shared" si="258"/>
        <v>Zero Balance</v>
      </c>
      <c r="Q4128" t="str">
        <f t="shared" si="259"/>
        <v>Retained</v>
      </c>
    </row>
    <row r="4129" spans="1:17" x14ac:dyDescent="0.2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>
        <f t="shared" si="256"/>
        <v>Senior</v>
      </c>
      <c r="O4129" t="str">
        <f t="shared" si="257"/>
        <v>Good</v>
      </c>
      <c r="P4129" t="str">
        <f t="shared" si="258"/>
        <v>Zero Balance</v>
      </c>
      <c r="Q4129" t="str">
        <f t="shared" si="259"/>
        <v>Churned</v>
      </c>
    </row>
    <row r="4130" spans="1:17" x14ac:dyDescent="0.2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>
        <f t="shared" si="256"/>
        <v>Adult</v>
      </c>
      <c r="O4130" t="str">
        <f t="shared" si="257"/>
        <v>Average</v>
      </c>
      <c r="P4130" t="str">
        <f t="shared" si="258"/>
        <v>High Balance</v>
      </c>
      <c r="Q4130" t="str">
        <f t="shared" si="259"/>
        <v>Retained</v>
      </c>
    </row>
    <row r="4131" spans="1:17" x14ac:dyDescent="0.2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>
        <f t="shared" si="256"/>
        <v>Adult</v>
      </c>
      <c r="O4131" t="str">
        <f t="shared" si="257"/>
        <v>Average</v>
      </c>
      <c r="P4131" t="str">
        <f t="shared" si="258"/>
        <v>Zero Balance</v>
      </c>
      <c r="Q4131" t="str">
        <f t="shared" si="259"/>
        <v>Churned</v>
      </c>
    </row>
    <row r="4132" spans="1:17" x14ac:dyDescent="0.2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>
        <f t="shared" si="256"/>
        <v>Adult</v>
      </c>
      <c r="O4132" t="str">
        <f t="shared" si="257"/>
        <v>Average</v>
      </c>
      <c r="P4132" t="str">
        <f t="shared" si="258"/>
        <v>High Balance</v>
      </c>
      <c r="Q4132" t="str">
        <f t="shared" si="259"/>
        <v>Retained</v>
      </c>
    </row>
    <row r="4133" spans="1:17" x14ac:dyDescent="0.2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>
        <f t="shared" si="256"/>
        <v>Adult</v>
      </c>
      <c r="O4133" t="str">
        <f t="shared" si="257"/>
        <v>Average</v>
      </c>
      <c r="P4133" t="str">
        <f t="shared" si="258"/>
        <v>Medium Balance</v>
      </c>
      <c r="Q4133" t="str">
        <f t="shared" si="259"/>
        <v>Retained</v>
      </c>
    </row>
    <row r="4134" spans="1:17" x14ac:dyDescent="0.2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tr">
        <f t="shared" si="256"/>
        <v>Young</v>
      </c>
      <c r="O4134" t="str">
        <f t="shared" si="257"/>
        <v>Average</v>
      </c>
      <c r="P4134" t="str">
        <f t="shared" si="258"/>
        <v>Medium Balance</v>
      </c>
      <c r="Q4134" t="str">
        <f t="shared" si="259"/>
        <v>Retained</v>
      </c>
    </row>
    <row r="4135" spans="1:17" x14ac:dyDescent="0.2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tr">
        <f t="shared" si="256"/>
        <v>Adult</v>
      </c>
      <c r="O4135" t="str">
        <f t="shared" si="257"/>
        <v>Good</v>
      </c>
      <c r="P4135" t="str">
        <f t="shared" si="258"/>
        <v>Zero Balance</v>
      </c>
      <c r="Q4135" t="str">
        <f t="shared" si="259"/>
        <v>Retained</v>
      </c>
    </row>
    <row r="4136" spans="1:17" x14ac:dyDescent="0.2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>
        <f t="shared" si="256"/>
        <v>Adult</v>
      </c>
      <c r="O4136" t="str">
        <f t="shared" si="257"/>
        <v>Average</v>
      </c>
      <c r="P4136" t="str">
        <f t="shared" si="258"/>
        <v>High Balance</v>
      </c>
      <c r="Q4136" t="str">
        <f t="shared" si="259"/>
        <v>Retained</v>
      </c>
    </row>
    <row r="4137" spans="1:17" x14ac:dyDescent="0.2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>
        <f t="shared" si="256"/>
        <v>Young</v>
      </c>
      <c r="O4137" t="str">
        <f t="shared" si="257"/>
        <v>Good</v>
      </c>
      <c r="P4137" t="str">
        <f t="shared" si="258"/>
        <v>Medium Balance</v>
      </c>
      <c r="Q4137" t="str">
        <f t="shared" si="259"/>
        <v>Retained</v>
      </c>
    </row>
    <row r="4138" spans="1:17" x14ac:dyDescent="0.2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>
        <f t="shared" si="256"/>
        <v>Adult</v>
      </c>
      <c r="O4138" t="str">
        <f t="shared" si="257"/>
        <v>Average</v>
      </c>
      <c r="P4138" t="str">
        <f t="shared" si="258"/>
        <v>Zero Balance</v>
      </c>
      <c r="Q4138" t="str">
        <f t="shared" si="259"/>
        <v>Churned</v>
      </c>
    </row>
    <row r="4139" spans="1:17" x14ac:dyDescent="0.2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>
        <f t="shared" si="256"/>
        <v>Senior</v>
      </c>
      <c r="O4139" t="str">
        <f t="shared" si="257"/>
        <v>Good</v>
      </c>
      <c r="P4139" t="str">
        <f t="shared" si="258"/>
        <v>High Balance</v>
      </c>
      <c r="Q4139" t="str">
        <f t="shared" si="259"/>
        <v>Retained</v>
      </c>
    </row>
    <row r="4140" spans="1:17" x14ac:dyDescent="0.2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>
        <f t="shared" si="256"/>
        <v>Adult</v>
      </c>
      <c r="O4140" t="str">
        <f t="shared" si="257"/>
        <v>Good</v>
      </c>
      <c r="P4140" t="str">
        <f t="shared" si="258"/>
        <v>High Balance</v>
      </c>
      <c r="Q4140" t="str">
        <f t="shared" si="259"/>
        <v>Retained</v>
      </c>
    </row>
    <row r="4141" spans="1:17" x14ac:dyDescent="0.2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>
        <f t="shared" si="256"/>
        <v>Adult</v>
      </c>
      <c r="O4141" t="str">
        <f t="shared" si="257"/>
        <v>Average</v>
      </c>
      <c r="P4141" t="str">
        <f t="shared" si="258"/>
        <v>High Balance</v>
      </c>
      <c r="Q4141" t="str">
        <f t="shared" si="259"/>
        <v>Retained</v>
      </c>
    </row>
    <row r="4142" spans="1:17" x14ac:dyDescent="0.2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>
        <f t="shared" si="256"/>
        <v>Adult</v>
      </c>
      <c r="O4142" t="str">
        <f t="shared" si="257"/>
        <v>Good</v>
      </c>
      <c r="P4142" t="str">
        <f t="shared" si="258"/>
        <v>High Balance</v>
      </c>
      <c r="Q4142" t="str">
        <f t="shared" si="259"/>
        <v>Retained</v>
      </c>
    </row>
    <row r="4143" spans="1:17" x14ac:dyDescent="0.2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tr">
        <f t="shared" si="256"/>
        <v>Adult</v>
      </c>
      <c r="O4143" t="str">
        <f t="shared" si="257"/>
        <v>Good</v>
      </c>
      <c r="P4143" t="str">
        <f t="shared" si="258"/>
        <v>High Balance</v>
      </c>
      <c r="Q4143" t="str">
        <f t="shared" si="259"/>
        <v>Retained</v>
      </c>
    </row>
    <row r="4144" spans="1:17" x14ac:dyDescent="0.2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>
        <f t="shared" si="256"/>
        <v>Senior</v>
      </c>
      <c r="O4144" t="str">
        <f t="shared" si="257"/>
        <v>Average</v>
      </c>
      <c r="P4144" t="str">
        <f t="shared" si="258"/>
        <v>Zero Balance</v>
      </c>
      <c r="Q4144" t="str">
        <f t="shared" si="259"/>
        <v>Churned</v>
      </c>
    </row>
    <row r="4145" spans="1:17" x14ac:dyDescent="0.2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>
        <f t="shared" si="256"/>
        <v>Adult</v>
      </c>
      <c r="O4145" t="str">
        <f t="shared" si="257"/>
        <v>Average</v>
      </c>
      <c r="P4145" t="str">
        <f t="shared" si="258"/>
        <v>High Balance</v>
      </c>
      <c r="Q4145" t="str">
        <f t="shared" si="259"/>
        <v>Retained</v>
      </c>
    </row>
    <row r="4146" spans="1:17" x14ac:dyDescent="0.2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>
        <f t="shared" si="256"/>
        <v>Adult</v>
      </c>
      <c r="O4146" t="str">
        <f t="shared" si="257"/>
        <v>Average</v>
      </c>
      <c r="P4146" t="str">
        <f t="shared" si="258"/>
        <v>Medium Balance</v>
      </c>
      <c r="Q4146" t="str">
        <f t="shared" si="259"/>
        <v>Retained</v>
      </c>
    </row>
    <row r="4147" spans="1:17" x14ac:dyDescent="0.2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>
        <f t="shared" si="256"/>
        <v>Adult</v>
      </c>
      <c r="O4147" t="str">
        <f t="shared" si="257"/>
        <v>Average</v>
      </c>
      <c r="P4147" t="str">
        <f t="shared" si="258"/>
        <v>High Balance</v>
      </c>
      <c r="Q4147" t="str">
        <f t="shared" si="259"/>
        <v>Retained</v>
      </c>
    </row>
    <row r="4148" spans="1:17" x14ac:dyDescent="0.2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>
        <f t="shared" si="256"/>
        <v>Young</v>
      </c>
      <c r="O4148" t="str">
        <f t="shared" si="257"/>
        <v>Average</v>
      </c>
      <c r="P4148" t="str">
        <f t="shared" si="258"/>
        <v>Zero Balance</v>
      </c>
      <c r="Q4148" t="str">
        <f t="shared" si="259"/>
        <v>Retained</v>
      </c>
    </row>
    <row r="4149" spans="1:17" x14ac:dyDescent="0.2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>
        <f t="shared" si="256"/>
        <v>Senior</v>
      </c>
      <c r="O4149" t="str">
        <f t="shared" si="257"/>
        <v>Good</v>
      </c>
      <c r="P4149" t="str">
        <f t="shared" si="258"/>
        <v>High Balance</v>
      </c>
      <c r="Q4149" t="str">
        <f t="shared" si="259"/>
        <v>Retained</v>
      </c>
    </row>
    <row r="4150" spans="1:17" x14ac:dyDescent="0.2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>
        <f t="shared" si="256"/>
        <v>Adult</v>
      </c>
      <c r="O4150" t="str">
        <f t="shared" si="257"/>
        <v>Average</v>
      </c>
      <c r="P4150" t="str">
        <f t="shared" si="258"/>
        <v>Zero Balance</v>
      </c>
      <c r="Q4150" t="str">
        <f t="shared" si="259"/>
        <v>Retained</v>
      </c>
    </row>
    <row r="4151" spans="1:17" x14ac:dyDescent="0.2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>
        <f t="shared" si="256"/>
        <v>Adult</v>
      </c>
      <c r="O4151" t="str">
        <f t="shared" si="257"/>
        <v>Average</v>
      </c>
      <c r="P4151" t="str">
        <f t="shared" si="258"/>
        <v>High Balance</v>
      </c>
      <c r="Q4151" t="str">
        <f t="shared" si="259"/>
        <v>Retained</v>
      </c>
    </row>
    <row r="4152" spans="1:17" x14ac:dyDescent="0.2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>
        <f t="shared" si="256"/>
        <v>Adult</v>
      </c>
      <c r="O4152" t="str">
        <f t="shared" si="257"/>
        <v>Good</v>
      </c>
      <c r="P4152" t="str">
        <f t="shared" si="258"/>
        <v>High Balance</v>
      </c>
      <c r="Q4152" t="str">
        <f t="shared" si="259"/>
        <v>Retained</v>
      </c>
    </row>
    <row r="4153" spans="1:17" x14ac:dyDescent="0.2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tr">
        <f t="shared" si="256"/>
        <v>Adult</v>
      </c>
      <c r="O4153" t="str">
        <f t="shared" si="257"/>
        <v>Average</v>
      </c>
      <c r="P4153" t="str">
        <f t="shared" si="258"/>
        <v>High Balance</v>
      </c>
      <c r="Q4153" t="str">
        <f t="shared" si="259"/>
        <v>Churned</v>
      </c>
    </row>
    <row r="4154" spans="1:17" x14ac:dyDescent="0.2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>
        <f t="shared" si="256"/>
        <v>Adult</v>
      </c>
      <c r="O4154" t="str">
        <f t="shared" si="257"/>
        <v>Good</v>
      </c>
      <c r="P4154" t="str">
        <f t="shared" si="258"/>
        <v>High Balance</v>
      </c>
      <c r="Q4154" t="str">
        <f t="shared" si="259"/>
        <v>Retained</v>
      </c>
    </row>
    <row r="4155" spans="1:17" x14ac:dyDescent="0.2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tr">
        <f t="shared" si="256"/>
        <v>Senior</v>
      </c>
      <c r="O4155" t="str">
        <f t="shared" si="257"/>
        <v>Average</v>
      </c>
      <c r="P4155" t="str">
        <f t="shared" si="258"/>
        <v>Medium Balance</v>
      </c>
      <c r="Q4155" t="str">
        <f t="shared" si="259"/>
        <v>Churned</v>
      </c>
    </row>
    <row r="4156" spans="1:17" x14ac:dyDescent="0.2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>
        <f t="shared" si="256"/>
        <v>Adult</v>
      </c>
      <c r="O4156" t="str">
        <f t="shared" si="257"/>
        <v>Good</v>
      </c>
      <c r="P4156" t="str">
        <f t="shared" si="258"/>
        <v>Zero Balance</v>
      </c>
      <c r="Q4156" t="str">
        <f t="shared" si="259"/>
        <v>Retained</v>
      </c>
    </row>
    <row r="4157" spans="1:17" x14ac:dyDescent="0.2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>
        <f t="shared" si="256"/>
        <v>Adult</v>
      </c>
      <c r="O4157" t="str">
        <f t="shared" si="257"/>
        <v>Average</v>
      </c>
      <c r="P4157" t="str">
        <f t="shared" si="258"/>
        <v>Medium Balance</v>
      </c>
      <c r="Q4157" t="str">
        <f t="shared" si="259"/>
        <v>Retained</v>
      </c>
    </row>
    <row r="4158" spans="1:17" x14ac:dyDescent="0.2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>
        <f t="shared" si="256"/>
        <v>Adult</v>
      </c>
      <c r="O4158" t="str">
        <f t="shared" si="257"/>
        <v>Average</v>
      </c>
      <c r="P4158" t="str">
        <f t="shared" si="258"/>
        <v>High Balance</v>
      </c>
      <c r="Q4158" t="str">
        <f t="shared" si="259"/>
        <v>Retained</v>
      </c>
    </row>
    <row r="4159" spans="1:17" x14ac:dyDescent="0.2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>
        <f t="shared" si="256"/>
        <v>Senior</v>
      </c>
      <c r="O4159" t="str">
        <f t="shared" si="257"/>
        <v>Good</v>
      </c>
      <c r="P4159" t="str">
        <f t="shared" si="258"/>
        <v>Zero Balance</v>
      </c>
      <c r="Q4159" t="str">
        <f t="shared" si="259"/>
        <v>Retained</v>
      </c>
    </row>
    <row r="4160" spans="1:17" x14ac:dyDescent="0.2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>
        <f t="shared" si="256"/>
        <v>Adult</v>
      </c>
      <c r="O4160" t="str">
        <f t="shared" si="257"/>
        <v>Good</v>
      </c>
      <c r="P4160" t="str">
        <f t="shared" si="258"/>
        <v>High Balance</v>
      </c>
      <c r="Q4160" t="str">
        <f t="shared" si="259"/>
        <v>Retained</v>
      </c>
    </row>
    <row r="4161" spans="1:17" x14ac:dyDescent="0.2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tr">
        <f t="shared" si="256"/>
        <v>Young</v>
      </c>
      <c r="O4161" t="str">
        <f t="shared" si="257"/>
        <v>Good</v>
      </c>
      <c r="P4161" t="str">
        <f t="shared" si="258"/>
        <v>High Balance</v>
      </c>
      <c r="Q4161" t="str">
        <f t="shared" si="259"/>
        <v>Retained</v>
      </c>
    </row>
    <row r="4162" spans="1:17" x14ac:dyDescent="0.2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>
        <f t="shared" si="256"/>
        <v>Adult</v>
      </c>
      <c r="O4162" t="str">
        <f t="shared" si="257"/>
        <v>Average</v>
      </c>
      <c r="P4162" t="str">
        <f t="shared" si="258"/>
        <v>High Balance</v>
      </c>
      <c r="Q4162" t="str">
        <f t="shared" si="259"/>
        <v>Retained</v>
      </c>
    </row>
    <row r="4163" spans="1:17" x14ac:dyDescent="0.2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>
        <f t="shared" ref="N4163:N4226" si="260">IF(F4163&lt;30,"Young",IF(F4163&lt;50,"Adult","Senior"))</f>
        <v>Adult</v>
      </c>
      <c r="O4163" t="str">
        <f t="shared" ref="O4163:O4226" si="261">IF(C4163&lt;500,"Poor",IF(C4163&lt;700,"Average","Good"))</f>
        <v>Good</v>
      </c>
      <c r="P4163" t="str">
        <f t="shared" ref="P4163:P4226" si="262" xml:space="preserve"> IF(H4163=0,"Zero Balance",IF(H4163&lt;50000,"Low Balance",IF(H4163&lt;100000,"Medium Balance","High Balance")))</f>
        <v>High Balance</v>
      </c>
      <c r="Q4163" t="str">
        <f t="shared" ref="Q4163:Q4226" si="263">IF(M4163 = 1,"Churned","Retained")</f>
        <v>Retained</v>
      </c>
    </row>
    <row r="4164" spans="1:17" x14ac:dyDescent="0.2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>
        <f t="shared" si="260"/>
        <v>Senior</v>
      </c>
      <c r="O4164" t="str">
        <f t="shared" si="261"/>
        <v>Average</v>
      </c>
      <c r="P4164" t="str">
        <f t="shared" si="262"/>
        <v>Zero Balance</v>
      </c>
      <c r="Q4164" t="str">
        <f t="shared" si="263"/>
        <v>Retained</v>
      </c>
    </row>
    <row r="4165" spans="1:17" x14ac:dyDescent="0.2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>
        <f t="shared" si="260"/>
        <v>Adult</v>
      </c>
      <c r="O4165" t="str">
        <f t="shared" si="261"/>
        <v>Average</v>
      </c>
      <c r="P4165" t="str">
        <f t="shared" si="262"/>
        <v>Zero Balance</v>
      </c>
      <c r="Q4165" t="str">
        <f t="shared" si="263"/>
        <v>Retained</v>
      </c>
    </row>
    <row r="4166" spans="1:17" x14ac:dyDescent="0.2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tr">
        <f t="shared" si="260"/>
        <v>Adult</v>
      </c>
      <c r="O4166" t="str">
        <f t="shared" si="261"/>
        <v>Average</v>
      </c>
      <c r="P4166" t="str">
        <f t="shared" si="262"/>
        <v>Medium Balance</v>
      </c>
      <c r="Q4166" t="str">
        <f t="shared" si="263"/>
        <v>Retained</v>
      </c>
    </row>
    <row r="4167" spans="1:17" x14ac:dyDescent="0.2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>
        <f t="shared" si="260"/>
        <v>Senior</v>
      </c>
      <c r="O4167" t="str">
        <f t="shared" si="261"/>
        <v>Good</v>
      </c>
      <c r="P4167" t="str">
        <f t="shared" si="262"/>
        <v>Zero Balance</v>
      </c>
      <c r="Q4167" t="str">
        <f t="shared" si="263"/>
        <v>Retained</v>
      </c>
    </row>
    <row r="4168" spans="1:17" x14ac:dyDescent="0.2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>
        <f t="shared" si="260"/>
        <v>Adult</v>
      </c>
      <c r="O4168" t="str">
        <f t="shared" si="261"/>
        <v>Good</v>
      </c>
      <c r="P4168" t="str">
        <f t="shared" si="262"/>
        <v>High Balance</v>
      </c>
      <c r="Q4168" t="str">
        <f t="shared" si="263"/>
        <v>Churned</v>
      </c>
    </row>
    <row r="4169" spans="1:17" x14ac:dyDescent="0.2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tr">
        <f t="shared" si="260"/>
        <v>Adult</v>
      </c>
      <c r="O4169" t="str">
        <f t="shared" si="261"/>
        <v>Good</v>
      </c>
      <c r="P4169" t="str">
        <f t="shared" si="262"/>
        <v>High Balance</v>
      </c>
      <c r="Q4169" t="str">
        <f t="shared" si="263"/>
        <v>Retained</v>
      </c>
    </row>
    <row r="4170" spans="1:17" x14ac:dyDescent="0.2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>
        <f t="shared" si="260"/>
        <v>Adult</v>
      </c>
      <c r="O4170" t="str">
        <f t="shared" si="261"/>
        <v>Average</v>
      </c>
      <c r="P4170" t="str">
        <f t="shared" si="262"/>
        <v>Zero Balance</v>
      </c>
      <c r="Q4170" t="str">
        <f t="shared" si="263"/>
        <v>Retained</v>
      </c>
    </row>
    <row r="4171" spans="1:17" x14ac:dyDescent="0.2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>
        <f t="shared" si="260"/>
        <v>Adult</v>
      </c>
      <c r="O4171" t="str">
        <f t="shared" si="261"/>
        <v>Average</v>
      </c>
      <c r="P4171" t="str">
        <f t="shared" si="262"/>
        <v>Zero Balance</v>
      </c>
      <c r="Q4171" t="str">
        <f t="shared" si="263"/>
        <v>Retained</v>
      </c>
    </row>
    <row r="4172" spans="1:17" x14ac:dyDescent="0.2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>
        <f t="shared" si="260"/>
        <v>Senior</v>
      </c>
      <c r="O4172" t="str">
        <f t="shared" si="261"/>
        <v>Average</v>
      </c>
      <c r="P4172" t="str">
        <f t="shared" si="262"/>
        <v>Medium Balance</v>
      </c>
      <c r="Q4172" t="str">
        <f t="shared" si="263"/>
        <v>Retained</v>
      </c>
    </row>
    <row r="4173" spans="1:17" x14ac:dyDescent="0.2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>
        <f t="shared" si="260"/>
        <v>Young</v>
      </c>
      <c r="O4173" t="str">
        <f t="shared" si="261"/>
        <v>Average</v>
      </c>
      <c r="P4173" t="str">
        <f t="shared" si="262"/>
        <v>Zero Balance</v>
      </c>
      <c r="Q4173" t="str">
        <f t="shared" si="263"/>
        <v>Retained</v>
      </c>
    </row>
    <row r="4174" spans="1:17" x14ac:dyDescent="0.2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>
        <f t="shared" si="260"/>
        <v>Adult</v>
      </c>
      <c r="O4174" t="str">
        <f t="shared" si="261"/>
        <v>Average</v>
      </c>
      <c r="P4174" t="str">
        <f t="shared" si="262"/>
        <v>Zero Balance</v>
      </c>
      <c r="Q4174" t="str">
        <f t="shared" si="263"/>
        <v>Retained</v>
      </c>
    </row>
    <row r="4175" spans="1:17" x14ac:dyDescent="0.2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>
        <f t="shared" si="260"/>
        <v>Young</v>
      </c>
      <c r="O4175" t="str">
        <f t="shared" si="261"/>
        <v>Good</v>
      </c>
      <c r="P4175" t="str">
        <f t="shared" si="262"/>
        <v>High Balance</v>
      </c>
      <c r="Q4175" t="str">
        <f t="shared" si="263"/>
        <v>Retained</v>
      </c>
    </row>
    <row r="4176" spans="1:17" x14ac:dyDescent="0.2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tr">
        <f t="shared" si="260"/>
        <v>Senior</v>
      </c>
      <c r="O4176" t="str">
        <f t="shared" si="261"/>
        <v>Average</v>
      </c>
      <c r="P4176" t="str">
        <f t="shared" si="262"/>
        <v>Zero Balance</v>
      </c>
      <c r="Q4176" t="str">
        <f t="shared" si="263"/>
        <v>Retained</v>
      </c>
    </row>
    <row r="4177" spans="1:17" x14ac:dyDescent="0.2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>
        <f t="shared" si="260"/>
        <v>Adult</v>
      </c>
      <c r="O4177" t="str">
        <f t="shared" si="261"/>
        <v>Good</v>
      </c>
      <c r="P4177" t="str">
        <f t="shared" si="262"/>
        <v>Zero Balance</v>
      </c>
      <c r="Q4177" t="str">
        <f t="shared" si="263"/>
        <v>Churned</v>
      </c>
    </row>
    <row r="4178" spans="1:17" x14ac:dyDescent="0.2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>
        <f t="shared" si="260"/>
        <v>Adult</v>
      </c>
      <c r="O4178" t="str">
        <f t="shared" si="261"/>
        <v>Good</v>
      </c>
      <c r="P4178" t="str">
        <f t="shared" si="262"/>
        <v>High Balance</v>
      </c>
      <c r="Q4178" t="str">
        <f t="shared" si="263"/>
        <v>Retained</v>
      </c>
    </row>
    <row r="4179" spans="1:17" x14ac:dyDescent="0.2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>
        <f t="shared" si="260"/>
        <v>Adult</v>
      </c>
      <c r="O4179" t="str">
        <f t="shared" si="261"/>
        <v>Good</v>
      </c>
      <c r="P4179" t="str">
        <f t="shared" si="262"/>
        <v>Zero Balance</v>
      </c>
      <c r="Q4179" t="str">
        <f t="shared" si="263"/>
        <v>Retained</v>
      </c>
    </row>
    <row r="4180" spans="1:17" x14ac:dyDescent="0.2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>
        <f t="shared" si="260"/>
        <v>Adult</v>
      </c>
      <c r="O4180" t="str">
        <f t="shared" si="261"/>
        <v>Average</v>
      </c>
      <c r="P4180" t="str">
        <f t="shared" si="262"/>
        <v>Zero Balance</v>
      </c>
      <c r="Q4180" t="str">
        <f t="shared" si="263"/>
        <v>Retained</v>
      </c>
    </row>
    <row r="4181" spans="1:17" x14ac:dyDescent="0.2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>
        <f t="shared" si="260"/>
        <v>Adult</v>
      </c>
      <c r="O4181" t="str">
        <f t="shared" si="261"/>
        <v>Good</v>
      </c>
      <c r="P4181" t="str">
        <f t="shared" si="262"/>
        <v>Zero Balance</v>
      </c>
      <c r="Q4181" t="str">
        <f t="shared" si="263"/>
        <v>Retained</v>
      </c>
    </row>
    <row r="4182" spans="1:17" x14ac:dyDescent="0.2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>
        <f t="shared" si="260"/>
        <v>Adult</v>
      </c>
      <c r="O4182" t="str">
        <f t="shared" si="261"/>
        <v>Average</v>
      </c>
      <c r="P4182" t="str">
        <f t="shared" si="262"/>
        <v>High Balance</v>
      </c>
      <c r="Q4182" t="str">
        <f t="shared" si="263"/>
        <v>Retained</v>
      </c>
    </row>
    <row r="4183" spans="1:17" x14ac:dyDescent="0.2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>
        <f t="shared" si="260"/>
        <v>Young</v>
      </c>
      <c r="O4183" t="str">
        <f t="shared" si="261"/>
        <v>Average</v>
      </c>
      <c r="P4183" t="str">
        <f t="shared" si="262"/>
        <v>High Balance</v>
      </c>
      <c r="Q4183" t="str">
        <f t="shared" si="263"/>
        <v>Retained</v>
      </c>
    </row>
    <row r="4184" spans="1:17" x14ac:dyDescent="0.2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tr">
        <f t="shared" si="260"/>
        <v>Senior</v>
      </c>
      <c r="O4184" t="str">
        <f t="shared" si="261"/>
        <v>Average</v>
      </c>
      <c r="P4184" t="str">
        <f t="shared" si="262"/>
        <v>High Balance</v>
      </c>
      <c r="Q4184" t="str">
        <f t="shared" si="263"/>
        <v>Churned</v>
      </c>
    </row>
    <row r="4185" spans="1:17" x14ac:dyDescent="0.2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>
        <f t="shared" si="260"/>
        <v>Young</v>
      </c>
      <c r="O4185" t="str">
        <f t="shared" si="261"/>
        <v>Poor</v>
      </c>
      <c r="P4185" t="str">
        <f t="shared" si="262"/>
        <v>Zero Balance</v>
      </c>
      <c r="Q4185" t="str">
        <f t="shared" si="263"/>
        <v>Retained</v>
      </c>
    </row>
    <row r="4186" spans="1:17" x14ac:dyDescent="0.2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>
        <f t="shared" si="260"/>
        <v>Senior</v>
      </c>
      <c r="O4186" t="str">
        <f t="shared" si="261"/>
        <v>Average</v>
      </c>
      <c r="P4186" t="str">
        <f t="shared" si="262"/>
        <v>High Balance</v>
      </c>
      <c r="Q4186" t="str">
        <f t="shared" si="263"/>
        <v>Churned</v>
      </c>
    </row>
    <row r="4187" spans="1:17" x14ac:dyDescent="0.2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>
        <f t="shared" si="260"/>
        <v>Adult</v>
      </c>
      <c r="O4187" t="str">
        <f t="shared" si="261"/>
        <v>Average</v>
      </c>
      <c r="P4187" t="str">
        <f t="shared" si="262"/>
        <v>Zero Balance</v>
      </c>
      <c r="Q4187" t="str">
        <f t="shared" si="263"/>
        <v>Retained</v>
      </c>
    </row>
    <row r="4188" spans="1:17" x14ac:dyDescent="0.2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>
        <f t="shared" si="260"/>
        <v>Young</v>
      </c>
      <c r="O4188" t="str">
        <f t="shared" si="261"/>
        <v>Good</v>
      </c>
      <c r="P4188" t="str">
        <f t="shared" si="262"/>
        <v>High Balance</v>
      </c>
      <c r="Q4188" t="str">
        <f t="shared" si="263"/>
        <v>Retained</v>
      </c>
    </row>
    <row r="4189" spans="1:17" x14ac:dyDescent="0.2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>
        <f t="shared" si="260"/>
        <v>Adult</v>
      </c>
      <c r="O4189" t="str">
        <f t="shared" si="261"/>
        <v>Average</v>
      </c>
      <c r="P4189" t="str">
        <f t="shared" si="262"/>
        <v>High Balance</v>
      </c>
      <c r="Q4189" t="str">
        <f t="shared" si="263"/>
        <v>Retained</v>
      </c>
    </row>
    <row r="4190" spans="1:17" x14ac:dyDescent="0.2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>
        <f t="shared" si="260"/>
        <v>Adult</v>
      </c>
      <c r="O4190" t="str">
        <f t="shared" si="261"/>
        <v>Average</v>
      </c>
      <c r="P4190" t="str">
        <f t="shared" si="262"/>
        <v>High Balance</v>
      </c>
      <c r="Q4190" t="str">
        <f t="shared" si="263"/>
        <v>Retained</v>
      </c>
    </row>
    <row r="4191" spans="1:17" x14ac:dyDescent="0.2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>
        <f t="shared" si="260"/>
        <v>Adult</v>
      </c>
      <c r="O4191" t="str">
        <f t="shared" si="261"/>
        <v>Average</v>
      </c>
      <c r="P4191" t="str">
        <f t="shared" si="262"/>
        <v>High Balance</v>
      </c>
      <c r="Q4191" t="str">
        <f t="shared" si="263"/>
        <v>Retained</v>
      </c>
    </row>
    <row r="4192" spans="1:17" x14ac:dyDescent="0.2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tr">
        <f t="shared" si="260"/>
        <v>Adult</v>
      </c>
      <c r="O4192" t="str">
        <f t="shared" si="261"/>
        <v>Good</v>
      </c>
      <c r="P4192" t="str">
        <f t="shared" si="262"/>
        <v>High Balance</v>
      </c>
      <c r="Q4192" t="str">
        <f t="shared" si="263"/>
        <v>Retained</v>
      </c>
    </row>
    <row r="4193" spans="1:17" x14ac:dyDescent="0.2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>
        <f t="shared" si="260"/>
        <v>Adult</v>
      </c>
      <c r="O4193" t="str">
        <f t="shared" si="261"/>
        <v>Average</v>
      </c>
      <c r="P4193" t="str">
        <f t="shared" si="262"/>
        <v>Medium Balance</v>
      </c>
      <c r="Q4193" t="str">
        <f t="shared" si="263"/>
        <v>Retained</v>
      </c>
    </row>
    <row r="4194" spans="1:17" x14ac:dyDescent="0.2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tr">
        <f t="shared" si="260"/>
        <v>Senior</v>
      </c>
      <c r="O4194" t="str">
        <f t="shared" si="261"/>
        <v>Average</v>
      </c>
      <c r="P4194" t="str">
        <f t="shared" si="262"/>
        <v>Zero Balance</v>
      </c>
      <c r="Q4194" t="str">
        <f t="shared" si="263"/>
        <v>Retained</v>
      </c>
    </row>
    <row r="4195" spans="1:17" x14ac:dyDescent="0.2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tr">
        <f t="shared" si="260"/>
        <v>Adult</v>
      </c>
      <c r="O4195" t="str">
        <f t="shared" si="261"/>
        <v>Average</v>
      </c>
      <c r="P4195" t="str">
        <f t="shared" si="262"/>
        <v>Zero Balance</v>
      </c>
      <c r="Q4195" t="str">
        <f t="shared" si="263"/>
        <v>Retained</v>
      </c>
    </row>
    <row r="4196" spans="1:17" x14ac:dyDescent="0.2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>
        <f t="shared" si="260"/>
        <v>Senior</v>
      </c>
      <c r="O4196" t="str">
        <f t="shared" si="261"/>
        <v>Average</v>
      </c>
      <c r="P4196" t="str">
        <f t="shared" si="262"/>
        <v>Medium Balance</v>
      </c>
      <c r="Q4196" t="str">
        <f t="shared" si="263"/>
        <v>Retained</v>
      </c>
    </row>
    <row r="4197" spans="1:17" x14ac:dyDescent="0.2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>
        <f t="shared" si="260"/>
        <v>Adult</v>
      </c>
      <c r="O4197" t="str">
        <f t="shared" si="261"/>
        <v>Average</v>
      </c>
      <c r="P4197" t="str">
        <f t="shared" si="262"/>
        <v>High Balance</v>
      </c>
      <c r="Q4197" t="str">
        <f t="shared" si="263"/>
        <v>Churned</v>
      </c>
    </row>
    <row r="4198" spans="1:17" x14ac:dyDescent="0.2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>
        <f t="shared" si="260"/>
        <v>Senior</v>
      </c>
      <c r="O4198" t="str">
        <f t="shared" si="261"/>
        <v>Average</v>
      </c>
      <c r="P4198" t="str">
        <f t="shared" si="262"/>
        <v>Zero Balance</v>
      </c>
      <c r="Q4198" t="str">
        <f t="shared" si="263"/>
        <v>Churned</v>
      </c>
    </row>
    <row r="4199" spans="1:17" x14ac:dyDescent="0.2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tr">
        <f t="shared" si="260"/>
        <v>Senior</v>
      </c>
      <c r="O4199" t="str">
        <f t="shared" si="261"/>
        <v>Average</v>
      </c>
      <c r="P4199" t="str">
        <f t="shared" si="262"/>
        <v>High Balance</v>
      </c>
      <c r="Q4199" t="str">
        <f t="shared" si="263"/>
        <v>Churned</v>
      </c>
    </row>
    <row r="4200" spans="1:17" x14ac:dyDescent="0.2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tr">
        <f t="shared" si="260"/>
        <v>Adult</v>
      </c>
      <c r="O4200" t="str">
        <f t="shared" si="261"/>
        <v>Average</v>
      </c>
      <c r="P4200" t="str">
        <f t="shared" si="262"/>
        <v>Zero Balance</v>
      </c>
      <c r="Q4200" t="str">
        <f t="shared" si="263"/>
        <v>Churned</v>
      </c>
    </row>
    <row r="4201" spans="1:17" x14ac:dyDescent="0.2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>
        <f t="shared" si="260"/>
        <v>Adult</v>
      </c>
      <c r="O4201" t="str">
        <f t="shared" si="261"/>
        <v>Average</v>
      </c>
      <c r="P4201" t="str">
        <f t="shared" si="262"/>
        <v>High Balance</v>
      </c>
      <c r="Q4201" t="str">
        <f t="shared" si="263"/>
        <v>Retained</v>
      </c>
    </row>
    <row r="4202" spans="1:17" x14ac:dyDescent="0.2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>
        <f t="shared" si="260"/>
        <v>Adult</v>
      </c>
      <c r="O4202" t="str">
        <f t="shared" si="261"/>
        <v>Average</v>
      </c>
      <c r="P4202" t="str">
        <f t="shared" si="262"/>
        <v>Zero Balance</v>
      </c>
      <c r="Q4202" t="str">
        <f t="shared" si="263"/>
        <v>Retained</v>
      </c>
    </row>
    <row r="4203" spans="1:17" x14ac:dyDescent="0.2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>
        <f t="shared" si="260"/>
        <v>Adult</v>
      </c>
      <c r="O4203" t="str">
        <f t="shared" si="261"/>
        <v>Average</v>
      </c>
      <c r="P4203" t="str">
        <f t="shared" si="262"/>
        <v>High Balance</v>
      </c>
      <c r="Q4203" t="str">
        <f t="shared" si="263"/>
        <v>Retained</v>
      </c>
    </row>
    <row r="4204" spans="1:17" x14ac:dyDescent="0.2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>
        <f t="shared" si="260"/>
        <v>Adult</v>
      </c>
      <c r="O4204" t="str">
        <f t="shared" si="261"/>
        <v>Average</v>
      </c>
      <c r="P4204" t="str">
        <f t="shared" si="262"/>
        <v>Zero Balance</v>
      </c>
      <c r="Q4204" t="str">
        <f t="shared" si="263"/>
        <v>Retained</v>
      </c>
    </row>
    <row r="4205" spans="1:17" x14ac:dyDescent="0.2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>
        <f t="shared" si="260"/>
        <v>Senior</v>
      </c>
      <c r="O4205" t="str">
        <f t="shared" si="261"/>
        <v>Good</v>
      </c>
      <c r="P4205" t="str">
        <f t="shared" si="262"/>
        <v>Zero Balance</v>
      </c>
      <c r="Q4205" t="str">
        <f t="shared" si="263"/>
        <v>Retained</v>
      </c>
    </row>
    <row r="4206" spans="1:17" x14ac:dyDescent="0.2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>
        <f t="shared" si="260"/>
        <v>Young</v>
      </c>
      <c r="O4206" t="str">
        <f t="shared" si="261"/>
        <v>Average</v>
      </c>
      <c r="P4206" t="str">
        <f t="shared" si="262"/>
        <v>High Balance</v>
      </c>
      <c r="Q4206" t="str">
        <f t="shared" si="263"/>
        <v>Retained</v>
      </c>
    </row>
    <row r="4207" spans="1:17" x14ac:dyDescent="0.2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>
        <f t="shared" si="260"/>
        <v>Adult</v>
      </c>
      <c r="O4207" t="str">
        <f t="shared" si="261"/>
        <v>Average</v>
      </c>
      <c r="P4207" t="str">
        <f t="shared" si="262"/>
        <v>High Balance</v>
      </c>
      <c r="Q4207" t="str">
        <f t="shared" si="263"/>
        <v>Retained</v>
      </c>
    </row>
    <row r="4208" spans="1:17" x14ac:dyDescent="0.2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>
        <f t="shared" si="260"/>
        <v>Adult</v>
      </c>
      <c r="O4208" t="str">
        <f t="shared" si="261"/>
        <v>Average</v>
      </c>
      <c r="P4208" t="str">
        <f t="shared" si="262"/>
        <v>Medium Balance</v>
      </c>
      <c r="Q4208" t="str">
        <f t="shared" si="263"/>
        <v>Churned</v>
      </c>
    </row>
    <row r="4209" spans="1:17" x14ac:dyDescent="0.2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>
        <f t="shared" si="260"/>
        <v>Adult</v>
      </c>
      <c r="O4209" t="str">
        <f t="shared" si="261"/>
        <v>Average</v>
      </c>
      <c r="P4209" t="str">
        <f t="shared" si="262"/>
        <v>High Balance</v>
      </c>
      <c r="Q4209" t="str">
        <f t="shared" si="263"/>
        <v>Retained</v>
      </c>
    </row>
    <row r="4210" spans="1:17" x14ac:dyDescent="0.2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tr">
        <f t="shared" si="260"/>
        <v>Adult</v>
      </c>
      <c r="O4210" t="str">
        <f t="shared" si="261"/>
        <v>Poor</v>
      </c>
      <c r="P4210" t="str">
        <f t="shared" si="262"/>
        <v>Medium Balance</v>
      </c>
      <c r="Q4210" t="str">
        <f t="shared" si="263"/>
        <v>Retained</v>
      </c>
    </row>
    <row r="4211" spans="1:17" x14ac:dyDescent="0.2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tr">
        <f t="shared" si="260"/>
        <v>Senior</v>
      </c>
      <c r="O4211" t="str">
        <f t="shared" si="261"/>
        <v>Average</v>
      </c>
      <c r="P4211" t="str">
        <f t="shared" si="262"/>
        <v>Zero Balance</v>
      </c>
      <c r="Q4211" t="str">
        <f t="shared" si="263"/>
        <v>Churned</v>
      </c>
    </row>
    <row r="4212" spans="1:17" x14ac:dyDescent="0.2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tr">
        <f t="shared" si="260"/>
        <v>Young</v>
      </c>
      <c r="O4212" t="str">
        <f t="shared" si="261"/>
        <v>Poor</v>
      </c>
      <c r="P4212" t="str">
        <f t="shared" si="262"/>
        <v>High Balance</v>
      </c>
      <c r="Q4212" t="str">
        <f t="shared" si="263"/>
        <v>Retained</v>
      </c>
    </row>
    <row r="4213" spans="1:17" x14ac:dyDescent="0.2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>
        <f t="shared" si="260"/>
        <v>Adult</v>
      </c>
      <c r="O4213" t="str">
        <f t="shared" si="261"/>
        <v>Good</v>
      </c>
      <c r="P4213" t="str">
        <f t="shared" si="262"/>
        <v>Zero Balance</v>
      </c>
      <c r="Q4213" t="str">
        <f t="shared" si="263"/>
        <v>Churned</v>
      </c>
    </row>
    <row r="4214" spans="1:17" x14ac:dyDescent="0.2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>
        <f t="shared" si="260"/>
        <v>Young</v>
      </c>
      <c r="O4214" t="str">
        <f t="shared" si="261"/>
        <v>Average</v>
      </c>
      <c r="P4214" t="str">
        <f t="shared" si="262"/>
        <v>Zero Balance</v>
      </c>
      <c r="Q4214" t="str">
        <f t="shared" si="263"/>
        <v>Retained</v>
      </c>
    </row>
    <row r="4215" spans="1:17" x14ac:dyDescent="0.2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>
        <f t="shared" si="260"/>
        <v>Adult</v>
      </c>
      <c r="O4215" t="str">
        <f t="shared" si="261"/>
        <v>Good</v>
      </c>
      <c r="P4215" t="str">
        <f t="shared" si="262"/>
        <v>Zero Balance</v>
      </c>
      <c r="Q4215" t="str">
        <f t="shared" si="263"/>
        <v>Retained</v>
      </c>
    </row>
    <row r="4216" spans="1:17" x14ac:dyDescent="0.2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>
        <f t="shared" si="260"/>
        <v>Young</v>
      </c>
      <c r="O4216" t="str">
        <f t="shared" si="261"/>
        <v>Average</v>
      </c>
      <c r="P4216" t="str">
        <f t="shared" si="262"/>
        <v>Zero Balance</v>
      </c>
      <c r="Q4216" t="str">
        <f t="shared" si="263"/>
        <v>Retained</v>
      </c>
    </row>
    <row r="4217" spans="1:17" x14ac:dyDescent="0.2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tr">
        <f t="shared" si="260"/>
        <v>Senior</v>
      </c>
      <c r="O4217" t="str">
        <f t="shared" si="261"/>
        <v>Good</v>
      </c>
      <c r="P4217" t="str">
        <f t="shared" si="262"/>
        <v>High Balance</v>
      </c>
      <c r="Q4217" t="str">
        <f t="shared" si="263"/>
        <v>Churned</v>
      </c>
    </row>
    <row r="4218" spans="1:17" x14ac:dyDescent="0.2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tr">
        <f t="shared" si="260"/>
        <v>Senior</v>
      </c>
      <c r="O4218" t="str">
        <f t="shared" si="261"/>
        <v>Good</v>
      </c>
      <c r="P4218" t="str">
        <f t="shared" si="262"/>
        <v>Medium Balance</v>
      </c>
      <c r="Q4218" t="str">
        <f t="shared" si="263"/>
        <v>Retained</v>
      </c>
    </row>
    <row r="4219" spans="1:17" x14ac:dyDescent="0.2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>
        <f t="shared" si="260"/>
        <v>Adult</v>
      </c>
      <c r="O4219" t="str">
        <f t="shared" si="261"/>
        <v>Average</v>
      </c>
      <c r="P4219" t="str">
        <f t="shared" si="262"/>
        <v>High Balance</v>
      </c>
      <c r="Q4219" t="str">
        <f t="shared" si="263"/>
        <v>Churned</v>
      </c>
    </row>
    <row r="4220" spans="1:17" x14ac:dyDescent="0.2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>
        <f t="shared" si="260"/>
        <v>Young</v>
      </c>
      <c r="O4220" t="str">
        <f t="shared" si="261"/>
        <v>Average</v>
      </c>
      <c r="P4220" t="str">
        <f t="shared" si="262"/>
        <v>Medium Balance</v>
      </c>
      <c r="Q4220" t="str">
        <f t="shared" si="263"/>
        <v>Churned</v>
      </c>
    </row>
    <row r="4221" spans="1:17" x14ac:dyDescent="0.2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tr">
        <f t="shared" si="260"/>
        <v>Young</v>
      </c>
      <c r="O4221" t="str">
        <f t="shared" si="261"/>
        <v>Average</v>
      </c>
      <c r="P4221" t="str">
        <f t="shared" si="262"/>
        <v>High Balance</v>
      </c>
      <c r="Q4221" t="str">
        <f t="shared" si="263"/>
        <v>Retained</v>
      </c>
    </row>
    <row r="4222" spans="1:17" x14ac:dyDescent="0.2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>
        <f t="shared" si="260"/>
        <v>Adult</v>
      </c>
      <c r="O4222" t="str">
        <f t="shared" si="261"/>
        <v>Average</v>
      </c>
      <c r="P4222" t="str">
        <f t="shared" si="262"/>
        <v>Zero Balance</v>
      </c>
      <c r="Q4222" t="str">
        <f t="shared" si="263"/>
        <v>Churned</v>
      </c>
    </row>
    <row r="4223" spans="1:17" x14ac:dyDescent="0.2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>
        <f t="shared" si="260"/>
        <v>Young</v>
      </c>
      <c r="O4223" t="str">
        <f t="shared" si="261"/>
        <v>Good</v>
      </c>
      <c r="P4223" t="str">
        <f t="shared" si="262"/>
        <v>High Balance</v>
      </c>
      <c r="Q4223" t="str">
        <f t="shared" si="263"/>
        <v>Retained</v>
      </c>
    </row>
    <row r="4224" spans="1:17" x14ac:dyDescent="0.2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tr">
        <f t="shared" si="260"/>
        <v>Adult</v>
      </c>
      <c r="O4224" t="str">
        <f t="shared" si="261"/>
        <v>Good</v>
      </c>
      <c r="P4224" t="str">
        <f t="shared" si="262"/>
        <v>Zero Balance</v>
      </c>
      <c r="Q4224" t="str">
        <f t="shared" si="263"/>
        <v>Churned</v>
      </c>
    </row>
    <row r="4225" spans="1:17" x14ac:dyDescent="0.2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>
        <f t="shared" si="260"/>
        <v>Senior</v>
      </c>
      <c r="O4225" t="str">
        <f t="shared" si="261"/>
        <v>Good</v>
      </c>
      <c r="P4225" t="str">
        <f t="shared" si="262"/>
        <v>High Balance</v>
      </c>
      <c r="Q4225" t="str">
        <f t="shared" si="263"/>
        <v>Churned</v>
      </c>
    </row>
    <row r="4226" spans="1:17" x14ac:dyDescent="0.2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>
        <f t="shared" si="260"/>
        <v>Adult</v>
      </c>
      <c r="O4226" t="str">
        <f t="shared" si="261"/>
        <v>Good</v>
      </c>
      <c r="P4226" t="str">
        <f t="shared" si="262"/>
        <v>Zero Balance</v>
      </c>
      <c r="Q4226" t="str">
        <f t="shared" si="263"/>
        <v>Churned</v>
      </c>
    </row>
    <row r="4227" spans="1:17" x14ac:dyDescent="0.2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>
        <f t="shared" ref="N4227:N4290" si="264">IF(F4227&lt;30,"Young",IF(F4227&lt;50,"Adult","Senior"))</f>
        <v>Adult</v>
      </c>
      <c r="O4227" t="str">
        <f t="shared" ref="O4227:O4290" si="265">IF(C4227&lt;500,"Poor",IF(C4227&lt;700,"Average","Good"))</f>
        <v>Average</v>
      </c>
      <c r="P4227" t="str">
        <f t="shared" ref="P4227:P4290" si="266" xml:space="preserve"> IF(H4227=0,"Zero Balance",IF(H4227&lt;50000,"Low Balance",IF(H4227&lt;100000,"Medium Balance","High Balance")))</f>
        <v>High Balance</v>
      </c>
      <c r="Q4227" t="str">
        <f t="shared" ref="Q4227:Q4290" si="267">IF(M4227 = 1,"Churned","Retained")</f>
        <v>Retained</v>
      </c>
    </row>
    <row r="4228" spans="1:17" x14ac:dyDescent="0.2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>
        <f t="shared" si="264"/>
        <v>Adult</v>
      </c>
      <c r="O4228" t="str">
        <f t="shared" si="265"/>
        <v>Average</v>
      </c>
      <c r="P4228" t="str">
        <f t="shared" si="266"/>
        <v>Zero Balance</v>
      </c>
      <c r="Q4228" t="str">
        <f t="shared" si="267"/>
        <v>Retained</v>
      </c>
    </row>
    <row r="4229" spans="1:17" x14ac:dyDescent="0.2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>
        <f t="shared" si="264"/>
        <v>Adult</v>
      </c>
      <c r="O4229" t="str">
        <f t="shared" si="265"/>
        <v>Average</v>
      </c>
      <c r="P4229" t="str">
        <f t="shared" si="266"/>
        <v>High Balance</v>
      </c>
      <c r="Q4229" t="str">
        <f t="shared" si="267"/>
        <v>Retained</v>
      </c>
    </row>
    <row r="4230" spans="1:17" x14ac:dyDescent="0.2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>
        <f t="shared" si="264"/>
        <v>Adult</v>
      </c>
      <c r="O4230" t="str">
        <f t="shared" si="265"/>
        <v>Good</v>
      </c>
      <c r="P4230" t="str">
        <f t="shared" si="266"/>
        <v>Zero Balance</v>
      </c>
      <c r="Q4230" t="str">
        <f t="shared" si="267"/>
        <v>Retained</v>
      </c>
    </row>
    <row r="4231" spans="1:17" x14ac:dyDescent="0.2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>
        <f t="shared" si="264"/>
        <v>Adult</v>
      </c>
      <c r="O4231" t="str">
        <f t="shared" si="265"/>
        <v>Average</v>
      </c>
      <c r="P4231" t="str">
        <f t="shared" si="266"/>
        <v>Zero Balance</v>
      </c>
      <c r="Q4231" t="str">
        <f t="shared" si="267"/>
        <v>Retained</v>
      </c>
    </row>
    <row r="4232" spans="1:17" x14ac:dyDescent="0.2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>
        <f t="shared" si="264"/>
        <v>Adult</v>
      </c>
      <c r="O4232" t="str">
        <f t="shared" si="265"/>
        <v>Average</v>
      </c>
      <c r="P4232" t="str">
        <f t="shared" si="266"/>
        <v>Zero Balance</v>
      </c>
      <c r="Q4232" t="str">
        <f t="shared" si="267"/>
        <v>Retained</v>
      </c>
    </row>
    <row r="4233" spans="1:17" x14ac:dyDescent="0.2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>
        <f t="shared" si="264"/>
        <v>Adult</v>
      </c>
      <c r="O4233" t="str">
        <f t="shared" si="265"/>
        <v>Average</v>
      </c>
      <c r="P4233" t="str">
        <f t="shared" si="266"/>
        <v>Zero Balance</v>
      </c>
      <c r="Q4233" t="str">
        <f t="shared" si="267"/>
        <v>Retained</v>
      </c>
    </row>
    <row r="4234" spans="1:17" x14ac:dyDescent="0.2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>
        <f t="shared" si="264"/>
        <v>Adult</v>
      </c>
      <c r="O4234" t="str">
        <f t="shared" si="265"/>
        <v>Good</v>
      </c>
      <c r="P4234" t="str">
        <f t="shared" si="266"/>
        <v>Zero Balance</v>
      </c>
      <c r="Q4234" t="str">
        <f t="shared" si="267"/>
        <v>Retained</v>
      </c>
    </row>
    <row r="4235" spans="1:17" x14ac:dyDescent="0.2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>
        <f t="shared" si="264"/>
        <v>Adult</v>
      </c>
      <c r="O4235" t="str">
        <f t="shared" si="265"/>
        <v>Good</v>
      </c>
      <c r="P4235" t="str">
        <f t="shared" si="266"/>
        <v>Zero Balance</v>
      </c>
      <c r="Q4235" t="str">
        <f t="shared" si="267"/>
        <v>Retained</v>
      </c>
    </row>
    <row r="4236" spans="1:17" x14ac:dyDescent="0.2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>
        <f t="shared" si="264"/>
        <v>Adult</v>
      </c>
      <c r="O4236" t="str">
        <f t="shared" si="265"/>
        <v>Average</v>
      </c>
      <c r="P4236" t="str">
        <f t="shared" si="266"/>
        <v>Zero Balance</v>
      </c>
      <c r="Q4236" t="str">
        <f t="shared" si="267"/>
        <v>Retained</v>
      </c>
    </row>
    <row r="4237" spans="1:17" x14ac:dyDescent="0.2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>
        <f t="shared" si="264"/>
        <v>Young</v>
      </c>
      <c r="O4237" t="str">
        <f t="shared" si="265"/>
        <v>Average</v>
      </c>
      <c r="P4237" t="str">
        <f t="shared" si="266"/>
        <v>High Balance</v>
      </c>
      <c r="Q4237" t="str">
        <f t="shared" si="267"/>
        <v>Retained</v>
      </c>
    </row>
    <row r="4238" spans="1:17" x14ac:dyDescent="0.2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>
        <f t="shared" si="264"/>
        <v>Adult</v>
      </c>
      <c r="O4238" t="str">
        <f t="shared" si="265"/>
        <v>Poor</v>
      </c>
      <c r="P4238" t="str">
        <f t="shared" si="266"/>
        <v>High Balance</v>
      </c>
      <c r="Q4238" t="str">
        <f t="shared" si="267"/>
        <v>Retained</v>
      </c>
    </row>
    <row r="4239" spans="1:17" x14ac:dyDescent="0.2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>
        <f t="shared" si="264"/>
        <v>Young</v>
      </c>
      <c r="O4239" t="str">
        <f t="shared" si="265"/>
        <v>Poor</v>
      </c>
      <c r="P4239" t="str">
        <f t="shared" si="266"/>
        <v>Zero Balance</v>
      </c>
      <c r="Q4239" t="str">
        <f t="shared" si="267"/>
        <v>Retained</v>
      </c>
    </row>
    <row r="4240" spans="1:17" x14ac:dyDescent="0.2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tr">
        <f t="shared" si="264"/>
        <v>Adult</v>
      </c>
      <c r="O4240" t="str">
        <f t="shared" si="265"/>
        <v>Average</v>
      </c>
      <c r="P4240" t="str">
        <f t="shared" si="266"/>
        <v>Medium Balance</v>
      </c>
      <c r="Q4240" t="str">
        <f t="shared" si="267"/>
        <v>Retained</v>
      </c>
    </row>
    <row r="4241" spans="1:17" x14ac:dyDescent="0.2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>
        <f t="shared" si="264"/>
        <v>Adult</v>
      </c>
      <c r="O4241" t="str">
        <f t="shared" si="265"/>
        <v>Average</v>
      </c>
      <c r="P4241" t="str">
        <f t="shared" si="266"/>
        <v>High Balance</v>
      </c>
      <c r="Q4241" t="str">
        <f t="shared" si="267"/>
        <v>Retained</v>
      </c>
    </row>
    <row r="4242" spans="1:17" x14ac:dyDescent="0.2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>
        <f t="shared" si="264"/>
        <v>Adult</v>
      </c>
      <c r="O4242" t="str">
        <f t="shared" si="265"/>
        <v>Average</v>
      </c>
      <c r="P4242" t="str">
        <f t="shared" si="266"/>
        <v>Zero Balance</v>
      </c>
      <c r="Q4242" t="str">
        <f t="shared" si="267"/>
        <v>Retained</v>
      </c>
    </row>
    <row r="4243" spans="1:17" x14ac:dyDescent="0.2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>
        <f t="shared" si="264"/>
        <v>Senior</v>
      </c>
      <c r="O4243" t="str">
        <f t="shared" si="265"/>
        <v>Good</v>
      </c>
      <c r="P4243" t="str">
        <f t="shared" si="266"/>
        <v>Zero Balance</v>
      </c>
      <c r="Q4243" t="str">
        <f t="shared" si="267"/>
        <v>Retained</v>
      </c>
    </row>
    <row r="4244" spans="1:17" x14ac:dyDescent="0.2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>
        <f t="shared" si="264"/>
        <v>Senior</v>
      </c>
      <c r="O4244" t="str">
        <f t="shared" si="265"/>
        <v>Average</v>
      </c>
      <c r="P4244" t="str">
        <f t="shared" si="266"/>
        <v>High Balance</v>
      </c>
      <c r="Q4244" t="str">
        <f t="shared" si="267"/>
        <v>Churned</v>
      </c>
    </row>
    <row r="4245" spans="1:17" x14ac:dyDescent="0.2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tr">
        <f t="shared" si="264"/>
        <v>Young</v>
      </c>
      <c r="O4245" t="str">
        <f t="shared" si="265"/>
        <v>Good</v>
      </c>
      <c r="P4245" t="str">
        <f t="shared" si="266"/>
        <v>Medium Balance</v>
      </c>
      <c r="Q4245" t="str">
        <f t="shared" si="267"/>
        <v>Churned</v>
      </c>
    </row>
    <row r="4246" spans="1:17" x14ac:dyDescent="0.2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>
        <f t="shared" si="264"/>
        <v>Senior</v>
      </c>
      <c r="O4246" t="str">
        <f t="shared" si="265"/>
        <v>Average</v>
      </c>
      <c r="P4246" t="str">
        <f t="shared" si="266"/>
        <v>Medium Balance</v>
      </c>
      <c r="Q4246" t="str">
        <f t="shared" si="267"/>
        <v>Retained</v>
      </c>
    </row>
    <row r="4247" spans="1:17" x14ac:dyDescent="0.2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>
        <f t="shared" si="264"/>
        <v>Adult</v>
      </c>
      <c r="O4247" t="str">
        <f t="shared" si="265"/>
        <v>Good</v>
      </c>
      <c r="P4247" t="str">
        <f t="shared" si="266"/>
        <v>High Balance</v>
      </c>
      <c r="Q4247" t="str">
        <f t="shared" si="267"/>
        <v>Retained</v>
      </c>
    </row>
    <row r="4248" spans="1:17" x14ac:dyDescent="0.2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>
        <f t="shared" si="264"/>
        <v>Adult</v>
      </c>
      <c r="O4248" t="str">
        <f t="shared" si="265"/>
        <v>Average</v>
      </c>
      <c r="P4248" t="str">
        <f t="shared" si="266"/>
        <v>Zero Balance</v>
      </c>
      <c r="Q4248" t="str">
        <f t="shared" si="267"/>
        <v>Retained</v>
      </c>
    </row>
    <row r="4249" spans="1:17" x14ac:dyDescent="0.2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tr">
        <f t="shared" si="264"/>
        <v>Senior</v>
      </c>
      <c r="O4249" t="str">
        <f t="shared" si="265"/>
        <v>Average</v>
      </c>
      <c r="P4249" t="str">
        <f t="shared" si="266"/>
        <v>Zero Balance</v>
      </c>
      <c r="Q4249" t="str">
        <f t="shared" si="267"/>
        <v>Retained</v>
      </c>
    </row>
    <row r="4250" spans="1:17" x14ac:dyDescent="0.2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>
        <f t="shared" si="264"/>
        <v>Young</v>
      </c>
      <c r="O4250" t="str">
        <f t="shared" si="265"/>
        <v>Average</v>
      </c>
      <c r="P4250" t="str">
        <f t="shared" si="266"/>
        <v>Medium Balance</v>
      </c>
      <c r="Q4250" t="str">
        <f t="shared" si="267"/>
        <v>Retained</v>
      </c>
    </row>
    <row r="4251" spans="1:17" x14ac:dyDescent="0.2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>
        <f t="shared" si="264"/>
        <v>Adult</v>
      </c>
      <c r="O4251" t="str">
        <f t="shared" si="265"/>
        <v>Average</v>
      </c>
      <c r="P4251" t="str">
        <f t="shared" si="266"/>
        <v>Zero Balance</v>
      </c>
      <c r="Q4251" t="str">
        <f t="shared" si="267"/>
        <v>Retained</v>
      </c>
    </row>
    <row r="4252" spans="1:17" x14ac:dyDescent="0.2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>
        <f t="shared" si="264"/>
        <v>Adult</v>
      </c>
      <c r="O4252" t="str">
        <f t="shared" si="265"/>
        <v>Poor</v>
      </c>
      <c r="P4252" t="str">
        <f t="shared" si="266"/>
        <v>High Balance</v>
      </c>
      <c r="Q4252" t="str">
        <f t="shared" si="267"/>
        <v>Retained</v>
      </c>
    </row>
    <row r="4253" spans="1:17" x14ac:dyDescent="0.2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>
        <f t="shared" si="264"/>
        <v>Adult</v>
      </c>
      <c r="O4253" t="str">
        <f t="shared" si="265"/>
        <v>Average</v>
      </c>
      <c r="P4253" t="str">
        <f t="shared" si="266"/>
        <v>Zero Balance</v>
      </c>
      <c r="Q4253" t="str">
        <f t="shared" si="267"/>
        <v>Retained</v>
      </c>
    </row>
    <row r="4254" spans="1:17" x14ac:dyDescent="0.2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>
        <f t="shared" si="264"/>
        <v>Adult</v>
      </c>
      <c r="O4254" t="str">
        <f t="shared" si="265"/>
        <v>Poor</v>
      </c>
      <c r="P4254" t="str">
        <f t="shared" si="266"/>
        <v>High Balance</v>
      </c>
      <c r="Q4254" t="str">
        <f t="shared" si="267"/>
        <v>Retained</v>
      </c>
    </row>
    <row r="4255" spans="1:17" x14ac:dyDescent="0.2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>
        <f t="shared" si="264"/>
        <v>Young</v>
      </c>
      <c r="O4255" t="str">
        <f t="shared" si="265"/>
        <v>Good</v>
      </c>
      <c r="P4255" t="str">
        <f t="shared" si="266"/>
        <v>Zero Balance</v>
      </c>
      <c r="Q4255" t="str">
        <f t="shared" si="267"/>
        <v>Retained</v>
      </c>
    </row>
    <row r="4256" spans="1:17" x14ac:dyDescent="0.2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>
        <f t="shared" si="264"/>
        <v>Young</v>
      </c>
      <c r="O4256" t="str">
        <f t="shared" si="265"/>
        <v>Average</v>
      </c>
      <c r="P4256" t="str">
        <f t="shared" si="266"/>
        <v>High Balance</v>
      </c>
      <c r="Q4256" t="str">
        <f t="shared" si="267"/>
        <v>Retained</v>
      </c>
    </row>
    <row r="4257" spans="1:17" x14ac:dyDescent="0.2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>
        <f t="shared" si="264"/>
        <v>Young</v>
      </c>
      <c r="O4257" t="str">
        <f t="shared" si="265"/>
        <v>Poor</v>
      </c>
      <c r="P4257" t="str">
        <f t="shared" si="266"/>
        <v>Zero Balance</v>
      </c>
      <c r="Q4257" t="str">
        <f t="shared" si="267"/>
        <v>Retained</v>
      </c>
    </row>
    <row r="4258" spans="1:17" x14ac:dyDescent="0.2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>
        <f t="shared" si="264"/>
        <v>Senior</v>
      </c>
      <c r="O4258" t="str">
        <f t="shared" si="265"/>
        <v>Average</v>
      </c>
      <c r="P4258" t="str">
        <f t="shared" si="266"/>
        <v>High Balance</v>
      </c>
      <c r="Q4258" t="str">
        <f t="shared" si="267"/>
        <v>Retained</v>
      </c>
    </row>
    <row r="4259" spans="1:17" x14ac:dyDescent="0.2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>
        <f t="shared" si="264"/>
        <v>Young</v>
      </c>
      <c r="O4259" t="str">
        <f t="shared" si="265"/>
        <v>Average</v>
      </c>
      <c r="P4259" t="str">
        <f t="shared" si="266"/>
        <v>Zero Balance</v>
      </c>
      <c r="Q4259" t="str">
        <f t="shared" si="267"/>
        <v>Retained</v>
      </c>
    </row>
    <row r="4260" spans="1:17" x14ac:dyDescent="0.2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>
        <f t="shared" si="264"/>
        <v>Adult</v>
      </c>
      <c r="O4260" t="str">
        <f t="shared" si="265"/>
        <v>Good</v>
      </c>
      <c r="P4260" t="str">
        <f t="shared" si="266"/>
        <v>Medium Balance</v>
      </c>
      <c r="Q4260" t="str">
        <f t="shared" si="267"/>
        <v>Retained</v>
      </c>
    </row>
    <row r="4261" spans="1:17" x14ac:dyDescent="0.2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>
        <f t="shared" si="264"/>
        <v>Adult</v>
      </c>
      <c r="O4261" t="str">
        <f t="shared" si="265"/>
        <v>Good</v>
      </c>
      <c r="P4261" t="str">
        <f t="shared" si="266"/>
        <v>Zero Balance</v>
      </c>
      <c r="Q4261" t="str">
        <f t="shared" si="267"/>
        <v>Retained</v>
      </c>
    </row>
    <row r="4262" spans="1:17" x14ac:dyDescent="0.2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>
        <f t="shared" si="264"/>
        <v>Adult</v>
      </c>
      <c r="O4262" t="str">
        <f t="shared" si="265"/>
        <v>Average</v>
      </c>
      <c r="P4262" t="str">
        <f t="shared" si="266"/>
        <v>Zero Balance</v>
      </c>
      <c r="Q4262" t="str">
        <f t="shared" si="267"/>
        <v>Churned</v>
      </c>
    </row>
    <row r="4263" spans="1:17" x14ac:dyDescent="0.2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>
        <f t="shared" si="264"/>
        <v>Adult</v>
      </c>
      <c r="O4263" t="str">
        <f t="shared" si="265"/>
        <v>Good</v>
      </c>
      <c r="P4263" t="str">
        <f t="shared" si="266"/>
        <v>High Balance</v>
      </c>
      <c r="Q4263" t="str">
        <f t="shared" si="267"/>
        <v>Retained</v>
      </c>
    </row>
    <row r="4264" spans="1:17" x14ac:dyDescent="0.2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>
        <f t="shared" si="264"/>
        <v>Adult</v>
      </c>
      <c r="O4264" t="str">
        <f t="shared" si="265"/>
        <v>Average</v>
      </c>
      <c r="P4264" t="str">
        <f t="shared" si="266"/>
        <v>Zero Balance</v>
      </c>
      <c r="Q4264" t="str">
        <f t="shared" si="267"/>
        <v>Retained</v>
      </c>
    </row>
    <row r="4265" spans="1:17" x14ac:dyDescent="0.2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>
        <f t="shared" si="264"/>
        <v>Young</v>
      </c>
      <c r="O4265" t="str">
        <f t="shared" si="265"/>
        <v>Good</v>
      </c>
      <c r="P4265" t="str">
        <f t="shared" si="266"/>
        <v>Medium Balance</v>
      </c>
      <c r="Q4265" t="str">
        <f t="shared" si="267"/>
        <v>Retained</v>
      </c>
    </row>
    <row r="4266" spans="1:17" x14ac:dyDescent="0.2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>
        <f t="shared" si="264"/>
        <v>Senior</v>
      </c>
      <c r="O4266" t="str">
        <f t="shared" si="265"/>
        <v>Average</v>
      </c>
      <c r="P4266" t="str">
        <f t="shared" si="266"/>
        <v>High Balance</v>
      </c>
      <c r="Q4266" t="str">
        <f t="shared" si="267"/>
        <v>Churned</v>
      </c>
    </row>
    <row r="4267" spans="1:17" x14ac:dyDescent="0.2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tr">
        <f t="shared" si="264"/>
        <v>Adult</v>
      </c>
      <c r="O4267" t="str">
        <f t="shared" si="265"/>
        <v>Good</v>
      </c>
      <c r="P4267" t="str">
        <f t="shared" si="266"/>
        <v>High Balance</v>
      </c>
      <c r="Q4267" t="str">
        <f t="shared" si="267"/>
        <v>Retained</v>
      </c>
    </row>
    <row r="4268" spans="1:17" x14ac:dyDescent="0.2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>
        <f t="shared" si="264"/>
        <v>Adult</v>
      </c>
      <c r="O4268" t="str">
        <f t="shared" si="265"/>
        <v>Average</v>
      </c>
      <c r="P4268" t="str">
        <f t="shared" si="266"/>
        <v>Zero Balance</v>
      </c>
      <c r="Q4268" t="str">
        <f t="shared" si="267"/>
        <v>Churned</v>
      </c>
    </row>
    <row r="4269" spans="1:17" x14ac:dyDescent="0.2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>
        <f t="shared" si="264"/>
        <v>Adult</v>
      </c>
      <c r="O4269" t="str">
        <f t="shared" si="265"/>
        <v>Good</v>
      </c>
      <c r="P4269" t="str">
        <f t="shared" si="266"/>
        <v>High Balance</v>
      </c>
      <c r="Q4269" t="str">
        <f t="shared" si="267"/>
        <v>Retained</v>
      </c>
    </row>
    <row r="4270" spans="1:17" x14ac:dyDescent="0.2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>
        <f t="shared" si="264"/>
        <v>Adult</v>
      </c>
      <c r="O4270" t="str">
        <f t="shared" si="265"/>
        <v>Good</v>
      </c>
      <c r="P4270" t="str">
        <f t="shared" si="266"/>
        <v>Zero Balance</v>
      </c>
      <c r="Q4270" t="str">
        <f t="shared" si="267"/>
        <v>Churned</v>
      </c>
    </row>
    <row r="4271" spans="1:17" x14ac:dyDescent="0.2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tr">
        <f t="shared" si="264"/>
        <v>Adult</v>
      </c>
      <c r="O4271" t="str">
        <f t="shared" si="265"/>
        <v>Good</v>
      </c>
      <c r="P4271" t="str">
        <f t="shared" si="266"/>
        <v>High Balance</v>
      </c>
      <c r="Q4271" t="str">
        <f t="shared" si="267"/>
        <v>Retained</v>
      </c>
    </row>
    <row r="4272" spans="1:17" x14ac:dyDescent="0.2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>
        <f t="shared" si="264"/>
        <v>Senior</v>
      </c>
      <c r="O4272" t="str">
        <f t="shared" si="265"/>
        <v>Average</v>
      </c>
      <c r="P4272" t="str">
        <f t="shared" si="266"/>
        <v>Medium Balance</v>
      </c>
      <c r="Q4272" t="str">
        <f t="shared" si="267"/>
        <v>Retained</v>
      </c>
    </row>
    <row r="4273" spans="1:17" x14ac:dyDescent="0.2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>
        <f t="shared" si="264"/>
        <v>Adult</v>
      </c>
      <c r="O4273" t="str">
        <f t="shared" si="265"/>
        <v>Poor</v>
      </c>
      <c r="P4273" t="str">
        <f t="shared" si="266"/>
        <v>Zero Balance</v>
      </c>
      <c r="Q4273" t="str">
        <f t="shared" si="267"/>
        <v>Retained</v>
      </c>
    </row>
    <row r="4274" spans="1:17" x14ac:dyDescent="0.2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>
        <f t="shared" si="264"/>
        <v>Adult</v>
      </c>
      <c r="O4274" t="str">
        <f t="shared" si="265"/>
        <v>Average</v>
      </c>
      <c r="P4274" t="str">
        <f t="shared" si="266"/>
        <v>Medium Balance</v>
      </c>
      <c r="Q4274" t="str">
        <f t="shared" si="267"/>
        <v>Retained</v>
      </c>
    </row>
    <row r="4275" spans="1:17" x14ac:dyDescent="0.2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>
        <f t="shared" si="264"/>
        <v>Senior</v>
      </c>
      <c r="O4275" t="str">
        <f t="shared" si="265"/>
        <v>Average</v>
      </c>
      <c r="P4275" t="str">
        <f t="shared" si="266"/>
        <v>Medium Balance</v>
      </c>
      <c r="Q4275" t="str">
        <f t="shared" si="267"/>
        <v>Retained</v>
      </c>
    </row>
    <row r="4276" spans="1:17" x14ac:dyDescent="0.2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>
        <f t="shared" si="264"/>
        <v>Adult</v>
      </c>
      <c r="O4276" t="str">
        <f t="shared" si="265"/>
        <v>Average</v>
      </c>
      <c r="P4276" t="str">
        <f t="shared" si="266"/>
        <v>High Balance</v>
      </c>
      <c r="Q4276" t="str">
        <f t="shared" si="267"/>
        <v>Churned</v>
      </c>
    </row>
    <row r="4277" spans="1:17" x14ac:dyDescent="0.2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>
        <f t="shared" si="264"/>
        <v>Adult</v>
      </c>
      <c r="O4277" t="str">
        <f t="shared" si="265"/>
        <v>Average</v>
      </c>
      <c r="P4277" t="str">
        <f t="shared" si="266"/>
        <v>High Balance</v>
      </c>
      <c r="Q4277" t="str">
        <f t="shared" si="267"/>
        <v>Retained</v>
      </c>
    </row>
    <row r="4278" spans="1:17" x14ac:dyDescent="0.2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tr">
        <f t="shared" si="264"/>
        <v>Adult</v>
      </c>
      <c r="O4278" t="str">
        <f t="shared" si="265"/>
        <v>Average</v>
      </c>
      <c r="P4278" t="str">
        <f t="shared" si="266"/>
        <v>High Balance</v>
      </c>
      <c r="Q4278" t="str">
        <f t="shared" si="267"/>
        <v>Retained</v>
      </c>
    </row>
    <row r="4279" spans="1:17" x14ac:dyDescent="0.2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>
        <f t="shared" si="264"/>
        <v>Senior</v>
      </c>
      <c r="O4279" t="str">
        <f t="shared" si="265"/>
        <v>Good</v>
      </c>
      <c r="P4279" t="str">
        <f t="shared" si="266"/>
        <v>High Balance</v>
      </c>
      <c r="Q4279" t="str">
        <f t="shared" si="267"/>
        <v>Retained</v>
      </c>
    </row>
    <row r="4280" spans="1:17" x14ac:dyDescent="0.2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tr">
        <f t="shared" si="264"/>
        <v>Adult</v>
      </c>
      <c r="O4280" t="str">
        <f t="shared" si="265"/>
        <v>Good</v>
      </c>
      <c r="P4280" t="str">
        <f t="shared" si="266"/>
        <v>High Balance</v>
      </c>
      <c r="Q4280" t="str">
        <f t="shared" si="267"/>
        <v>Retained</v>
      </c>
    </row>
    <row r="4281" spans="1:17" x14ac:dyDescent="0.2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>
        <f t="shared" si="264"/>
        <v>Adult</v>
      </c>
      <c r="O4281" t="str">
        <f t="shared" si="265"/>
        <v>Average</v>
      </c>
      <c r="P4281" t="str">
        <f t="shared" si="266"/>
        <v>High Balance</v>
      </c>
      <c r="Q4281" t="str">
        <f t="shared" si="267"/>
        <v>Retained</v>
      </c>
    </row>
    <row r="4282" spans="1:17" x14ac:dyDescent="0.2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>
        <f t="shared" si="264"/>
        <v>Senior</v>
      </c>
      <c r="O4282" t="str">
        <f t="shared" si="265"/>
        <v>Good</v>
      </c>
      <c r="P4282" t="str">
        <f t="shared" si="266"/>
        <v>High Balance</v>
      </c>
      <c r="Q4282" t="str">
        <f t="shared" si="267"/>
        <v>Churned</v>
      </c>
    </row>
    <row r="4283" spans="1:17" x14ac:dyDescent="0.2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>
        <f t="shared" si="264"/>
        <v>Adult</v>
      </c>
      <c r="O4283" t="str">
        <f t="shared" si="265"/>
        <v>Average</v>
      </c>
      <c r="P4283" t="str">
        <f t="shared" si="266"/>
        <v>High Balance</v>
      </c>
      <c r="Q4283" t="str">
        <f t="shared" si="267"/>
        <v>Retained</v>
      </c>
    </row>
    <row r="4284" spans="1:17" x14ac:dyDescent="0.2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>
        <f t="shared" si="264"/>
        <v>Senior</v>
      </c>
      <c r="O4284" t="str">
        <f t="shared" si="265"/>
        <v>Poor</v>
      </c>
      <c r="P4284" t="str">
        <f t="shared" si="266"/>
        <v>Medium Balance</v>
      </c>
      <c r="Q4284" t="str">
        <f t="shared" si="267"/>
        <v>Retained</v>
      </c>
    </row>
    <row r="4285" spans="1:17" x14ac:dyDescent="0.2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>
        <f t="shared" si="264"/>
        <v>Adult</v>
      </c>
      <c r="O4285" t="str">
        <f t="shared" si="265"/>
        <v>Good</v>
      </c>
      <c r="P4285" t="str">
        <f t="shared" si="266"/>
        <v>Medium Balance</v>
      </c>
      <c r="Q4285" t="str">
        <f t="shared" si="267"/>
        <v>Retained</v>
      </c>
    </row>
    <row r="4286" spans="1:17" x14ac:dyDescent="0.2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>
        <f t="shared" si="264"/>
        <v>Adult</v>
      </c>
      <c r="O4286" t="str">
        <f t="shared" si="265"/>
        <v>Good</v>
      </c>
      <c r="P4286" t="str">
        <f t="shared" si="266"/>
        <v>High Balance</v>
      </c>
      <c r="Q4286" t="str">
        <f t="shared" si="267"/>
        <v>Retained</v>
      </c>
    </row>
    <row r="4287" spans="1:17" x14ac:dyDescent="0.2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>
        <f t="shared" si="264"/>
        <v>Adult</v>
      </c>
      <c r="O4287" t="str">
        <f t="shared" si="265"/>
        <v>Average</v>
      </c>
      <c r="P4287" t="str">
        <f t="shared" si="266"/>
        <v>High Balance</v>
      </c>
      <c r="Q4287" t="str">
        <f t="shared" si="267"/>
        <v>Retained</v>
      </c>
    </row>
    <row r="4288" spans="1:17" x14ac:dyDescent="0.2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>
        <f t="shared" si="264"/>
        <v>Adult</v>
      </c>
      <c r="O4288" t="str">
        <f t="shared" si="265"/>
        <v>Good</v>
      </c>
      <c r="P4288" t="str">
        <f t="shared" si="266"/>
        <v>High Balance</v>
      </c>
      <c r="Q4288" t="str">
        <f t="shared" si="267"/>
        <v>Retained</v>
      </c>
    </row>
    <row r="4289" spans="1:17" x14ac:dyDescent="0.2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>
        <f t="shared" si="264"/>
        <v>Senior</v>
      </c>
      <c r="O4289" t="str">
        <f t="shared" si="265"/>
        <v>Good</v>
      </c>
      <c r="P4289" t="str">
        <f t="shared" si="266"/>
        <v>Medium Balance</v>
      </c>
      <c r="Q4289" t="str">
        <f t="shared" si="267"/>
        <v>Churned</v>
      </c>
    </row>
    <row r="4290" spans="1:17" x14ac:dyDescent="0.2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>
        <f t="shared" si="264"/>
        <v>Adult</v>
      </c>
      <c r="O4290" t="str">
        <f t="shared" si="265"/>
        <v>Average</v>
      </c>
      <c r="P4290" t="str">
        <f t="shared" si="266"/>
        <v>Medium Balance</v>
      </c>
      <c r="Q4290" t="str">
        <f t="shared" si="267"/>
        <v>Retained</v>
      </c>
    </row>
    <row r="4291" spans="1:17" x14ac:dyDescent="0.2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>
        <f t="shared" ref="N4291:N4354" si="268">IF(F4291&lt;30,"Young",IF(F4291&lt;50,"Adult","Senior"))</f>
        <v>Adult</v>
      </c>
      <c r="O4291" t="str">
        <f t="shared" ref="O4291:O4354" si="269">IF(C4291&lt;500,"Poor",IF(C4291&lt;700,"Average","Good"))</f>
        <v>Good</v>
      </c>
      <c r="P4291" t="str">
        <f t="shared" ref="P4291:P4354" si="270" xml:space="preserve"> IF(H4291=0,"Zero Balance",IF(H4291&lt;50000,"Low Balance",IF(H4291&lt;100000,"Medium Balance","High Balance")))</f>
        <v>High Balance</v>
      </c>
      <c r="Q4291" t="str">
        <f t="shared" ref="Q4291:Q4354" si="271">IF(M4291 = 1,"Churned","Retained")</f>
        <v>Retained</v>
      </c>
    </row>
    <row r="4292" spans="1:17" x14ac:dyDescent="0.2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>
        <f t="shared" si="268"/>
        <v>Young</v>
      </c>
      <c r="O4292" t="str">
        <f t="shared" si="269"/>
        <v>Average</v>
      </c>
      <c r="P4292" t="str">
        <f t="shared" si="270"/>
        <v>Zero Balance</v>
      </c>
      <c r="Q4292" t="str">
        <f t="shared" si="271"/>
        <v>Retained</v>
      </c>
    </row>
    <row r="4293" spans="1:17" x14ac:dyDescent="0.2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>
        <f t="shared" si="268"/>
        <v>Adult</v>
      </c>
      <c r="O4293" t="str">
        <f t="shared" si="269"/>
        <v>Good</v>
      </c>
      <c r="P4293" t="str">
        <f t="shared" si="270"/>
        <v>Medium Balance</v>
      </c>
      <c r="Q4293" t="str">
        <f t="shared" si="271"/>
        <v>Retained</v>
      </c>
    </row>
    <row r="4294" spans="1:17" x14ac:dyDescent="0.2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>
        <f t="shared" si="268"/>
        <v>Adult</v>
      </c>
      <c r="O4294" t="str">
        <f t="shared" si="269"/>
        <v>Good</v>
      </c>
      <c r="P4294" t="str">
        <f t="shared" si="270"/>
        <v>High Balance</v>
      </c>
      <c r="Q4294" t="str">
        <f t="shared" si="271"/>
        <v>Churned</v>
      </c>
    </row>
    <row r="4295" spans="1:17" x14ac:dyDescent="0.2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>
        <f t="shared" si="268"/>
        <v>Adult</v>
      </c>
      <c r="O4295" t="str">
        <f t="shared" si="269"/>
        <v>Good</v>
      </c>
      <c r="P4295" t="str">
        <f t="shared" si="270"/>
        <v>High Balance</v>
      </c>
      <c r="Q4295" t="str">
        <f t="shared" si="271"/>
        <v>Retained</v>
      </c>
    </row>
    <row r="4296" spans="1:17" x14ac:dyDescent="0.2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>
        <f t="shared" si="268"/>
        <v>Adult</v>
      </c>
      <c r="O4296" t="str">
        <f t="shared" si="269"/>
        <v>Average</v>
      </c>
      <c r="P4296" t="str">
        <f t="shared" si="270"/>
        <v>High Balance</v>
      </c>
      <c r="Q4296" t="str">
        <f t="shared" si="271"/>
        <v>Retained</v>
      </c>
    </row>
    <row r="4297" spans="1:17" x14ac:dyDescent="0.2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>
        <f t="shared" si="268"/>
        <v>Adult</v>
      </c>
      <c r="O4297" t="str">
        <f t="shared" si="269"/>
        <v>Poor</v>
      </c>
      <c r="P4297" t="str">
        <f t="shared" si="270"/>
        <v>High Balance</v>
      </c>
      <c r="Q4297" t="str">
        <f t="shared" si="271"/>
        <v>Churned</v>
      </c>
    </row>
    <row r="4298" spans="1:17" x14ac:dyDescent="0.2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tr">
        <f t="shared" si="268"/>
        <v>Adult</v>
      </c>
      <c r="O4298" t="str">
        <f t="shared" si="269"/>
        <v>Good</v>
      </c>
      <c r="P4298" t="str">
        <f t="shared" si="270"/>
        <v>High Balance</v>
      </c>
      <c r="Q4298" t="str">
        <f t="shared" si="271"/>
        <v>Retained</v>
      </c>
    </row>
    <row r="4299" spans="1:17" x14ac:dyDescent="0.2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>
        <f t="shared" si="268"/>
        <v>Senior</v>
      </c>
      <c r="O4299" t="str">
        <f t="shared" si="269"/>
        <v>Average</v>
      </c>
      <c r="P4299" t="str">
        <f t="shared" si="270"/>
        <v>Zero Balance</v>
      </c>
      <c r="Q4299" t="str">
        <f t="shared" si="271"/>
        <v>Churned</v>
      </c>
    </row>
    <row r="4300" spans="1:17" x14ac:dyDescent="0.2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>
        <f t="shared" si="268"/>
        <v>Adult</v>
      </c>
      <c r="O4300" t="str">
        <f t="shared" si="269"/>
        <v>Average</v>
      </c>
      <c r="P4300" t="str">
        <f t="shared" si="270"/>
        <v>High Balance</v>
      </c>
      <c r="Q4300" t="str">
        <f t="shared" si="271"/>
        <v>Retained</v>
      </c>
    </row>
    <row r="4301" spans="1:17" x14ac:dyDescent="0.2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>
        <f t="shared" si="268"/>
        <v>Adult</v>
      </c>
      <c r="O4301" t="str">
        <f t="shared" si="269"/>
        <v>Average</v>
      </c>
      <c r="P4301" t="str">
        <f t="shared" si="270"/>
        <v>Zero Balance</v>
      </c>
      <c r="Q4301" t="str">
        <f t="shared" si="271"/>
        <v>Retained</v>
      </c>
    </row>
    <row r="4302" spans="1:17" x14ac:dyDescent="0.2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>
        <f t="shared" si="268"/>
        <v>Young</v>
      </c>
      <c r="O4302" t="str">
        <f t="shared" si="269"/>
        <v>Good</v>
      </c>
      <c r="P4302" t="str">
        <f t="shared" si="270"/>
        <v>Medium Balance</v>
      </c>
      <c r="Q4302" t="str">
        <f t="shared" si="271"/>
        <v>Retained</v>
      </c>
    </row>
    <row r="4303" spans="1:17" x14ac:dyDescent="0.2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>
        <f t="shared" si="268"/>
        <v>Adult</v>
      </c>
      <c r="O4303" t="str">
        <f t="shared" si="269"/>
        <v>Average</v>
      </c>
      <c r="P4303" t="str">
        <f t="shared" si="270"/>
        <v>Zero Balance</v>
      </c>
      <c r="Q4303" t="str">
        <f t="shared" si="271"/>
        <v>Retained</v>
      </c>
    </row>
    <row r="4304" spans="1:17" x14ac:dyDescent="0.2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>
        <f t="shared" si="268"/>
        <v>Adult</v>
      </c>
      <c r="O4304" t="str">
        <f t="shared" si="269"/>
        <v>Average</v>
      </c>
      <c r="P4304" t="str">
        <f t="shared" si="270"/>
        <v>High Balance</v>
      </c>
      <c r="Q4304" t="str">
        <f t="shared" si="271"/>
        <v>Churned</v>
      </c>
    </row>
    <row r="4305" spans="1:17" x14ac:dyDescent="0.2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>
        <f t="shared" si="268"/>
        <v>Senior</v>
      </c>
      <c r="O4305" t="str">
        <f t="shared" si="269"/>
        <v>Average</v>
      </c>
      <c r="P4305" t="str">
        <f t="shared" si="270"/>
        <v>High Balance</v>
      </c>
      <c r="Q4305" t="str">
        <f t="shared" si="271"/>
        <v>Churned</v>
      </c>
    </row>
    <row r="4306" spans="1:17" x14ac:dyDescent="0.2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>
        <f t="shared" si="268"/>
        <v>Senior</v>
      </c>
      <c r="O4306" t="str">
        <f t="shared" si="269"/>
        <v>Average</v>
      </c>
      <c r="P4306" t="str">
        <f t="shared" si="270"/>
        <v>High Balance</v>
      </c>
      <c r="Q4306" t="str">
        <f t="shared" si="271"/>
        <v>Retained</v>
      </c>
    </row>
    <row r="4307" spans="1:17" x14ac:dyDescent="0.2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>
        <f t="shared" si="268"/>
        <v>Adult</v>
      </c>
      <c r="O4307" t="str">
        <f t="shared" si="269"/>
        <v>Average</v>
      </c>
      <c r="P4307" t="str">
        <f t="shared" si="270"/>
        <v>Zero Balance</v>
      </c>
      <c r="Q4307" t="str">
        <f t="shared" si="271"/>
        <v>Churned</v>
      </c>
    </row>
    <row r="4308" spans="1:17" x14ac:dyDescent="0.2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>
        <f t="shared" si="268"/>
        <v>Adult</v>
      </c>
      <c r="O4308" t="str">
        <f t="shared" si="269"/>
        <v>Poor</v>
      </c>
      <c r="P4308" t="str">
        <f t="shared" si="270"/>
        <v>Zero Balance</v>
      </c>
      <c r="Q4308" t="str">
        <f t="shared" si="271"/>
        <v>Retained</v>
      </c>
    </row>
    <row r="4309" spans="1:17" x14ac:dyDescent="0.2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>
        <f t="shared" si="268"/>
        <v>Adult</v>
      </c>
      <c r="O4309" t="str">
        <f t="shared" si="269"/>
        <v>Good</v>
      </c>
      <c r="P4309" t="str">
        <f t="shared" si="270"/>
        <v>High Balance</v>
      </c>
      <c r="Q4309" t="str">
        <f t="shared" si="271"/>
        <v>Retained</v>
      </c>
    </row>
    <row r="4310" spans="1:17" x14ac:dyDescent="0.2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>
        <f t="shared" si="268"/>
        <v>Adult</v>
      </c>
      <c r="O4310" t="str">
        <f t="shared" si="269"/>
        <v>Average</v>
      </c>
      <c r="P4310" t="str">
        <f t="shared" si="270"/>
        <v>Zero Balance</v>
      </c>
      <c r="Q4310" t="str">
        <f t="shared" si="271"/>
        <v>Retained</v>
      </c>
    </row>
    <row r="4311" spans="1:17" x14ac:dyDescent="0.2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tr">
        <f t="shared" si="268"/>
        <v>Adult</v>
      </c>
      <c r="O4311" t="str">
        <f t="shared" si="269"/>
        <v>Good</v>
      </c>
      <c r="P4311" t="str">
        <f t="shared" si="270"/>
        <v>Zero Balance</v>
      </c>
      <c r="Q4311" t="str">
        <f t="shared" si="271"/>
        <v>Churned</v>
      </c>
    </row>
    <row r="4312" spans="1:17" x14ac:dyDescent="0.2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>
        <f t="shared" si="268"/>
        <v>Adult</v>
      </c>
      <c r="O4312" t="str">
        <f t="shared" si="269"/>
        <v>Good</v>
      </c>
      <c r="P4312" t="str">
        <f t="shared" si="270"/>
        <v>High Balance</v>
      </c>
      <c r="Q4312" t="str">
        <f t="shared" si="271"/>
        <v>Retained</v>
      </c>
    </row>
    <row r="4313" spans="1:17" x14ac:dyDescent="0.2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>
        <f t="shared" si="268"/>
        <v>Senior</v>
      </c>
      <c r="O4313" t="str">
        <f t="shared" si="269"/>
        <v>Good</v>
      </c>
      <c r="P4313" t="str">
        <f t="shared" si="270"/>
        <v>High Balance</v>
      </c>
      <c r="Q4313" t="str">
        <f t="shared" si="271"/>
        <v>Churned</v>
      </c>
    </row>
    <row r="4314" spans="1:17" x14ac:dyDescent="0.2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>
        <f t="shared" si="268"/>
        <v>Adult</v>
      </c>
      <c r="O4314" t="str">
        <f t="shared" si="269"/>
        <v>Average</v>
      </c>
      <c r="P4314" t="str">
        <f t="shared" si="270"/>
        <v>High Balance</v>
      </c>
      <c r="Q4314" t="str">
        <f t="shared" si="271"/>
        <v>Churned</v>
      </c>
    </row>
    <row r="4315" spans="1:17" x14ac:dyDescent="0.2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tr">
        <f t="shared" si="268"/>
        <v>Senior</v>
      </c>
      <c r="O4315" t="str">
        <f t="shared" si="269"/>
        <v>Average</v>
      </c>
      <c r="P4315" t="str">
        <f t="shared" si="270"/>
        <v>High Balance</v>
      </c>
      <c r="Q4315" t="str">
        <f t="shared" si="271"/>
        <v>Retained</v>
      </c>
    </row>
    <row r="4316" spans="1:17" x14ac:dyDescent="0.2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>
        <f t="shared" si="268"/>
        <v>Adult</v>
      </c>
      <c r="O4316" t="str">
        <f t="shared" si="269"/>
        <v>Average</v>
      </c>
      <c r="P4316" t="str">
        <f t="shared" si="270"/>
        <v>High Balance</v>
      </c>
      <c r="Q4316" t="str">
        <f t="shared" si="271"/>
        <v>Retained</v>
      </c>
    </row>
    <row r="4317" spans="1:17" x14ac:dyDescent="0.2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>
        <f t="shared" si="268"/>
        <v>Adult</v>
      </c>
      <c r="O4317" t="str">
        <f t="shared" si="269"/>
        <v>Average</v>
      </c>
      <c r="P4317" t="str">
        <f t="shared" si="270"/>
        <v>Medium Balance</v>
      </c>
      <c r="Q4317" t="str">
        <f t="shared" si="271"/>
        <v>Retained</v>
      </c>
    </row>
    <row r="4318" spans="1:17" x14ac:dyDescent="0.2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>
        <f t="shared" si="268"/>
        <v>Adult</v>
      </c>
      <c r="O4318" t="str">
        <f t="shared" si="269"/>
        <v>Good</v>
      </c>
      <c r="P4318" t="str">
        <f t="shared" si="270"/>
        <v>Medium Balance</v>
      </c>
      <c r="Q4318" t="str">
        <f t="shared" si="271"/>
        <v>Churned</v>
      </c>
    </row>
    <row r="4319" spans="1:17" x14ac:dyDescent="0.2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>
        <f t="shared" si="268"/>
        <v>Young</v>
      </c>
      <c r="O4319" t="str">
        <f t="shared" si="269"/>
        <v>Poor</v>
      </c>
      <c r="P4319" t="str">
        <f t="shared" si="270"/>
        <v>Zero Balance</v>
      </c>
      <c r="Q4319" t="str">
        <f t="shared" si="271"/>
        <v>Retained</v>
      </c>
    </row>
    <row r="4320" spans="1:17" x14ac:dyDescent="0.2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>
        <f t="shared" si="268"/>
        <v>Senior</v>
      </c>
      <c r="O4320" t="str">
        <f t="shared" si="269"/>
        <v>Average</v>
      </c>
      <c r="P4320" t="str">
        <f t="shared" si="270"/>
        <v>Medium Balance</v>
      </c>
      <c r="Q4320" t="str">
        <f t="shared" si="271"/>
        <v>Retained</v>
      </c>
    </row>
    <row r="4321" spans="1:17" x14ac:dyDescent="0.2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>
        <f t="shared" si="268"/>
        <v>Adult</v>
      </c>
      <c r="O4321" t="str">
        <f t="shared" si="269"/>
        <v>Average</v>
      </c>
      <c r="P4321" t="str">
        <f t="shared" si="270"/>
        <v>High Balance</v>
      </c>
      <c r="Q4321" t="str">
        <f t="shared" si="271"/>
        <v>Retained</v>
      </c>
    </row>
    <row r="4322" spans="1:17" x14ac:dyDescent="0.2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>
        <f t="shared" si="268"/>
        <v>Adult</v>
      </c>
      <c r="O4322" t="str">
        <f t="shared" si="269"/>
        <v>Good</v>
      </c>
      <c r="P4322" t="str">
        <f t="shared" si="270"/>
        <v>Medium Balance</v>
      </c>
      <c r="Q4322" t="str">
        <f t="shared" si="271"/>
        <v>Retained</v>
      </c>
    </row>
    <row r="4323" spans="1:17" x14ac:dyDescent="0.2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>
        <f t="shared" si="268"/>
        <v>Adult</v>
      </c>
      <c r="O4323" t="str">
        <f t="shared" si="269"/>
        <v>Average</v>
      </c>
      <c r="P4323" t="str">
        <f t="shared" si="270"/>
        <v>Medium Balance</v>
      </c>
      <c r="Q4323" t="str">
        <f t="shared" si="271"/>
        <v>Retained</v>
      </c>
    </row>
    <row r="4324" spans="1:17" x14ac:dyDescent="0.2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>
        <f t="shared" si="268"/>
        <v>Adult</v>
      </c>
      <c r="O4324" t="str">
        <f t="shared" si="269"/>
        <v>Average</v>
      </c>
      <c r="P4324" t="str">
        <f t="shared" si="270"/>
        <v>Medium Balance</v>
      </c>
      <c r="Q4324" t="str">
        <f t="shared" si="271"/>
        <v>Retained</v>
      </c>
    </row>
    <row r="4325" spans="1:17" x14ac:dyDescent="0.2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tr">
        <f t="shared" si="268"/>
        <v>Adult</v>
      </c>
      <c r="O4325" t="str">
        <f t="shared" si="269"/>
        <v>Average</v>
      </c>
      <c r="P4325" t="str">
        <f t="shared" si="270"/>
        <v>High Balance</v>
      </c>
      <c r="Q4325" t="str">
        <f t="shared" si="271"/>
        <v>Churned</v>
      </c>
    </row>
    <row r="4326" spans="1:17" x14ac:dyDescent="0.2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>
        <f t="shared" si="268"/>
        <v>Adult</v>
      </c>
      <c r="O4326" t="str">
        <f t="shared" si="269"/>
        <v>Poor</v>
      </c>
      <c r="P4326" t="str">
        <f t="shared" si="270"/>
        <v>Zero Balance</v>
      </c>
      <c r="Q4326" t="str">
        <f t="shared" si="271"/>
        <v>Retained</v>
      </c>
    </row>
    <row r="4327" spans="1:17" x14ac:dyDescent="0.2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tr">
        <f t="shared" si="268"/>
        <v>Adult</v>
      </c>
      <c r="O4327" t="str">
        <f t="shared" si="269"/>
        <v>Average</v>
      </c>
      <c r="P4327" t="str">
        <f t="shared" si="270"/>
        <v>High Balance</v>
      </c>
      <c r="Q4327" t="str">
        <f t="shared" si="271"/>
        <v>Retained</v>
      </c>
    </row>
    <row r="4328" spans="1:17" x14ac:dyDescent="0.2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>
        <f t="shared" si="268"/>
        <v>Young</v>
      </c>
      <c r="O4328" t="str">
        <f t="shared" si="269"/>
        <v>Good</v>
      </c>
      <c r="P4328" t="str">
        <f t="shared" si="270"/>
        <v>Zero Balance</v>
      </c>
      <c r="Q4328" t="str">
        <f t="shared" si="271"/>
        <v>Retained</v>
      </c>
    </row>
    <row r="4329" spans="1:17" x14ac:dyDescent="0.2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>
        <f t="shared" si="268"/>
        <v>Adult</v>
      </c>
      <c r="O4329" t="str">
        <f t="shared" si="269"/>
        <v>Average</v>
      </c>
      <c r="P4329" t="str">
        <f t="shared" si="270"/>
        <v>High Balance</v>
      </c>
      <c r="Q4329" t="str">
        <f t="shared" si="271"/>
        <v>Retained</v>
      </c>
    </row>
    <row r="4330" spans="1:17" x14ac:dyDescent="0.2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>
        <f t="shared" si="268"/>
        <v>Senior</v>
      </c>
      <c r="O4330" t="str">
        <f t="shared" si="269"/>
        <v>Average</v>
      </c>
      <c r="P4330" t="str">
        <f t="shared" si="270"/>
        <v>Zero Balance</v>
      </c>
      <c r="Q4330" t="str">
        <f t="shared" si="271"/>
        <v>Retained</v>
      </c>
    </row>
    <row r="4331" spans="1:17" x14ac:dyDescent="0.2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>
        <f t="shared" si="268"/>
        <v>Senior</v>
      </c>
      <c r="O4331" t="str">
        <f t="shared" si="269"/>
        <v>Good</v>
      </c>
      <c r="P4331" t="str">
        <f t="shared" si="270"/>
        <v>Zero Balance</v>
      </c>
      <c r="Q4331" t="str">
        <f t="shared" si="271"/>
        <v>Retained</v>
      </c>
    </row>
    <row r="4332" spans="1:17" x14ac:dyDescent="0.2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>
        <f t="shared" si="268"/>
        <v>Young</v>
      </c>
      <c r="O4332" t="str">
        <f t="shared" si="269"/>
        <v>Good</v>
      </c>
      <c r="P4332" t="str">
        <f t="shared" si="270"/>
        <v>Zero Balance</v>
      </c>
      <c r="Q4332" t="str">
        <f t="shared" si="271"/>
        <v>Retained</v>
      </c>
    </row>
    <row r="4333" spans="1:17" x14ac:dyDescent="0.2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>
        <f t="shared" si="268"/>
        <v>Young</v>
      </c>
      <c r="O4333" t="str">
        <f t="shared" si="269"/>
        <v>Average</v>
      </c>
      <c r="P4333" t="str">
        <f t="shared" si="270"/>
        <v>High Balance</v>
      </c>
      <c r="Q4333" t="str">
        <f t="shared" si="271"/>
        <v>Retained</v>
      </c>
    </row>
    <row r="4334" spans="1:17" x14ac:dyDescent="0.2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>
        <f t="shared" si="268"/>
        <v>Adult</v>
      </c>
      <c r="O4334" t="str">
        <f t="shared" si="269"/>
        <v>Average</v>
      </c>
      <c r="P4334" t="str">
        <f t="shared" si="270"/>
        <v>High Balance</v>
      </c>
      <c r="Q4334" t="str">
        <f t="shared" si="271"/>
        <v>Churned</v>
      </c>
    </row>
    <row r="4335" spans="1:17" x14ac:dyDescent="0.2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tr">
        <f t="shared" si="268"/>
        <v>Adult</v>
      </c>
      <c r="O4335" t="str">
        <f t="shared" si="269"/>
        <v>Good</v>
      </c>
      <c r="P4335" t="str">
        <f t="shared" si="270"/>
        <v>High Balance</v>
      </c>
      <c r="Q4335" t="str">
        <f t="shared" si="271"/>
        <v>Retained</v>
      </c>
    </row>
    <row r="4336" spans="1:17" x14ac:dyDescent="0.2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>
        <f t="shared" si="268"/>
        <v>Senior</v>
      </c>
      <c r="O4336" t="str">
        <f t="shared" si="269"/>
        <v>Good</v>
      </c>
      <c r="P4336" t="str">
        <f t="shared" si="270"/>
        <v>Zero Balance</v>
      </c>
      <c r="Q4336" t="str">
        <f t="shared" si="271"/>
        <v>Retained</v>
      </c>
    </row>
    <row r="4337" spans="1:17" x14ac:dyDescent="0.2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>
        <f t="shared" si="268"/>
        <v>Senior</v>
      </c>
      <c r="O4337" t="str">
        <f t="shared" si="269"/>
        <v>Good</v>
      </c>
      <c r="P4337" t="str">
        <f t="shared" si="270"/>
        <v>Zero Balance</v>
      </c>
      <c r="Q4337" t="str">
        <f t="shared" si="271"/>
        <v>Churned</v>
      </c>
    </row>
    <row r="4338" spans="1:17" x14ac:dyDescent="0.2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>
        <f t="shared" si="268"/>
        <v>Adult</v>
      </c>
      <c r="O4338" t="str">
        <f t="shared" si="269"/>
        <v>Average</v>
      </c>
      <c r="P4338" t="str">
        <f t="shared" si="270"/>
        <v>High Balance</v>
      </c>
      <c r="Q4338" t="str">
        <f t="shared" si="271"/>
        <v>Churned</v>
      </c>
    </row>
    <row r="4339" spans="1:17" x14ac:dyDescent="0.2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>
        <f t="shared" si="268"/>
        <v>Adult</v>
      </c>
      <c r="O4339" t="str">
        <f t="shared" si="269"/>
        <v>Good</v>
      </c>
      <c r="P4339" t="str">
        <f t="shared" si="270"/>
        <v>Zero Balance</v>
      </c>
      <c r="Q4339" t="str">
        <f t="shared" si="271"/>
        <v>Retained</v>
      </c>
    </row>
    <row r="4340" spans="1:17" x14ac:dyDescent="0.2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>
        <f t="shared" si="268"/>
        <v>Young</v>
      </c>
      <c r="O4340" t="str">
        <f t="shared" si="269"/>
        <v>Good</v>
      </c>
      <c r="P4340" t="str">
        <f t="shared" si="270"/>
        <v>Zero Balance</v>
      </c>
      <c r="Q4340" t="str">
        <f t="shared" si="271"/>
        <v>Retained</v>
      </c>
    </row>
    <row r="4341" spans="1:17" x14ac:dyDescent="0.2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>
        <f t="shared" si="268"/>
        <v>Adult</v>
      </c>
      <c r="O4341" t="str">
        <f t="shared" si="269"/>
        <v>Average</v>
      </c>
      <c r="P4341" t="str">
        <f t="shared" si="270"/>
        <v>Zero Balance</v>
      </c>
      <c r="Q4341" t="str">
        <f t="shared" si="271"/>
        <v>Retained</v>
      </c>
    </row>
    <row r="4342" spans="1:17" x14ac:dyDescent="0.2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>
        <f t="shared" si="268"/>
        <v>Adult</v>
      </c>
      <c r="O4342" t="str">
        <f t="shared" si="269"/>
        <v>Average</v>
      </c>
      <c r="P4342" t="str">
        <f t="shared" si="270"/>
        <v>High Balance</v>
      </c>
      <c r="Q4342" t="str">
        <f t="shared" si="271"/>
        <v>Retained</v>
      </c>
    </row>
    <row r="4343" spans="1:17" x14ac:dyDescent="0.2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>
        <f t="shared" si="268"/>
        <v>Adult</v>
      </c>
      <c r="O4343" t="str">
        <f t="shared" si="269"/>
        <v>Average</v>
      </c>
      <c r="P4343" t="str">
        <f t="shared" si="270"/>
        <v>High Balance</v>
      </c>
      <c r="Q4343" t="str">
        <f t="shared" si="271"/>
        <v>Retained</v>
      </c>
    </row>
    <row r="4344" spans="1:17" x14ac:dyDescent="0.2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>
        <f t="shared" si="268"/>
        <v>Adult</v>
      </c>
      <c r="O4344" t="str">
        <f t="shared" si="269"/>
        <v>Average</v>
      </c>
      <c r="P4344" t="str">
        <f t="shared" si="270"/>
        <v>High Balance</v>
      </c>
      <c r="Q4344" t="str">
        <f t="shared" si="271"/>
        <v>Churned</v>
      </c>
    </row>
    <row r="4345" spans="1:17" x14ac:dyDescent="0.2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>
        <f t="shared" si="268"/>
        <v>Senior</v>
      </c>
      <c r="O4345" t="str">
        <f t="shared" si="269"/>
        <v>Average</v>
      </c>
      <c r="P4345" t="str">
        <f t="shared" si="270"/>
        <v>Medium Balance</v>
      </c>
      <c r="Q4345" t="str">
        <f t="shared" si="271"/>
        <v>Churned</v>
      </c>
    </row>
    <row r="4346" spans="1:17" x14ac:dyDescent="0.2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>
        <f t="shared" si="268"/>
        <v>Young</v>
      </c>
      <c r="O4346" t="str">
        <f t="shared" si="269"/>
        <v>Average</v>
      </c>
      <c r="P4346" t="str">
        <f t="shared" si="270"/>
        <v>High Balance</v>
      </c>
      <c r="Q4346" t="str">
        <f t="shared" si="271"/>
        <v>Retained</v>
      </c>
    </row>
    <row r="4347" spans="1:17" x14ac:dyDescent="0.2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>
        <f t="shared" si="268"/>
        <v>Adult</v>
      </c>
      <c r="O4347" t="str">
        <f t="shared" si="269"/>
        <v>Good</v>
      </c>
      <c r="P4347" t="str">
        <f t="shared" si="270"/>
        <v>Medium Balance</v>
      </c>
      <c r="Q4347" t="str">
        <f t="shared" si="271"/>
        <v>Churned</v>
      </c>
    </row>
    <row r="4348" spans="1:17" x14ac:dyDescent="0.2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>
        <f t="shared" si="268"/>
        <v>Adult</v>
      </c>
      <c r="O4348" t="str">
        <f t="shared" si="269"/>
        <v>Good</v>
      </c>
      <c r="P4348" t="str">
        <f t="shared" si="270"/>
        <v>Zero Balance</v>
      </c>
      <c r="Q4348" t="str">
        <f t="shared" si="271"/>
        <v>Churned</v>
      </c>
    </row>
    <row r="4349" spans="1:17" x14ac:dyDescent="0.2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>
        <f t="shared" si="268"/>
        <v>Young</v>
      </c>
      <c r="O4349" t="str">
        <f t="shared" si="269"/>
        <v>Average</v>
      </c>
      <c r="P4349" t="str">
        <f t="shared" si="270"/>
        <v>High Balance</v>
      </c>
      <c r="Q4349" t="str">
        <f t="shared" si="271"/>
        <v>Churned</v>
      </c>
    </row>
    <row r="4350" spans="1:17" x14ac:dyDescent="0.2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>
        <f t="shared" si="268"/>
        <v>Adult</v>
      </c>
      <c r="O4350" t="str">
        <f t="shared" si="269"/>
        <v>Average</v>
      </c>
      <c r="P4350" t="str">
        <f t="shared" si="270"/>
        <v>Medium Balance</v>
      </c>
      <c r="Q4350" t="str">
        <f t="shared" si="271"/>
        <v>Retained</v>
      </c>
    </row>
    <row r="4351" spans="1:17" x14ac:dyDescent="0.2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>
        <f t="shared" si="268"/>
        <v>Adult</v>
      </c>
      <c r="O4351" t="str">
        <f t="shared" si="269"/>
        <v>Average</v>
      </c>
      <c r="P4351" t="str">
        <f t="shared" si="270"/>
        <v>Medium Balance</v>
      </c>
      <c r="Q4351" t="str">
        <f t="shared" si="271"/>
        <v>Churned</v>
      </c>
    </row>
    <row r="4352" spans="1:17" x14ac:dyDescent="0.2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tr">
        <f t="shared" si="268"/>
        <v>Adult</v>
      </c>
      <c r="O4352" t="str">
        <f t="shared" si="269"/>
        <v>Good</v>
      </c>
      <c r="P4352" t="str">
        <f t="shared" si="270"/>
        <v>Zero Balance</v>
      </c>
      <c r="Q4352" t="str">
        <f t="shared" si="271"/>
        <v>Retained</v>
      </c>
    </row>
    <row r="4353" spans="1:17" x14ac:dyDescent="0.2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>
        <f t="shared" si="268"/>
        <v>Adult</v>
      </c>
      <c r="O4353" t="str">
        <f t="shared" si="269"/>
        <v>Average</v>
      </c>
      <c r="P4353" t="str">
        <f t="shared" si="270"/>
        <v>High Balance</v>
      </c>
      <c r="Q4353" t="str">
        <f t="shared" si="271"/>
        <v>Retained</v>
      </c>
    </row>
    <row r="4354" spans="1:17" x14ac:dyDescent="0.2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>
        <f t="shared" si="268"/>
        <v>Young</v>
      </c>
      <c r="O4354" t="str">
        <f t="shared" si="269"/>
        <v>Average</v>
      </c>
      <c r="P4354" t="str">
        <f t="shared" si="270"/>
        <v>Medium Balance</v>
      </c>
      <c r="Q4354" t="str">
        <f t="shared" si="271"/>
        <v>Retained</v>
      </c>
    </row>
    <row r="4355" spans="1:17" x14ac:dyDescent="0.2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>
        <f t="shared" ref="N4355:N4418" si="272">IF(F4355&lt;30,"Young",IF(F4355&lt;50,"Adult","Senior"))</f>
        <v>Adult</v>
      </c>
      <c r="O4355" t="str">
        <f t="shared" ref="O4355:O4418" si="273">IF(C4355&lt;500,"Poor",IF(C4355&lt;700,"Average","Good"))</f>
        <v>Good</v>
      </c>
      <c r="P4355" t="str">
        <f t="shared" ref="P4355:P4418" si="274" xml:space="preserve"> IF(H4355=0,"Zero Balance",IF(H4355&lt;50000,"Low Balance",IF(H4355&lt;100000,"Medium Balance","High Balance")))</f>
        <v>Zero Balance</v>
      </c>
      <c r="Q4355" t="str">
        <f t="shared" ref="Q4355:Q4418" si="275">IF(M4355 = 1,"Churned","Retained")</f>
        <v>Retained</v>
      </c>
    </row>
    <row r="4356" spans="1:17" x14ac:dyDescent="0.2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tr">
        <f t="shared" si="272"/>
        <v>Adult</v>
      </c>
      <c r="O4356" t="str">
        <f t="shared" si="273"/>
        <v>Average</v>
      </c>
      <c r="P4356" t="str">
        <f t="shared" si="274"/>
        <v>Zero Balance</v>
      </c>
      <c r="Q4356" t="str">
        <f t="shared" si="275"/>
        <v>Retained</v>
      </c>
    </row>
    <row r="4357" spans="1:17" x14ac:dyDescent="0.2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>
        <f t="shared" si="272"/>
        <v>Adult</v>
      </c>
      <c r="O4357" t="str">
        <f t="shared" si="273"/>
        <v>Average</v>
      </c>
      <c r="P4357" t="str">
        <f t="shared" si="274"/>
        <v>Medium Balance</v>
      </c>
      <c r="Q4357" t="str">
        <f t="shared" si="275"/>
        <v>Retained</v>
      </c>
    </row>
    <row r="4358" spans="1:17" x14ac:dyDescent="0.2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tr">
        <f t="shared" si="272"/>
        <v>Adult</v>
      </c>
      <c r="O4358" t="str">
        <f t="shared" si="273"/>
        <v>Average</v>
      </c>
      <c r="P4358" t="str">
        <f t="shared" si="274"/>
        <v>High Balance</v>
      </c>
      <c r="Q4358" t="str">
        <f t="shared" si="275"/>
        <v>Retained</v>
      </c>
    </row>
    <row r="4359" spans="1:17" x14ac:dyDescent="0.2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>
        <f t="shared" si="272"/>
        <v>Adult</v>
      </c>
      <c r="O4359" t="str">
        <f t="shared" si="273"/>
        <v>Good</v>
      </c>
      <c r="P4359" t="str">
        <f t="shared" si="274"/>
        <v>Zero Balance</v>
      </c>
      <c r="Q4359" t="str">
        <f t="shared" si="275"/>
        <v>Retained</v>
      </c>
    </row>
    <row r="4360" spans="1:17" x14ac:dyDescent="0.2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>
        <f t="shared" si="272"/>
        <v>Adult</v>
      </c>
      <c r="O4360" t="str">
        <f t="shared" si="273"/>
        <v>Poor</v>
      </c>
      <c r="P4360" t="str">
        <f t="shared" si="274"/>
        <v>Zero Balance</v>
      </c>
      <c r="Q4360" t="str">
        <f t="shared" si="275"/>
        <v>Retained</v>
      </c>
    </row>
    <row r="4361" spans="1:17" x14ac:dyDescent="0.2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>
        <f t="shared" si="272"/>
        <v>Adult</v>
      </c>
      <c r="O4361" t="str">
        <f t="shared" si="273"/>
        <v>Average</v>
      </c>
      <c r="P4361" t="str">
        <f t="shared" si="274"/>
        <v>High Balance</v>
      </c>
      <c r="Q4361" t="str">
        <f t="shared" si="275"/>
        <v>Retained</v>
      </c>
    </row>
    <row r="4362" spans="1:17" x14ac:dyDescent="0.2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>
        <f t="shared" si="272"/>
        <v>Senior</v>
      </c>
      <c r="O4362" t="str">
        <f t="shared" si="273"/>
        <v>Average</v>
      </c>
      <c r="P4362" t="str">
        <f t="shared" si="274"/>
        <v>Zero Balance</v>
      </c>
      <c r="Q4362" t="str">
        <f t="shared" si="275"/>
        <v>Retained</v>
      </c>
    </row>
    <row r="4363" spans="1:17" x14ac:dyDescent="0.2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>
        <f t="shared" si="272"/>
        <v>Adult</v>
      </c>
      <c r="O4363" t="str">
        <f t="shared" si="273"/>
        <v>Good</v>
      </c>
      <c r="P4363" t="str">
        <f t="shared" si="274"/>
        <v>Medium Balance</v>
      </c>
      <c r="Q4363" t="str">
        <f t="shared" si="275"/>
        <v>Churned</v>
      </c>
    </row>
    <row r="4364" spans="1:17" x14ac:dyDescent="0.2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>
        <f t="shared" si="272"/>
        <v>Young</v>
      </c>
      <c r="O4364" t="str">
        <f t="shared" si="273"/>
        <v>Average</v>
      </c>
      <c r="P4364" t="str">
        <f t="shared" si="274"/>
        <v>High Balance</v>
      </c>
      <c r="Q4364" t="str">
        <f t="shared" si="275"/>
        <v>Retained</v>
      </c>
    </row>
    <row r="4365" spans="1:17" x14ac:dyDescent="0.2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>
        <f t="shared" si="272"/>
        <v>Adult</v>
      </c>
      <c r="O4365" t="str">
        <f t="shared" si="273"/>
        <v>Average</v>
      </c>
      <c r="P4365" t="str">
        <f t="shared" si="274"/>
        <v>Zero Balance</v>
      </c>
      <c r="Q4365" t="str">
        <f t="shared" si="275"/>
        <v>Retained</v>
      </c>
    </row>
    <row r="4366" spans="1:17" x14ac:dyDescent="0.2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>
        <f t="shared" si="272"/>
        <v>Young</v>
      </c>
      <c r="O4366" t="str">
        <f t="shared" si="273"/>
        <v>Average</v>
      </c>
      <c r="P4366" t="str">
        <f t="shared" si="274"/>
        <v>Medium Balance</v>
      </c>
      <c r="Q4366" t="str">
        <f t="shared" si="275"/>
        <v>Retained</v>
      </c>
    </row>
    <row r="4367" spans="1:17" x14ac:dyDescent="0.2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tr">
        <f t="shared" si="272"/>
        <v>Adult</v>
      </c>
      <c r="O4367" t="str">
        <f t="shared" si="273"/>
        <v>Average</v>
      </c>
      <c r="P4367" t="str">
        <f t="shared" si="274"/>
        <v>Zero Balance</v>
      </c>
      <c r="Q4367" t="str">
        <f t="shared" si="275"/>
        <v>Retained</v>
      </c>
    </row>
    <row r="4368" spans="1:17" x14ac:dyDescent="0.2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>
        <f t="shared" si="272"/>
        <v>Senior</v>
      </c>
      <c r="O4368" t="str">
        <f t="shared" si="273"/>
        <v>Average</v>
      </c>
      <c r="P4368" t="str">
        <f t="shared" si="274"/>
        <v>Zero Balance</v>
      </c>
      <c r="Q4368" t="str">
        <f t="shared" si="275"/>
        <v>Retained</v>
      </c>
    </row>
    <row r="4369" spans="1:17" x14ac:dyDescent="0.2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>
        <f t="shared" si="272"/>
        <v>Senior</v>
      </c>
      <c r="O4369" t="str">
        <f t="shared" si="273"/>
        <v>Average</v>
      </c>
      <c r="P4369" t="str">
        <f t="shared" si="274"/>
        <v>High Balance</v>
      </c>
      <c r="Q4369" t="str">
        <f t="shared" si="275"/>
        <v>Churned</v>
      </c>
    </row>
    <row r="4370" spans="1:17" x14ac:dyDescent="0.2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>
        <f t="shared" si="272"/>
        <v>Adult</v>
      </c>
      <c r="O4370" t="str">
        <f t="shared" si="273"/>
        <v>Average</v>
      </c>
      <c r="P4370" t="str">
        <f t="shared" si="274"/>
        <v>High Balance</v>
      </c>
      <c r="Q4370" t="str">
        <f t="shared" si="275"/>
        <v>Retained</v>
      </c>
    </row>
    <row r="4371" spans="1:17" x14ac:dyDescent="0.2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>
        <f t="shared" si="272"/>
        <v>Young</v>
      </c>
      <c r="O4371" t="str">
        <f t="shared" si="273"/>
        <v>Average</v>
      </c>
      <c r="P4371" t="str">
        <f t="shared" si="274"/>
        <v>High Balance</v>
      </c>
      <c r="Q4371" t="str">
        <f t="shared" si="275"/>
        <v>Retained</v>
      </c>
    </row>
    <row r="4372" spans="1:17" x14ac:dyDescent="0.2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>
        <f t="shared" si="272"/>
        <v>Adult</v>
      </c>
      <c r="O4372" t="str">
        <f t="shared" si="273"/>
        <v>Good</v>
      </c>
      <c r="P4372" t="str">
        <f t="shared" si="274"/>
        <v>High Balance</v>
      </c>
      <c r="Q4372" t="str">
        <f t="shared" si="275"/>
        <v>Retained</v>
      </c>
    </row>
    <row r="4373" spans="1:17" x14ac:dyDescent="0.2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>
        <f t="shared" si="272"/>
        <v>Adult</v>
      </c>
      <c r="O4373" t="str">
        <f t="shared" si="273"/>
        <v>Average</v>
      </c>
      <c r="P4373" t="str">
        <f t="shared" si="274"/>
        <v>High Balance</v>
      </c>
      <c r="Q4373" t="str">
        <f t="shared" si="275"/>
        <v>Churned</v>
      </c>
    </row>
    <row r="4374" spans="1:17" x14ac:dyDescent="0.2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>
        <f t="shared" si="272"/>
        <v>Adult</v>
      </c>
      <c r="O4374" t="str">
        <f t="shared" si="273"/>
        <v>Average</v>
      </c>
      <c r="P4374" t="str">
        <f t="shared" si="274"/>
        <v>Medium Balance</v>
      </c>
      <c r="Q4374" t="str">
        <f t="shared" si="275"/>
        <v>Retained</v>
      </c>
    </row>
    <row r="4375" spans="1:17" x14ac:dyDescent="0.2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>
        <f t="shared" si="272"/>
        <v>Adult</v>
      </c>
      <c r="O4375" t="str">
        <f t="shared" si="273"/>
        <v>Average</v>
      </c>
      <c r="P4375" t="str">
        <f t="shared" si="274"/>
        <v>Zero Balance</v>
      </c>
      <c r="Q4375" t="str">
        <f t="shared" si="275"/>
        <v>Churned</v>
      </c>
    </row>
    <row r="4376" spans="1:17" x14ac:dyDescent="0.2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>
        <f t="shared" si="272"/>
        <v>Adult</v>
      </c>
      <c r="O4376" t="str">
        <f t="shared" si="273"/>
        <v>Average</v>
      </c>
      <c r="P4376" t="str">
        <f t="shared" si="274"/>
        <v>High Balance</v>
      </c>
      <c r="Q4376" t="str">
        <f t="shared" si="275"/>
        <v>Retained</v>
      </c>
    </row>
    <row r="4377" spans="1:17" x14ac:dyDescent="0.2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>
        <f t="shared" si="272"/>
        <v>Adult</v>
      </c>
      <c r="O4377" t="str">
        <f t="shared" si="273"/>
        <v>Good</v>
      </c>
      <c r="P4377" t="str">
        <f t="shared" si="274"/>
        <v>Medium Balance</v>
      </c>
      <c r="Q4377" t="str">
        <f t="shared" si="275"/>
        <v>Retained</v>
      </c>
    </row>
    <row r="4378" spans="1:17" x14ac:dyDescent="0.2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>
        <f t="shared" si="272"/>
        <v>Adult</v>
      </c>
      <c r="O4378" t="str">
        <f t="shared" si="273"/>
        <v>Average</v>
      </c>
      <c r="P4378" t="str">
        <f t="shared" si="274"/>
        <v>Zero Balance</v>
      </c>
      <c r="Q4378" t="str">
        <f t="shared" si="275"/>
        <v>Retained</v>
      </c>
    </row>
    <row r="4379" spans="1:17" x14ac:dyDescent="0.2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>
        <f t="shared" si="272"/>
        <v>Adult</v>
      </c>
      <c r="O4379" t="str">
        <f t="shared" si="273"/>
        <v>Good</v>
      </c>
      <c r="P4379" t="str">
        <f t="shared" si="274"/>
        <v>High Balance</v>
      </c>
      <c r="Q4379" t="str">
        <f t="shared" si="275"/>
        <v>Churned</v>
      </c>
    </row>
    <row r="4380" spans="1:17" x14ac:dyDescent="0.2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>
        <f t="shared" si="272"/>
        <v>Senior</v>
      </c>
      <c r="O4380" t="str">
        <f t="shared" si="273"/>
        <v>Good</v>
      </c>
      <c r="P4380" t="str">
        <f t="shared" si="274"/>
        <v>Medium Balance</v>
      </c>
      <c r="Q4380" t="str">
        <f t="shared" si="275"/>
        <v>Retained</v>
      </c>
    </row>
    <row r="4381" spans="1:17" x14ac:dyDescent="0.2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>
        <f t="shared" si="272"/>
        <v>Young</v>
      </c>
      <c r="O4381" t="str">
        <f t="shared" si="273"/>
        <v>Average</v>
      </c>
      <c r="P4381" t="str">
        <f t="shared" si="274"/>
        <v>Zero Balance</v>
      </c>
      <c r="Q4381" t="str">
        <f t="shared" si="275"/>
        <v>Retained</v>
      </c>
    </row>
    <row r="4382" spans="1:17" x14ac:dyDescent="0.2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>
        <f t="shared" si="272"/>
        <v>Senior</v>
      </c>
      <c r="O4382" t="str">
        <f t="shared" si="273"/>
        <v>Poor</v>
      </c>
      <c r="P4382" t="str">
        <f t="shared" si="274"/>
        <v>High Balance</v>
      </c>
      <c r="Q4382" t="str">
        <f t="shared" si="275"/>
        <v>Churned</v>
      </c>
    </row>
    <row r="4383" spans="1:17" x14ac:dyDescent="0.2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>
        <f t="shared" si="272"/>
        <v>Adult</v>
      </c>
      <c r="O4383" t="str">
        <f t="shared" si="273"/>
        <v>Poor</v>
      </c>
      <c r="P4383" t="str">
        <f t="shared" si="274"/>
        <v>Zero Balance</v>
      </c>
      <c r="Q4383" t="str">
        <f t="shared" si="275"/>
        <v>Retained</v>
      </c>
    </row>
    <row r="4384" spans="1:17" x14ac:dyDescent="0.2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tr">
        <f t="shared" si="272"/>
        <v>Adult</v>
      </c>
      <c r="O4384" t="str">
        <f t="shared" si="273"/>
        <v>Average</v>
      </c>
      <c r="P4384" t="str">
        <f t="shared" si="274"/>
        <v>Medium Balance</v>
      </c>
      <c r="Q4384" t="str">
        <f t="shared" si="275"/>
        <v>Retained</v>
      </c>
    </row>
    <row r="4385" spans="1:17" x14ac:dyDescent="0.2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>
        <f t="shared" si="272"/>
        <v>Adult</v>
      </c>
      <c r="O4385" t="str">
        <f t="shared" si="273"/>
        <v>Average</v>
      </c>
      <c r="P4385" t="str">
        <f t="shared" si="274"/>
        <v>Medium Balance</v>
      </c>
      <c r="Q4385" t="str">
        <f t="shared" si="275"/>
        <v>Retained</v>
      </c>
    </row>
    <row r="4386" spans="1:17" x14ac:dyDescent="0.2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>
        <f t="shared" si="272"/>
        <v>Adult</v>
      </c>
      <c r="O4386" t="str">
        <f t="shared" si="273"/>
        <v>Good</v>
      </c>
      <c r="P4386" t="str">
        <f t="shared" si="274"/>
        <v>Zero Balance</v>
      </c>
      <c r="Q4386" t="str">
        <f t="shared" si="275"/>
        <v>Retained</v>
      </c>
    </row>
    <row r="4387" spans="1:17" x14ac:dyDescent="0.2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>
        <f t="shared" si="272"/>
        <v>Adult</v>
      </c>
      <c r="O4387" t="str">
        <f t="shared" si="273"/>
        <v>Average</v>
      </c>
      <c r="P4387" t="str">
        <f t="shared" si="274"/>
        <v>Medium Balance</v>
      </c>
      <c r="Q4387" t="str">
        <f t="shared" si="275"/>
        <v>Retained</v>
      </c>
    </row>
    <row r="4388" spans="1:17" x14ac:dyDescent="0.2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tr">
        <f t="shared" si="272"/>
        <v>Adult</v>
      </c>
      <c r="O4388" t="str">
        <f t="shared" si="273"/>
        <v>Good</v>
      </c>
      <c r="P4388" t="str">
        <f t="shared" si="274"/>
        <v>High Balance</v>
      </c>
      <c r="Q4388" t="str">
        <f t="shared" si="275"/>
        <v>Retained</v>
      </c>
    </row>
    <row r="4389" spans="1:17" x14ac:dyDescent="0.2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tr">
        <f t="shared" si="272"/>
        <v>Senior</v>
      </c>
      <c r="O4389" t="str">
        <f t="shared" si="273"/>
        <v>Good</v>
      </c>
      <c r="P4389" t="str">
        <f t="shared" si="274"/>
        <v>Zero Balance</v>
      </c>
      <c r="Q4389" t="str">
        <f t="shared" si="275"/>
        <v>Retained</v>
      </c>
    </row>
    <row r="4390" spans="1:17" x14ac:dyDescent="0.2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>
        <f t="shared" si="272"/>
        <v>Adult</v>
      </c>
      <c r="O4390" t="str">
        <f t="shared" si="273"/>
        <v>Average</v>
      </c>
      <c r="P4390" t="str">
        <f t="shared" si="274"/>
        <v>High Balance</v>
      </c>
      <c r="Q4390" t="str">
        <f t="shared" si="275"/>
        <v>Retained</v>
      </c>
    </row>
    <row r="4391" spans="1:17" x14ac:dyDescent="0.2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>
        <f t="shared" si="272"/>
        <v>Adult</v>
      </c>
      <c r="O4391" t="str">
        <f t="shared" si="273"/>
        <v>Average</v>
      </c>
      <c r="P4391" t="str">
        <f t="shared" si="274"/>
        <v>High Balance</v>
      </c>
      <c r="Q4391" t="str">
        <f t="shared" si="275"/>
        <v>Retained</v>
      </c>
    </row>
    <row r="4392" spans="1:17" x14ac:dyDescent="0.2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>
        <f t="shared" si="272"/>
        <v>Adult</v>
      </c>
      <c r="O4392" t="str">
        <f t="shared" si="273"/>
        <v>Average</v>
      </c>
      <c r="P4392" t="str">
        <f t="shared" si="274"/>
        <v>Low Balance</v>
      </c>
      <c r="Q4392" t="str">
        <f t="shared" si="275"/>
        <v>Churned</v>
      </c>
    </row>
    <row r="4393" spans="1:17" x14ac:dyDescent="0.2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tr">
        <f t="shared" si="272"/>
        <v>Adult</v>
      </c>
      <c r="O4393" t="str">
        <f t="shared" si="273"/>
        <v>Good</v>
      </c>
      <c r="P4393" t="str">
        <f t="shared" si="274"/>
        <v>Zero Balance</v>
      </c>
      <c r="Q4393" t="str">
        <f t="shared" si="275"/>
        <v>Retained</v>
      </c>
    </row>
    <row r="4394" spans="1:17" x14ac:dyDescent="0.2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>
        <f t="shared" si="272"/>
        <v>Senior</v>
      </c>
      <c r="O4394" t="str">
        <f t="shared" si="273"/>
        <v>Good</v>
      </c>
      <c r="P4394" t="str">
        <f t="shared" si="274"/>
        <v>Medium Balance</v>
      </c>
      <c r="Q4394" t="str">
        <f t="shared" si="275"/>
        <v>Retained</v>
      </c>
    </row>
    <row r="4395" spans="1:17" x14ac:dyDescent="0.2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tr">
        <f t="shared" si="272"/>
        <v>Adult</v>
      </c>
      <c r="O4395" t="str">
        <f t="shared" si="273"/>
        <v>Good</v>
      </c>
      <c r="P4395" t="str">
        <f t="shared" si="274"/>
        <v>High Balance</v>
      </c>
      <c r="Q4395" t="str">
        <f t="shared" si="275"/>
        <v>Retained</v>
      </c>
    </row>
    <row r="4396" spans="1:17" x14ac:dyDescent="0.2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>
        <f t="shared" si="272"/>
        <v>Young</v>
      </c>
      <c r="O4396" t="str">
        <f t="shared" si="273"/>
        <v>Poor</v>
      </c>
      <c r="P4396" t="str">
        <f t="shared" si="274"/>
        <v>High Balance</v>
      </c>
      <c r="Q4396" t="str">
        <f t="shared" si="275"/>
        <v>Retained</v>
      </c>
    </row>
    <row r="4397" spans="1:17" x14ac:dyDescent="0.2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>
        <f t="shared" si="272"/>
        <v>Young</v>
      </c>
      <c r="O4397" t="str">
        <f t="shared" si="273"/>
        <v>Average</v>
      </c>
      <c r="P4397" t="str">
        <f t="shared" si="274"/>
        <v>High Balance</v>
      </c>
      <c r="Q4397" t="str">
        <f t="shared" si="275"/>
        <v>Retained</v>
      </c>
    </row>
    <row r="4398" spans="1:17" x14ac:dyDescent="0.2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>
        <f t="shared" si="272"/>
        <v>Senior</v>
      </c>
      <c r="O4398" t="str">
        <f t="shared" si="273"/>
        <v>Good</v>
      </c>
      <c r="P4398" t="str">
        <f t="shared" si="274"/>
        <v>High Balance</v>
      </c>
      <c r="Q4398" t="str">
        <f t="shared" si="275"/>
        <v>Retained</v>
      </c>
    </row>
    <row r="4399" spans="1:17" x14ac:dyDescent="0.2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>
        <f t="shared" si="272"/>
        <v>Adult</v>
      </c>
      <c r="O4399" t="str">
        <f t="shared" si="273"/>
        <v>Average</v>
      </c>
      <c r="P4399" t="str">
        <f t="shared" si="274"/>
        <v>Medium Balance</v>
      </c>
      <c r="Q4399" t="str">
        <f t="shared" si="275"/>
        <v>Retained</v>
      </c>
    </row>
    <row r="4400" spans="1:17" x14ac:dyDescent="0.2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>
        <f t="shared" si="272"/>
        <v>Adult</v>
      </c>
      <c r="O4400" t="str">
        <f t="shared" si="273"/>
        <v>Good</v>
      </c>
      <c r="P4400" t="str">
        <f t="shared" si="274"/>
        <v>Zero Balance</v>
      </c>
      <c r="Q4400" t="str">
        <f t="shared" si="275"/>
        <v>Retained</v>
      </c>
    </row>
    <row r="4401" spans="1:17" x14ac:dyDescent="0.2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>
        <f t="shared" si="272"/>
        <v>Adult</v>
      </c>
      <c r="O4401" t="str">
        <f t="shared" si="273"/>
        <v>Average</v>
      </c>
      <c r="P4401" t="str">
        <f t="shared" si="274"/>
        <v>High Balance</v>
      </c>
      <c r="Q4401" t="str">
        <f t="shared" si="275"/>
        <v>Churned</v>
      </c>
    </row>
    <row r="4402" spans="1:17" x14ac:dyDescent="0.2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>
        <f t="shared" si="272"/>
        <v>Adult</v>
      </c>
      <c r="O4402" t="str">
        <f t="shared" si="273"/>
        <v>Good</v>
      </c>
      <c r="P4402" t="str">
        <f t="shared" si="274"/>
        <v>High Balance</v>
      </c>
      <c r="Q4402" t="str">
        <f t="shared" si="275"/>
        <v>Churned</v>
      </c>
    </row>
    <row r="4403" spans="1:17" x14ac:dyDescent="0.2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>
        <f t="shared" si="272"/>
        <v>Adult</v>
      </c>
      <c r="O4403" t="str">
        <f t="shared" si="273"/>
        <v>Good</v>
      </c>
      <c r="P4403" t="str">
        <f t="shared" si="274"/>
        <v>High Balance</v>
      </c>
      <c r="Q4403" t="str">
        <f t="shared" si="275"/>
        <v>Retained</v>
      </c>
    </row>
    <row r="4404" spans="1:17" x14ac:dyDescent="0.2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>
        <f t="shared" si="272"/>
        <v>Adult</v>
      </c>
      <c r="O4404" t="str">
        <f t="shared" si="273"/>
        <v>Good</v>
      </c>
      <c r="P4404" t="str">
        <f t="shared" si="274"/>
        <v>High Balance</v>
      </c>
      <c r="Q4404" t="str">
        <f t="shared" si="275"/>
        <v>Churned</v>
      </c>
    </row>
    <row r="4405" spans="1:17" x14ac:dyDescent="0.2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>
        <f t="shared" si="272"/>
        <v>Adult</v>
      </c>
      <c r="O4405" t="str">
        <f t="shared" si="273"/>
        <v>Average</v>
      </c>
      <c r="P4405" t="str">
        <f t="shared" si="274"/>
        <v>High Balance</v>
      </c>
      <c r="Q4405" t="str">
        <f t="shared" si="275"/>
        <v>Churned</v>
      </c>
    </row>
    <row r="4406" spans="1:17" x14ac:dyDescent="0.2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>
        <f t="shared" si="272"/>
        <v>Adult</v>
      </c>
      <c r="O4406" t="str">
        <f t="shared" si="273"/>
        <v>Average</v>
      </c>
      <c r="P4406" t="str">
        <f t="shared" si="274"/>
        <v>High Balance</v>
      </c>
      <c r="Q4406" t="str">
        <f t="shared" si="275"/>
        <v>Retained</v>
      </c>
    </row>
    <row r="4407" spans="1:17" x14ac:dyDescent="0.2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>
        <f t="shared" si="272"/>
        <v>Adult</v>
      </c>
      <c r="O4407" t="str">
        <f t="shared" si="273"/>
        <v>Average</v>
      </c>
      <c r="P4407" t="str">
        <f t="shared" si="274"/>
        <v>Zero Balance</v>
      </c>
      <c r="Q4407" t="str">
        <f t="shared" si="275"/>
        <v>Retained</v>
      </c>
    </row>
    <row r="4408" spans="1:17" x14ac:dyDescent="0.2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>
        <f t="shared" si="272"/>
        <v>Young</v>
      </c>
      <c r="O4408" t="str">
        <f t="shared" si="273"/>
        <v>Average</v>
      </c>
      <c r="P4408" t="str">
        <f t="shared" si="274"/>
        <v>High Balance</v>
      </c>
      <c r="Q4408" t="str">
        <f t="shared" si="275"/>
        <v>Retained</v>
      </c>
    </row>
    <row r="4409" spans="1:17" x14ac:dyDescent="0.2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>
        <f t="shared" si="272"/>
        <v>Adult</v>
      </c>
      <c r="O4409" t="str">
        <f t="shared" si="273"/>
        <v>Average</v>
      </c>
      <c r="P4409" t="str">
        <f t="shared" si="274"/>
        <v>High Balance</v>
      </c>
      <c r="Q4409" t="str">
        <f t="shared" si="275"/>
        <v>Retained</v>
      </c>
    </row>
    <row r="4410" spans="1:17" x14ac:dyDescent="0.2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>
        <f t="shared" si="272"/>
        <v>Adult</v>
      </c>
      <c r="O4410" t="str">
        <f t="shared" si="273"/>
        <v>Average</v>
      </c>
      <c r="P4410" t="str">
        <f t="shared" si="274"/>
        <v>High Balance</v>
      </c>
      <c r="Q4410" t="str">
        <f t="shared" si="275"/>
        <v>Retained</v>
      </c>
    </row>
    <row r="4411" spans="1:17" x14ac:dyDescent="0.2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>
        <f t="shared" si="272"/>
        <v>Adult</v>
      </c>
      <c r="O4411" t="str">
        <f t="shared" si="273"/>
        <v>Good</v>
      </c>
      <c r="P4411" t="str">
        <f t="shared" si="274"/>
        <v>High Balance</v>
      </c>
      <c r="Q4411" t="str">
        <f t="shared" si="275"/>
        <v>Churned</v>
      </c>
    </row>
    <row r="4412" spans="1:17" x14ac:dyDescent="0.2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tr">
        <f t="shared" si="272"/>
        <v>Adult</v>
      </c>
      <c r="O4412" t="str">
        <f t="shared" si="273"/>
        <v>Average</v>
      </c>
      <c r="P4412" t="str">
        <f t="shared" si="274"/>
        <v>High Balance</v>
      </c>
      <c r="Q4412" t="str">
        <f t="shared" si="275"/>
        <v>Retained</v>
      </c>
    </row>
    <row r="4413" spans="1:17" x14ac:dyDescent="0.2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>
        <f t="shared" si="272"/>
        <v>Adult</v>
      </c>
      <c r="O4413" t="str">
        <f t="shared" si="273"/>
        <v>Average</v>
      </c>
      <c r="P4413" t="str">
        <f t="shared" si="274"/>
        <v>Low Balance</v>
      </c>
      <c r="Q4413" t="str">
        <f t="shared" si="275"/>
        <v>Churned</v>
      </c>
    </row>
    <row r="4414" spans="1:17" x14ac:dyDescent="0.2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tr">
        <f t="shared" si="272"/>
        <v>Adult</v>
      </c>
      <c r="O4414" t="str">
        <f t="shared" si="273"/>
        <v>Average</v>
      </c>
      <c r="P4414" t="str">
        <f t="shared" si="274"/>
        <v>Zero Balance</v>
      </c>
      <c r="Q4414" t="str">
        <f t="shared" si="275"/>
        <v>Retained</v>
      </c>
    </row>
    <row r="4415" spans="1:17" x14ac:dyDescent="0.2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>
        <f t="shared" si="272"/>
        <v>Adult</v>
      </c>
      <c r="O4415" t="str">
        <f t="shared" si="273"/>
        <v>Average</v>
      </c>
      <c r="P4415" t="str">
        <f t="shared" si="274"/>
        <v>High Balance</v>
      </c>
      <c r="Q4415" t="str">
        <f t="shared" si="275"/>
        <v>Retained</v>
      </c>
    </row>
    <row r="4416" spans="1:17" x14ac:dyDescent="0.2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tr">
        <f t="shared" si="272"/>
        <v>Young</v>
      </c>
      <c r="O4416" t="str">
        <f t="shared" si="273"/>
        <v>Good</v>
      </c>
      <c r="P4416" t="str">
        <f t="shared" si="274"/>
        <v>High Balance</v>
      </c>
      <c r="Q4416" t="str">
        <f t="shared" si="275"/>
        <v>Retained</v>
      </c>
    </row>
    <row r="4417" spans="1:17" x14ac:dyDescent="0.2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>
        <f t="shared" si="272"/>
        <v>Young</v>
      </c>
      <c r="O4417" t="str">
        <f t="shared" si="273"/>
        <v>Good</v>
      </c>
      <c r="P4417" t="str">
        <f t="shared" si="274"/>
        <v>Zero Balance</v>
      </c>
      <c r="Q4417" t="str">
        <f t="shared" si="275"/>
        <v>Retained</v>
      </c>
    </row>
    <row r="4418" spans="1:17" x14ac:dyDescent="0.2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>
        <f t="shared" si="272"/>
        <v>Adult</v>
      </c>
      <c r="O4418" t="str">
        <f t="shared" si="273"/>
        <v>Poor</v>
      </c>
      <c r="P4418" t="str">
        <f t="shared" si="274"/>
        <v>High Balance</v>
      </c>
      <c r="Q4418" t="str">
        <f t="shared" si="275"/>
        <v>Retained</v>
      </c>
    </row>
    <row r="4419" spans="1:17" x14ac:dyDescent="0.2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>
        <f t="shared" ref="N4419:N4482" si="276">IF(F4419&lt;30,"Young",IF(F4419&lt;50,"Adult","Senior"))</f>
        <v>Young</v>
      </c>
      <c r="O4419" t="str">
        <f t="shared" ref="O4419:O4482" si="277">IF(C4419&lt;500,"Poor",IF(C4419&lt;700,"Average","Good"))</f>
        <v>Average</v>
      </c>
      <c r="P4419" t="str">
        <f t="shared" ref="P4419:P4482" si="278" xml:space="preserve"> IF(H4419=0,"Zero Balance",IF(H4419&lt;50000,"Low Balance",IF(H4419&lt;100000,"Medium Balance","High Balance")))</f>
        <v>High Balance</v>
      </c>
      <c r="Q4419" t="str">
        <f t="shared" ref="Q4419:Q4482" si="279">IF(M4419 = 1,"Churned","Retained")</f>
        <v>Retained</v>
      </c>
    </row>
    <row r="4420" spans="1:17" x14ac:dyDescent="0.2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>
        <f t="shared" si="276"/>
        <v>Adult</v>
      </c>
      <c r="O4420" t="str">
        <f t="shared" si="277"/>
        <v>Average</v>
      </c>
      <c r="P4420" t="str">
        <f t="shared" si="278"/>
        <v>High Balance</v>
      </c>
      <c r="Q4420" t="str">
        <f t="shared" si="279"/>
        <v>Retained</v>
      </c>
    </row>
    <row r="4421" spans="1:17" x14ac:dyDescent="0.2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>
        <f t="shared" si="276"/>
        <v>Adult</v>
      </c>
      <c r="O4421" t="str">
        <f t="shared" si="277"/>
        <v>Average</v>
      </c>
      <c r="P4421" t="str">
        <f t="shared" si="278"/>
        <v>High Balance</v>
      </c>
      <c r="Q4421" t="str">
        <f t="shared" si="279"/>
        <v>Retained</v>
      </c>
    </row>
    <row r="4422" spans="1:17" x14ac:dyDescent="0.2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tr">
        <f t="shared" si="276"/>
        <v>Adult</v>
      </c>
      <c r="O4422" t="str">
        <f t="shared" si="277"/>
        <v>Good</v>
      </c>
      <c r="P4422" t="str">
        <f t="shared" si="278"/>
        <v>High Balance</v>
      </c>
      <c r="Q4422" t="str">
        <f t="shared" si="279"/>
        <v>Retained</v>
      </c>
    </row>
    <row r="4423" spans="1:17" x14ac:dyDescent="0.2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>
        <f t="shared" si="276"/>
        <v>Adult</v>
      </c>
      <c r="O4423" t="str">
        <f t="shared" si="277"/>
        <v>Average</v>
      </c>
      <c r="P4423" t="str">
        <f t="shared" si="278"/>
        <v>Zero Balance</v>
      </c>
      <c r="Q4423" t="str">
        <f t="shared" si="279"/>
        <v>Retained</v>
      </c>
    </row>
    <row r="4424" spans="1:17" x14ac:dyDescent="0.2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tr">
        <f t="shared" si="276"/>
        <v>Young</v>
      </c>
      <c r="O4424" t="str">
        <f t="shared" si="277"/>
        <v>Average</v>
      </c>
      <c r="P4424" t="str">
        <f t="shared" si="278"/>
        <v>Medium Balance</v>
      </c>
      <c r="Q4424" t="str">
        <f t="shared" si="279"/>
        <v>Retained</v>
      </c>
    </row>
    <row r="4425" spans="1:17" x14ac:dyDescent="0.2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>
        <f t="shared" si="276"/>
        <v>Adult</v>
      </c>
      <c r="O4425" t="str">
        <f t="shared" si="277"/>
        <v>Good</v>
      </c>
      <c r="P4425" t="str">
        <f t="shared" si="278"/>
        <v>Zero Balance</v>
      </c>
      <c r="Q4425" t="str">
        <f t="shared" si="279"/>
        <v>Retained</v>
      </c>
    </row>
    <row r="4426" spans="1:17" x14ac:dyDescent="0.2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>
        <f t="shared" si="276"/>
        <v>Adult</v>
      </c>
      <c r="O4426" t="str">
        <f t="shared" si="277"/>
        <v>Average</v>
      </c>
      <c r="P4426" t="str">
        <f t="shared" si="278"/>
        <v>High Balance</v>
      </c>
      <c r="Q4426" t="str">
        <f t="shared" si="279"/>
        <v>Retained</v>
      </c>
    </row>
    <row r="4427" spans="1:17" x14ac:dyDescent="0.2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tr">
        <f t="shared" si="276"/>
        <v>Young</v>
      </c>
      <c r="O4427" t="str">
        <f t="shared" si="277"/>
        <v>Good</v>
      </c>
      <c r="P4427" t="str">
        <f t="shared" si="278"/>
        <v>Medium Balance</v>
      </c>
      <c r="Q4427" t="str">
        <f t="shared" si="279"/>
        <v>Retained</v>
      </c>
    </row>
    <row r="4428" spans="1:17" x14ac:dyDescent="0.2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>
        <f t="shared" si="276"/>
        <v>Adult</v>
      </c>
      <c r="O4428" t="str">
        <f t="shared" si="277"/>
        <v>Good</v>
      </c>
      <c r="P4428" t="str">
        <f t="shared" si="278"/>
        <v>Zero Balance</v>
      </c>
      <c r="Q4428" t="str">
        <f t="shared" si="279"/>
        <v>Retained</v>
      </c>
    </row>
    <row r="4429" spans="1:17" x14ac:dyDescent="0.2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>
        <f t="shared" si="276"/>
        <v>Young</v>
      </c>
      <c r="O4429" t="str">
        <f t="shared" si="277"/>
        <v>Good</v>
      </c>
      <c r="P4429" t="str">
        <f t="shared" si="278"/>
        <v>High Balance</v>
      </c>
      <c r="Q4429" t="str">
        <f t="shared" si="279"/>
        <v>Retained</v>
      </c>
    </row>
    <row r="4430" spans="1:17" x14ac:dyDescent="0.2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>
        <f t="shared" si="276"/>
        <v>Adult</v>
      </c>
      <c r="O4430" t="str">
        <f t="shared" si="277"/>
        <v>Average</v>
      </c>
      <c r="P4430" t="str">
        <f t="shared" si="278"/>
        <v>Zero Balance</v>
      </c>
      <c r="Q4430" t="str">
        <f t="shared" si="279"/>
        <v>Retained</v>
      </c>
    </row>
    <row r="4431" spans="1:17" x14ac:dyDescent="0.2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>
        <f t="shared" si="276"/>
        <v>Adult</v>
      </c>
      <c r="O4431" t="str">
        <f t="shared" si="277"/>
        <v>Average</v>
      </c>
      <c r="P4431" t="str">
        <f t="shared" si="278"/>
        <v>High Balance</v>
      </c>
      <c r="Q4431" t="str">
        <f t="shared" si="279"/>
        <v>Churned</v>
      </c>
    </row>
    <row r="4432" spans="1:17" x14ac:dyDescent="0.2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>
        <f t="shared" si="276"/>
        <v>Senior</v>
      </c>
      <c r="O4432" t="str">
        <f t="shared" si="277"/>
        <v>Average</v>
      </c>
      <c r="P4432" t="str">
        <f t="shared" si="278"/>
        <v>Zero Balance</v>
      </c>
      <c r="Q4432" t="str">
        <f t="shared" si="279"/>
        <v>Retained</v>
      </c>
    </row>
    <row r="4433" spans="1:17" x14ac:dyDescent="0.2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>
        <f t="shared" si="276"/>
        <v>Adult</v>
      </c>
      <c r="O4433" t="str">
        <f t="shared" si="277"/>
        <v>Average</v>
      </c>
      <c r="P4433" t="str">
        <f t="shared" si="278"/>
        <v>High Balance</v>
      </c>
      <c r="Q4433" t="str">
        <f t="shared" si="279"/>
        <v>Retained</v>
      </c>
    </row>
    <row r="4434" spans="1:17" x14ac:dyDescent="0.2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tr">
        <f t="shared" si="276"/>
        <v>Adult</v>
      </c>
      <c r="O4434" t="str">
        <f t="shared" si="277"/>
        <v>Average</v>
      </c>
      <c r="P4434" t="str">
        <f t="shared" si="278"/>
        <v>Zero Balance</v>
      </c>
      <c r="Q4434" t="str">
        <f t="shared" si="279"/>
        <v>Retained</v>
      </c>
    </row>
    <row r="4435" spans="1:17" x14ac:dyDescent="0.2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>
        <f t="shared" si="276"/>
        <v>Young</v>
      </c>
      <c r="O4435" t="str">
        <f t="shared" si="277"/>
        <v>Average</v>
      </c>
      <c r="P4435" t="str">
        <f t="shared" si="278"/>
        <v>High Balance</v>
      </c>
      <c r="Q4435" t="str">
        <f t="shared" si="279"/>
        <v>Retained</v>
      </c>
    </row>
    <row r="4436" spans="1:17" x14ac:dyDescent="0.2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>
        <f t="shared" si="276"/>
        <v>Adult</v>
      </c>
      <c r="O4436" t="str">
        <f t="shared" si="277"/>
        <v>Average</v>
      </c>
      <c r="P4436" t="str">
        <f t="shared" si="278"/>
        <v>Zero Balance</v>
      </c>
      <c r="Q4436" t="str">
        <f t="shared" si="279"/>
        <v>Retained</v>
      </c>
    </row>
    <row r="4437" spans="1:17" x14ac:dyDescent="0.2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tr">
        <f t="shared" si="276"/>
        <v>Senior</v>
      </c>
      <c r="O4437" t="str">
        <f t="shared" si="277"/>
        <v>Average</v>
      </c>
      <c r="P4437" t="str">
        <f t="shared" si="278"/>
        <v>High Balance</v>
      </c>
      <c r="Q4437" t="str">
        <f t="shared" si="279"/>
        <v>Churned</v>
      </c>
    </row>
    <row r="4438" spans="1:17" x14ac:dyDescent="0.2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>
        <f t="shared" si="276"/>
        <v>Young</v>
      </c>
      <c r="O4438" t="str">
        <f t="shared" si="277"/>
        <v>Average</v>
      </c>
      <c r="P4438" t="str">
        <f t="shared" si="278"/>
        <v>High Balance</v>
      </c>
      <c r="Q4438" t="str">
        <f t="shared" si="279"/>
        <v>Retained</v>
      </c>
    </row>
    <row r="4439" spans="1:17" x14ac:dyDescent="0.2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>
        <f t="shared" si="276"/>
        <v>Young</v>
      </c>
      <c r="O4439" t="str">
        <f t="shared" si="277"/>
        <v>Good</v>
      </c>
      <c r="P4439" t="str">
        <f t="shared" si="278"/>
        <v>Zero Balance</v>
      </c>
      <c r="Q4439" t="str">
        <f t="shared" si="279"/>
        <v>Churned</v>
      </c>
    </row>
    <row r="4440" spans="1:17" x14ac:dyDescent="0.2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>
        <f t="shared" si="276"/>
        <v>Senior</v>
      </c>
      <c r="O4440" t="str">
        <f t="shared" si="277"/>
        <v>Average</v>
      </c>
      <c r="P4440" t="str">
        <f t="shared" si="278"/>
        <v>High Balance</v>
      </c>
      <c r="Q4440" t="str">
        <f t="shared" si="279"/>
        <v>Retained</v>
      </c>
    </row>
    <row r="4441" spans="1:17" x14ac:dyDescent="0.2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>
        <f t="shared" si="276"/>
        <v>Young</v>
      </c>
      <c r="O4441" t="str">
        <f t="shared" si="277"/>
        <v>Average</v>
      </c>
      <c r="P4441" t="str">
        <f t="shared" si="278"/>
        <v>High Balance</v>
      </c>
      <c r="Q4441" t="str">
        <f t="shared" si="279"/>
        <v>Retained</v>
      </c>
    </row>
    <row r="4442" spans="1:17" x14ac:dyDescent="0.2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>
        <f t="shared" si="276"/>
        <v>Adult</v>
      </c>
      <c r="O4442" t="str">
        <f t="shared" si="277"/>
        <v>Good</v>
      </c>
      <c r="P4442" t="str">
        <f t="shared" si="278"/>
        <v>High Balance</v>
      </c>
      <c r="Q4442" t="str">
        <f t="shared" si="279"/>
        <v>Retained</v>
      </c>
    </row>
    <row r="4443" spans="1:17" x14ac:dyDescent="0.2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>
        <f t="shared" si="276"/>
        <v>Adult</v>
      </c>
      <c r="O4443" t="str">
        <f t="shared" si="277"/>
        <v>Average</v>
      </c>
      <c r="P4443" t="str">
        <f t="shared" si="278"/>
        <v>Zero Balance</v>
      </c>
      <c r="Q4443" t="str">
        <f t="shared" si="279"/>
        <v>Retained</v>
      </c>
    </row>
    <row r="4444" spans="1:17" x14ac:dyDescent="0.2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>
        <f t="shared" si="276"/>
        <v>Adult</v>
      </c>
      <c r="O4444" t="str">
        <f t="shared" si="277"/>
        <v>Average</v>
      </c>
      <c r="P4444" t="str">
        <f t="shared" si="278"/>
        <v>Zero Balance</v>
      </c>
      <c r="Q4444" t="str">
        <f t="shared" si="279"/>
        <v>Retained</v>
      </c>
    </row>
    <row r="4445" spans="1:17" x14ac:dyDescent="0.2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>
        <f t="shared" si="276"/>
        <v>Adult</v>
      </c>
      <c r="O4445" t="str">
        <f t="shared" si="277"/>
        <v>Average</v>
      </c>
      <c r="P4445" t="str">
        <f t="shared" si="278"/>
        <v>High Balance</v>
      </c>
      <c r="Q4445" t="str">
        <f t="shared" si="279"/>
        <v>Retained</v>
      </c>
    </row>
    <row r="4446" spans="1:17" x14ac:dyDescent="0.2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>
        <f t="shared" si="276"/>
        <v>Adult</v>
      </c>
      <c r="O4446" t="str">
        <f t="shared" si="277"/>
        <v>Poor</v>
      </c>
      <c r="P4446" t="str">
        <f t="shared" si="278"/>
        <v>High Balance</v>
      </c>
      <c r="Q4446" t="str">
        <f t="shared" si="279"/>
        <v>Retained</v>
      </c>
    </row>
    <row r="4447" spans="1:17" x14ac:dyDescent="0.2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>
        <f t="shared" si="276"/>
        <v>Young</v>
      </c>
      <c r="O4447" t="str">
        <f t="shared" si="277"/>
        <v>Good</v>
      </c>
      <c r="P4447" t="str">
        <f t="shared" si="278"/>
        <v>Zero Balance</v>
      </c>
      <c r="Q4447" t="str">
        <f t="shared" si="279"/>
        <v>Retained</v>
      </c>
    </row>
    <row r="4448" spans="1:17" x14ac:dyDescent="0.2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>
        <f t="shared" si="276"/>
        <v>Adult</v>
      </c>
      <c r="O4448" t="str">
        <f t="shared" si="277"/>
        <v>Good</v>
      </c>
      <c r="P4448" t="str">
        <f t="shared" si="278"/>
        <v>Zero Balance</v>
      </c>
      <c r="Q4448" t="str">
        <f t="shared" si="279"/>
        <v>Retained</v>
      </c>
    </row>
    <row r="4449" spans="1:17" x14ac:dyDescent="0.2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>
        <f t="shared" si="276"/>
        <v>Senior</v>
      </c>
      <c r="O4449" t="str">
        <f t="shared" si="277"/>
        <v>Average</v>
      </c>
      <c r="P4449" t="str">
        <f t="shared" si="278"/>
        <v>High Balance</v>
      </c>
      <c r="Q4449" t="str">
        <f t="shared" si="279"/>
        <v>Churned</v>
      </c>
    </row>
    <row r="4450" spans="1:17" x14ac:dyDescent="0.2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>
        <f t="shared" si="276"/>
        <v>Adult</v>
      </c>
      <c r="O4450" t="str">
        <f t="shared" si="277"/>
        <v>Average</v>
      </c>
      <c r="P4450" t="str">
        <f t="shared" si="278"/>
        <v>Medium Balance</v>
      </c>
      <c r="Q4450" t="str">
        <f t="shared" si="279"/>
        <v>Retained</v>
      </c>
    </row>
    <row r="4451" spans="1:17" x14ac:dyDescent="0.2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>
        <f t="shared" si="276"/>
        <v>Adult</v>
      </c>
      <c r="O4451" t="str">
        <f t="shared" si="277"/>
        <v>Average</v>
      </c>
      <c r="P4451" t="str">
        <f t="shared" si="278"/>
        <v>Zero Balance</v>
      </c>
      <c r="Q4451" t="str">
        <f t="shared" si="279"/>
        <v>Retained</v>
      </c>
    </row>
    <row r="4452" spans="1:17" x14ac:dyDescent="0.2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>
        <f t="shared" si="276"/>
        <v>Senior</v>
      </c>
      <c r="O4452" t="str">
        <f t="shared" si="277"/>
        <v>Average</v>
      </c>
      <c r="P4452" t="str">
        <f t="shared" si="278"/>
        <v>High Balance</v>
      </c>
      <c r="Q4452" t="str">
        <f t="shared" si="279"/>
        <v>Retained</v>
      </c>
    </row>
    <row r="4453" spans="1:17" x14ac:dyDescent="0.2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>
        <f t="shared" si="276"/>
        <v>Adult</v>
      </c>
      <c r="O4453" t="str">
        <f t="shared" si="277"/>
        <v>Average</v>
      </c>
      <c r="P4453" t="str">
        <f t="shared" si="278"/>
        <v>High Balance</v>
      </c>
      <c r="Q4453" t="str">
        <f t="shared" si="279"/>
        <v>Retained</v>
      </c>
    </row>
    <row r="4454" spans="1:17" x14ac:dyDescent="0.2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>
        <f t="shared" si="276"/>
        <v>Adult</v>
      </c>
      <c r="O4454" t="str">
        <f t="shared" si="277"/>
        <v>Good</v>
      </c>
      <c r="P4454" t="str">
        <f t="shared" si="278"/>
        <v>Medium Balance</v>
      </c>
      <c r="Q4454" t="str">
        <f t="shared" si="279"/>
        <v>Churned</v>
      </c>
    </row>
    <row r="4455" spans="1:17" x14ac:dyDescent="0.2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>
        <f t="shared" si="276"/>
        <v>Adult</v>
      </c>
      <c r="O4455" t="str">
        <f t="shared" si="277"/>
        <v>Good</v>
      </c>
      <c r="P4455" t="str">
        <f t="shared" si="278"/>
        <v>High Balance</v>
      </c>
      <c r="Q4455" t="str">
        <f t="shared" si="279"/>
        <v>Retained</v>
      </c>
    </row>
    <row r="4456" spans="1:17" x14ac:dyDescent="0.2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>
        <f t="shared" si="276"/>
        <v>Adult</v>
      </c>
      <c r="O4456" t="str">
        <f t="shared" si="277"/>
        <v>Average</v>
      </c>
      <c r="P4456" t="str">
        <f t="shared" si="278"/>
        <v>Zero Balance</v>
      </c>
      <c r="Q4456" t="str">
        <f t="shared" si="279"/>
        <v>Churned</v>
      </c>
    </row>
    <row r="4457" spans="1:17" x14ac:dyDescent="0.2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>
        <f t="shared" si="276"/>
        <v>Adult</v>
      </c>
      <c r="O4457" t="str">
        <f t="shared" si="277"/>
        <v>Average</v>
      </c>
      <c r="P4457" t="str">
        <f t="shared" si="278"/>
        <v>Zero Balance</v>
      </c>
      <c r="Q4457" t="str">
        <f t="shared" si="279"/>
        <v>Retained</v>
      </c>
    </row>
    <row r="4458" spans="1:17" x14ac:dyDescent="0.2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>
        <f t="shared" si="276"/>
        <v>Adult</v>
      </c>
      <c r="O4458" t="str">
        <f t="shared" si="277"/>
        <v>Average</v>
      </c>
      <c r="P4458" t="str">
        <f t="shared" si="278"/>
        <v>Zero Balance</v>
      </c>
      <c r="Q4458" t="str">
        <f t="shared" si="279"/>
        <v>Retained</v>
      </c>
    </row>
    <row r="4459" spans="1:17" x14ac:dyDescent="0.2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>
        <f t="shared" si="276"/>
        <v>Adult</v>
      </c>
      <c r="O4459" t="str">
        <f t="shared" si="277"/>
        <v>Good</v>
      </c>
      <c r="P4459" t="str">
        <f t="shared" si="278"/>
        <v>Medium Balance</v>
      </c>
      <c r="Q4459" t="str">
        <f t="shared" si="279"/>
        <v>Retained</v>
      </c>
    </row>
    <row r="4460" spans="1:17" x14ac:dyDescent="0.2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>
        <f t="shared" si="276"/>
        <v>Adult</v>
      </c>
      <c r="O4460" t="str">
        <f t="shared" si="277"/>
        <v>Average</v>
      </c>
      <c r="P4460" t="str">
        <f t="shared" si="278"/>
        <v>Zero Balance</v>
      </c>
      <c r="Q4460" t="str">
        <f t="shared" si="279"/>
        <v>Retained</v>
      </c>
    </row>
    <row r="4461" spans="1:17" x14ac:dyDescent="0.2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>
        <f t="shared" si="276"/>
        <v>Young</v>
      </c>
      <c r="O4461" t="str">
        <f t="shared" si="277"/>
        <v>Average</v>
      </c>
      <c r="P4461" t="str">
        <f t="shared" si="278"/>
        <v>High Balance</v>
      </c>
      <c r="Q4461" t="str">
        <f t="shared" si="279"/>
        <v>Retained</v>
      </c>
    </row>
    <row r="4462" spans="1:17" x14ac:dyDescent="0.2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tr">
        <f t="shared" si="276"/>
        <v>Adult</v>
      </c>
      <c r="O4462" t="str">
        <f t="shared" si="277"/>
        <v>Average</v>
      </c>
      <c r="P4462" t="str">
        <f t="shared" si="278"/>
        <v>Zero Balance</v>
      </c>
      <c r="Q4462" t="str">
        <f t="shared" si="279"/>
        <v>Retained</v>
      </c>
    </row>
    <row r="4463" spans="1:17" x14ac:dyDescent="0.2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>
        <f t="shared" si="276"/>
        <v>Young</v>
      </c>
      <c r="O4463" t="str">
        <f t="shared" si="277"/>
        <v>Good</v>
      </c>
      <c r="P4463" t="str">
        <f t="shared" si="278"/>
        <v>Zero Balance</v>
      </c>
      <c r="Q4463" t="str">
        <f t="shared" si="279"/>
        <v>Retained</v>
      </c>
    </row>
    <row r="4464" spans="1:17" x14ac:dyDescent="0.2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>
        <f t="shared" si="276"/>
        <v>Adult</v>
      </c>
      <c r="O4464" t="str">
        <f t="shared" si="277"/>
        <v>Average</v>
      </c>
      <c r="P4464" t="str">
        <f t="shared" si="278"/>
        <v>Zero Balance</v>
      </c>
      <c r="Q4464" t="str">
        <f t="shared" si="279"/>
        <v>Churned</v>
      </c>
    </row>
    <row r="4465" spans="1:17" x14ac:dyDescent="0.2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>
        <f t="shared" si="276"/>
        <v>Senior</v>
      </c>
      <c r="O4465" t="str">
        <f t="shared" si="277"/>
        <v>Good</v>
      </c>
      <c r="P4465" t="str">
        <f t="shared" si="278"/>
        <v>Medium Balance</v>
      </c>
      <c r="Q4465" t="str">
        <f t="shared" si="279"/>
        <v>Churned</v>
      </c>
    </row>
    <row r="4466" spans="1:17" x14ac:dyDescent="0.2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>
        <f t="shared" si="276"/>
        <v>Adult</v>
      </c>
      <c r="O4466" t="str">
        <f t="shared" si="277"/>
        <v>Average</v>
      </c>
      <c r="P4466" t="str">
        <f t="shared" si="278"/>
        <v>Zero Balance</v>
      </c>
      <c r="Q4466" t="str">
        <f t="shared" si="279"/>
        <v>Retained</v>
      </c>
    </row>
    <row r="4467" spans="1:17" x14ac:dyDescent="0.2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>
        <f t="shared" si="276"/>
        <v>Adult</v>
      </c>
      <c r="O4467" t="str">
        <f t="shared" si="277"/>
        <v>Average</v>
      </c>
      <c r="P4467" t="str">
        <f t="shared" si="278"/>
        <v>High Balance</v>
      </c>
      <c r="Q4467" t="str">
        <f t="shared" si="279"/>
        <v>Retained</v>
      </c>
    </row>
    <row r="4468" spans="1:17" x14ac:dyDescent="0.2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>
        <f t="shared" si="276"/>
        <v>Adult</v>
      </c>
      <c r="O4468" t="str">
        <f t="shared" si="277"/>
        <v>Poor</v>
      </c>
      <c r="P4468" t="str">
        <f t="shared" si="278"/>
        <v>Zero Balance</v>
      </c>
      <c r="Q4468" t="str">
        <f t="shared" si="279"/>
        <v>Retained</v>
      </c>
    </row>
    <row r="4469" spans="1:17" x14ac:dyDescent="0.2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>
        <f t="shared" si="276"/>
        <v>Adult</v>
      </c>
      <c r="O4469" t="str">
        <f t="shared" si="277"/>
        <v>Average</v>
      </c>
      <c r="P4469" t="str">
        <f t="shared" si="278"/>
        <v>Zero Balance</v>
      </c>
      <c r="Q4469" t="str">
        <f t="shared" si="279"/>
        <v>Retained</v>
      </c>
    </row>
    <row r="4470" spans="1:17" x14ac:dyDescent="0.2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>
        <f t="shared" si="276"/>
        <v>Adult</v>
      </c>
      <c r="O4470" t="str">
        <f t="shared" si="277"/>
        <v>Poor</v>
      </c>
      <c r="P4470" t="str">
        <f t="shared" si="278"/>
        <v>High Balance</v>
      </c>
      <c r="Q4470" t="str">
        <f t="shared" si="279"/>
        <v>Retained</v>
      </c>
    </row>
    <row r="4471" spans="1:17" x14ac:dyDescent="0.2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>
        <f t="shared" si="276"/>
        <v>Adult</v>
      </c>
      <c r="O4471" t="str">
        <f t="shared" si="277"/>
        <v>Average</v>
      </c>
      <c r="P4471" t="str">
        <f t="shared" si="278"/>
        <v>Medium Balance</v>
      </c>
      <c r="Q4471" t="str">
        <f t="shared" si="279"/>
        <v>Churned</v>
      </c>
    </row>
    <row r="4472" spans="1:17" x14ac:dyDescent="0.2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>
        <f t="shared" si="276"/>
        <v>Senior</v>
      </c>
      <c r="O4472" t="str">
        <f t="shared" si="277"/>
        <v>Average</v>
      </c>
      <c r="P4472" t="str">
        <f t="shared" si="278"/>
        <v>High Balance</v>
      </c>
      <c r="Q4472" t="str">
        <f t="shared" si="279"/>
        <v>Churned</v>
      </c>
    </row>
    <row r="4473" spans="1:17" x14ac:dyDescent="0.2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>
        <f t="shared" si="276"/>
        <v>Senior</v>
      </c>
      <c r="O4473" t="str">
        <f t="shared" si="277"/>
        <v>Good</v>
      </c>
      <c r="P4473" t="str">
        <f t="shared" si="278"/>
        <v>High Balance</v>
      </c>
      <c r="Q4473" t="str">
        <f t="shared" si="279"/>
        <v>Churned</v>
      </c>
    </row>
    <row r="4474" spans="1:17" x14ac:dyDescent="0.2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tr">
        <f t="shared" si="276"/>
        <v>Young</v>
      </c>
      <c r="O4474" t="str">
        <f t="shared" si="277"/>
        <v>Average</v>
      </c>
      <c r="P4474" t="str">
        <f t="shared" si="278"/>
        <v>High Balance</v>
      </c>
      <c r="Q4474" t="str">
        <f t="shared" si="279"/>
        <v>Retained</v>
      </c>
    </row>
    <row r="4475" spans="1:17" x14ac:dyDescent="0.2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>
        <f t="shared" si="276"/>
        <v>Young</v>
      </c>
      <c r="O4475" t="str">
        <f t="shared" si="277"/>
        <v>Average</v>
      </c>
      <c r="P4475" t="str">
        <f t="shared" si="278"/>
        <v>High Balance</v>
      </c>
      <c r="Q4475" t="str">
        <f t="shared" si="279"/>
        <v>Retained</v>
      </c>
    </row>
    <row r="4476" spans="1:17" x14ac:dyDescent="0.2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>
        <f t="shared" si="276"/>
        <v>Adult</v>
      </c>
      <c r="O4476" t="str">
        <f t="shared" si="277"/>
        <v>Good</v>
      </c>
      <c r="P4476" t="str">
        <f t="shared" si="278"/>
        <v>Zero Balance</v>
      </c>
      <c r="Q4476" t="str">
        <f t="shared" si="279"/>
        <v>Retained</v>
      </c>
    </row>
    <row r="4477" spans="1:17" x14ac:dyDescent="0.2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>
        <f t="shared" si="276"/>
        <v>Adult</v>
      </c>
      <c r="O4477" t="str">
        <f t="shared" si="277"/>
        <v>Average</v>
      </c>
      <c r="P4477" t="str">
        <f t="shared" si="278"/>
        <v>High Balance</v>
      </c>
      <c r="Q4477" t="str">
        <f t="shared" si="279"/>
        <v>Retained</v>
      </c>
    </row>
    <row r="4478" spans="1:17" x14ac:dyDescent="0.2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>
        <f t="shared" si="276"/>
        <v>Adult</v>
      </c>
      <c r="O4478" t="str">
        <f t="shared" si="277"/>
        <v>Good</v>
      </c>
      <c r="P4478" t="str">
        <f t="shared" si="278"/>
        <v>Zero Balance</v>
      </c>
      <c r="Q4478" t="str">
        <f t="shared" si="279"/>
        <v>Retained</v>
      </c>
    </row>
    <row r="4479" spans="1:17" x14ac:dyDescent="0.2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>
        <f t="shared" si="276"/>
        <v>Senior</v>
      </c>
      <c r="O4479" t="str">
        <f t="shared" si="277"/>
        <v>Average</v>
      </c>
      <c r="P4479" t="str">
        <f t="shared" si="278"/>
        <v>High Balance</v>
      </c>
      <c r="Q4479" t="str">
        <f t="shared" si="279"/>
        <v>Retained</v>
      </c>
    </row>
    <row r="4480" spans="1:17" x14ac:dyDescent="0.2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>
        <f t="shared" si="276"/>
        <v>Adult</v>
      </c>
      <c r="O4480" t="str">
        <f t="shared" si="277"/>
        <v>Average</v>
      </c>
      <c r="P4480" t="str">
        <f t="shared" si="278"/>
        <v>Zero Balance</v>
      </c>
      <c r="Q4480" t="str">
        <f t="shared" si="279"/>
        <v>Retained</v>
      </c>
    </row>
    <row r="4481" spans="1:17" x14ac:dyDescent="0.2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>
        <f t="shared" si="276"/>
        <v>Adult</v>
      </c>
      <c r="O4481" t="str">
        <f t="shared" si="277"/>
        <v>Average</v>
      </c>
      <c r="P4481" t="str">
        <f t="shared" si="278"/>
        <v>Zero Balance</v>
      </c>
      <c r="Q4481" t="str">
        <f t="shared" si="279"/>
        <v>Retained</v>
      </c>
    </row>
    <row r="4482" spans="1:17" x14ac:dyDescent="0.2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>
        <f t="shared" si="276"/>
        <v>Adult</v>
      </c>
      <c r="O4482" t="str">
        <f t="shared" si="277"/>
        <v>Average</v>
      </c>
      <c r="P4482" t="str">
        <f t="shared" si="278"/>
        <v>Zero Balance</v>
      </c>
      <c r="Q4482" t="str">
        <f t="shared" si="279"/>
        <v>Retained</v>
      </c>
    </row>
    <row r="4483" spans="1:17" x14ac:dyDescent="0.2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>
        <f t="shared" ref="N4483:N4546" si="280">IF(F4483&lt;30,"Young",IF(F4483&lt;50,"Adult","Senior"))</f>
        <v>Adult</v>
      </c>
      <c r="O4483" t="str">
        <f t="shared" ref="O4483:O4546" si="281">IF(C4483&lt;500,"Poor",IF(C4483&lt;700,"Average","Good"))</f>
        <v>Poor</v>
      </c>
      <c r="P4483" t="str">
        <f t="shared" ref="P4483:P4546" si="282" xml:space="preserve"> IF(H4483=0,"Zero Balance",IF(H4483&lt;50000,"Low Balance",IF(H4483&lt;100000,"Medium Balance","High Balance")))</f>
        <v>Medium Balance</v>
      </c>
      <c r="Q4483" t="str">
        <f t="shared" ref="Q4483:Q4546" si="283">IF(M4483 = 1,"Churned","Retained")</f>
        <v>Retained</v>
      </c>
    </row>
    <row r="4484" spans="1:17" x14ac:dyDescent="0.2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>
        <f t="shared" si="280"/>
        <v>Adult</v>
      </c>
      <c r="O4484" t="str">
        <f t="shared" si="281"/>
        <v>Average</v>
      </c>
      <c r="P4484" t="str">
        <f t="shared" si="282"/>
        <v>Zero Balance</v>
      </c>
      <c r="Q4484" t="str">
        <f t="shared" si="283"/>
        <v>Retained</v>
      </c>
    </row>
    <row r="4485" spans="1:17" x14ac:dyDescent="0.2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>
        <f t="shared" si="280"/>
        <v>Adult</v>
      </c>
      <c r="O4485" t="str">
        <f t="shared" si="281"/>
        <v>Average</v>
      </c>
      <c r="P4485" t="str">
        <f t="shared" si="282"/>
        <v>High Balance</v>
      </c>
      <c r="Q4485" t="str">
        <f t="shared" si="283"/>
        <v>Churned</v>
      </c>
    </row>
    <row r="4486" spans="1:17" x14ac:dyDescent="0.2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>
        <f t="shared" si="280"/>
        <v>Adult</v>
      </c>
      <c r="O4486" t="str">
        <f t="shared" si="281"/>
        <v>Average</v>
      </c>
      <c r="P4486" t="str">
        <f t="shared" si="282"/>
        <v>Zero Balance</v>
      </c>
      <c r="Q4486" t="str">
        <f t="shared" si="283"/>
        <v>Retained</v>
      </c>
    </row>
    <row r="4487" spans="1:17" x14ac:dyDescent="0.2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>
        <f t="shared" si="280"/>
        <v>Adult</v>
      </c>
      <c r="O4487" t="str">
        <f t="shared" si="281"/>
        <v>Good</v>
      </c>
      <c r="P4487" t="str">
        <f t="shared" si="282"/>
        <v>High Balance</v>
      </c>
      <c r="Q4487" t="str">
        <f t="shared" si="283"/>
        <v>Retained</v>
      </c>
    </row>
    <row r="4488" spans="1:17" x14ac:dyDescent="0.2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>
        <f t="shared" si="280"/>
        <v>Adult</v>
      </c>
      <c r="O4488" t="str">
        <f t="shared" si="281"/>
        <v>Average</v>
      </c>
      <c r="P4488" t="str">
        <f t="shared" si="282"/>
        <v>High Balance</v>
      </c>
      <c r="Q4488" t="str">
        <f t="shared" si="283"/>
        <v>Retained</v>
      </c>
    </row>
    <row r="4489" spans="1:17" x14ac:dyDescent="0.2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>
        <f t="shared" si="280"/>
        <v>Adult</v>
      </c>
      <c r="O4489" t="str">
        <f t="shared" si="281"/>
        <v>Average</v>
      </c>
      <c r="P4489" t="str">
        <f t="shared" si="282"/>
        <v>High Balance</v>
      </c>
      <c r="Q4489" t="str">
        <f t="shared" si="283"/>
        <v>Retained</v>
      </c>
    </row>
    <row r="4490" spans="1:17" x14ac:dyDescent="0.2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tr">
        <f t="shared" si="280"/>
        <v>Adult</v>
      </c>
      <c r="O4490" t="str">
        <f t="shared" si="281"/>
        <v>Good</v>
      </c>
      <c r="P4490" t="str">
        <f t="shared" si="282"/>
        <v>High Balance</v>
      </c>
      <c r="Q4490" t="str">
        <f t="shared" si="283"/>
        <v>Retained</v>
      </c>
    </row>
    <row r="4491" spans="1:17" x14ac:dyDescent="0.2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>
        <f t="shared" si="280"/>
        <v>Adult</v>
      </c>
      <c r="O4491" t="str">
        <f t="shared" si="281"/>
        <v>Average</v>
      </c>
      <c r="P4491" t="str">
        <f t="shared" si="282"/>
        <v>Zero Balance</v>
      </c>
      <c r="Q4491" t="str">
        <f t="shared" si="283"/>
        <v>Retained</v>
      </c>
    </row>
    <row r="4492" spans="1:17" x14ac:dyDescent="0.2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>
        <f t="shared" si="280"/>
        <v>Senior</v>
      </c>
      <c r="O4492" t="str">
        <f t="shared" si="281"/>
        <v>Average</v>
      </c>
      <c r="P4492" t="str">
        <f t="shared" si="282"/>
        <v>Medium Balance</v>
      </c>
      <c r="Q4492" t="str">
        <f t="shared" si="283"/>
        <v>Retained</v>
      </c>
    </row>
    <row r="4493" spans="1:17" x14ac:dyDescent="0.2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>
        <f t="shared" si="280"/>
        <v>Senior</v>
      </c>
      <c r="O4493" t="str">
        <f t="shared" si="281"/>
        <v>Good</v>
      </c>
      <c r="P4493" t="str">
        <f t="shared" si="282"/>
        <v>High Balance</v>
      </c>
      <c r="Q4493" t="str">
        <f t="shared" si="283"/>
        <v>Retained</v>
      </c>
    </row>
    <row r="4494" spans="1:17" x14ac:dyDescent="0.2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>
        <f t="shared" si="280"/>
        <v>Adult</v>
      </c>
      <c r="O4494" t="str">
        <f t="shared" si="281"/>
        <v>Average</v>
      </c>
      <c r="P4494" t="str">
        <f t="shared" si="282"/>
        <v>High Balance</v>
      </c>
      <c r="Q4494" t="str">
        <f t="shared" si="283"/>
        <v>Retained</v>
      </c>
    </row>
    <row r="4495" spans="1:17" x14ac:dyDescent="0.2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>
        <f t="shared" si="280"/>
        <v>Adult</v>
      </c>
      <c r="O4495" t="str">
        <f t="shared" si="281"/>
        <v>Good</v>
      </c>
      <c r="P4495" t="str">
        <f t="shared" si="282"/>
        <v>Zero Balance</v>
      </c>
      <c r="Q4495" t="str">
        <f t="shared" si="283"/>
        <v>Retained</v>
      </c>
    </row>
    <row r="4496" spans="1:17" x14ac:dyDescent="0.2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tr">
        <f t="shared" si="280"/>
        <v>Adult</v>
      </c>
      <c r="O4496" t="str">
        <f t="shared" si="281"/>
        <v>Good</v>
      </c>
      <c r="P4496" t="str">
        <f t="shared" si="282"/>
        <v>Medium Balance</v>
      </c>
      <c r="Q4496" t="str">
        <f t="shared" si="283"/>
        <v>Retained</v>
      </c>
    </row>
    <row r="4497" spans="1:17" x14ac:dyDescent="0.2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>
        <f t="shared" si="280"/>
        <v>Adult</v>
      </c>
      <c r="O4497" t="str">
        <f t="shared" si="281"/>
        <v>Good</v>
      </c>
      <c r="P4497" t="str">
        <f t="shared" si="282"/>
        <v>Medium Balance</v>
      </c>
      <c r="Q4497" t="str">
        <f t="shared" si="283"/>
        <v>Retained</v>
      </c>
    </row>
    <row r="4498" spans="1:17" x14ac:dyDescent="0.2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>
        <f t="shared" si="280"/>
        <v>Adult</v>
      </c>
      <c r="O4498" t="str">
        <f t="shared" si="281"/>
        <v>Good</v>
      </c>
      <c r="P4498" t="str">
        <f t="shared" si="282"/>
        <v>Medium Balance</v>
      </c>
      <c r="Q4498" t="str">
        <f t="shared" si="283"/>
        <v>Retained</v>
      </c>
    </row>
    <row r="4499" spans="1:17" x14ac:dyDescent="0.2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>
        <f t="shared" si="280"/>
        <v>Adult</v>
      </c>
      <c r="O4499" t="str">
        <f t="shared" si="281"/>
        <v>Good</v>
      </c>
      <c r="P4499" t="str">
        <f t="shared" si="282"/>
        <v>Zero Balance</v>
      </c>
      <c r="Q4499" t="str">
        <f t="shared" si="283"/>
        <v>Churned</v>
      </c>
    </row>
    <row r="4500" spans="1:17" x14ac:dyDescent="0.2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>
        <f t="shared" si="280"/>
        <v>Adult</v>
      </c>
      <c r="O4500" t="str">
        <f t="shared" si="281"/>
        <v>Average</v>
      </c>
      <c r="P4500" t="str">
        <f t="shared" si="282"/>
        <v>High Balance</v>
      </c>
      <c r="Q4500" t="str">
        <f t="shared" si="283"/>
        <v>Retained</v>
      </c>
    </row>
    <row r="4501" spans="1:17" x14ac:dyDescent="0.2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>
        <f t="shared" si="280"/>
        <v>Adult</v>
      </c>
      <c r="O4501" t="str">
        <f t="shared" si="281"/>
        <v>Average</v>
      </c>
      <c r="P4501" t="str">
        <f t="shared" si="282"/>
        <v>High Balance</v>
      </c>
      <c r="Q4501" t="str">
        <f t="shared" si="283"/>
        <v>Retained</v>
      </c>
    </row>
    <row r="4502" spans="1:17" x14ac:dyDescent="0.2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tr">
        <f t="shared" si="280"/>
        <v>Adult</v>
      </c>
      <c r="O4502" t="str">
        <f t="shared" si="281"/>
        <v>Good</v>
      </c>
      <c r="P4502" t="str">
        <f t="shared" si="282"/>
        <v>Medium Balance</v>
      </c>
      <c r="Q4502" t="str">
        <f t="shared" si="283"/>
        <v>Retained</v>
      </c>
    </row>
    <row r="4503" spans="1:17" x14ac:dyDescent="0.2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>
        <f t="shared" si="280"/>
        <v>Senior</v>
      </c>
      <c r="O4503" t="str">
        <f t="shared" si="281"/>
        <v>Average</v>
      </c>
      <c r="P4503" t="str">
        <f t="shared" si="282"/>
        <v>Zero Balance</v>
      </c>
      <c r="Q4503" t="str">
        <f t="shared" si="283"/>
        <v>Retained</v>
      </c>
    </row>
    <row r="4504" spans="1:17" x14ac:dyDescent="0.2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tr">
        <f t="shared" si="280"/>
        <v>Adult</v>
      </c>
      <c r="O4504" t="str">
        <f t="shared" si="281"/>
        <v>Average</v>
      </c>
      <c r="P4504" t="str">
        <f t="shared" si="282"/>
        <v>High Balance</v>
      </c>
      <c r="Q4504" t="str">
        <f t="shared" si="283"/>
        <v>Churned</v>
      </c>
    </row>
    <row r="4505" spans="1:17" x14ac:dyDescent="0.2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>
        <f t="shared" si="280"/>
        <v>Adult</v>
      </c>
      <c r="O4505" t="str">
        <f t="shared" si="281"/>
        <v>Average</v>
      </c>
      <c r="P4505" t="str">
        <f t="shared" si="282"/>
        <v>High Balance</v>
      </c>
      <c r="Q4505" t="str">
        <f t="shared" si="283"/>
        <v>Retained</v>
      </c>
    </row>
    <row r="4506" spans="1:17" x14ac:dyDescent="0.2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>
        <f t="shared" si="280"/>
        <v>Adult</v>
      </c>
      <c r="O4506" t="str">
        <f t="shared" si="281"/>
        <v>Good</v>
      </c>
      <c r="P4506" t="str">
        <f t="shared" si="282"/>
        <v>High Balance</v>
      </c>
      <c r="Q4506" t="str">
        <f t="shared" si="283"/>
        <v>Retained</v>
      </c>
    </row>
    <row r="4507" spans="1:17" x14ac:dyDescent="0.2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>
        <f t="shared" si="280"/>
        <v>Adult</v>
      </c>
      <c r="O4507" t="str">
        <f t="shared" si="281"/>
        <v>Good</v>
      </c>
      <c r="P4507" t="str">
        <f t="shared" si="282"/>
        <v>Zero Balance</v>
      </c>
      <c r="Q4507" t="str">
        <f t="shared" si="283"/>
        <v>Retained</v>
      </c>
    </row>
    <row r="4508" spans="1:17" x14ac:dyDescent="0.2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>
        <f t="shared" si="280"/>
        <v>Senior</v>
      </c>
      <c r="O4508" t="str">
        <f t="shared" si="281"/>
        <v>Average</v>
      </c>
      <c r="P4508" t="str">
        <f t="shared" si="282"/>
        <v>Zero Balance</v>
      </c>
      <c r="Q4508" t="str">
        <f t="shared" si="283"/>
        <v>Retained</v>
      </c>
    </row>
    <row r="4509" spans="1:17" x14ac:dyDescent="0.2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>
        <f t="shared" si="280"/>
        <v>Young</v>
      </c>
      <c r="O4509" t="str">
        <f t="shared" si="281"/>
        <v>Average</v>
      </c>
      <c r="P4509" t="str">
        <f t="shared" si="282"/>
        <v>High Balance</v>
      </c>
      <c r="Q4509" t="str">
        <f t="shared" si="283"/>
        <v>Retained</v>
      </c>
    </row>
    <row r="4510" spans="1:17" x14ac:dyDescent="0.2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>
        <f t="shared" si="280"/>
        <v>Adult</v>
      </c>
      <c r="O4510" t="str">
        <f t="shared" si="281"/>
        <v>Average</v>
      </c>
      <c r="P4510" t="str">
        <f t="shared" si="282"/>
        <v>Zero Balance</v>
      </c>
      <c r="Q4510" t="str">
        <f t="shared" si="283"/>
        <v>Retained</v>
      </c>
    </row>
    <row r="4511" spans="1:17" x14ac:dyDescent="0.2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>
        <f t="shared" si="280"/>
        <v>Adult</v>
      </c>
      <c r="O4511" t="str">
        <f t="shared" si="281"/>
        <v>Average</v>
      </c>
      <c r="P4511" t="str">
        <f t="shared" si="282"/>
        <v>High Balance</v>
      </c>
      <c r="Q4511" t="str">
        <f t="shared" si="283"/>
        <v>Retained</v>
      </c>
    </row>
    <row r="4512" spans="1:17" x14ac:dyDescent="0.2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>
        <f t="shared" si="280"/>
        <v>Adult</v>
      </c>
      <c r="O4512" t="str">
        <f t="shared" si="281"/>
        <v>Average</v>
      </c>
      <c r="P4512" t="str">
        <f t="shared" si="282"/>
        <v>High Balance</v>
      </c>
      <c r="Q4512" t="str">
        <f t="shared" si="283"/>
        <v>Retained</v>
      </c>
    </row>
    <row r="4513" spans="1:17" x14ac:dyDescent="0.2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>
        <f t="shared" si="280"/>
        <v>Adult</v>
      </c>
      <c r="O4513" t="str">
        <f t="shared" si="281"/>
        <v>Average</v>
      </c>
      <c r="P4513" t="str">
        <f t="shared" si="282"/>
        <v>Zero Balance</v>
      </c>
      <c r="Q4513" t="str">
        <f t="shared" si="283"/>
        <v>Churned</v>
      </c>
    </row>
    <row r="4514" spans="1:17" x14ac:dyDescent="0.2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>
        <f t="shared" si="280"/>
        <v>Senior</v>
      </c>
      <c r="O4514" t="str">
        <f t="shared" si="281"/>
        <v>Average</v>
      </c>
      <c r="P4514" t="str">
        <f t="shared" si="282"/>
        <v>High Balance</v>
      </c>
      <c r="Q4514" t="str">
        <f t="shared" si="283"/>
        <v>Churned</v>
      </c>
    </row>
    <row r="4515" spans="1:17" x14ac:dyDescent="0.2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>
        <f t="shared" si="280"/>
        <v>Adult</v>
      </c>
      <c r="O4515" t="str">
        <f t="shared" si="281"/>
        <v>Average</v>
      </c>
      <c r="P4515" t="str">
        <f t="shared" si="282"/>
        <v>Zero Balance</v>
      </c>
      <c r="Q4515" t="str">
        <f t="shared" si="283"/>
        <v>Retained</v>
      </c>
    </row>
    <row r="4516" spans="1:17" x14ac:dyDescent="0.2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>
        <f t="shared" si="280"/>
        <v>Adult</v>
      </c>
      <c r="O4516" t="str">
        <f t="shared" si="281"/>
        <v>Average</v>
      </c>
      <c r="P4516" t="str">
        <f t="shared" si="282"/>
        <v>Zero Balance</v>
      </c>
      <c r="Q4516" t="str">
        <f t="shared" si="283"/>
        <v>Retained</v>
      </c>
    </row>
    <row r="4517" spans="1:17" x14ac:dyDescent="0.2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>
        <f t="shared" si="280"/>
        <v>Adult</v>
      </c>
      <c r="O4517" t="str">
        <f t="shared" si="281"/>
        <v>Good</v>
      </c>
      <c r="P4517" t="str">
        <f t="shared" si="282"/>
        <v>High Balance</v>
      </c>
      <c r="Q4517" t="str">
        <f t="shared" si="283"/>
        <v>Retained</v>
      </c>
    </row>
    <row r="4518" spans="1:17" x14ac:dyDescent="0.2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>
        <f t="shared" si="280"/>
        <v>Adult</v>
      </c>
      <c r="O4518" t="str">
        <f t="shared" si="281"/>
        <v>Poor</v>
      </c>
      <c r="P4518" t="str">
        <f t="shared" si="282"/>
        <v>High Balance</v>
      </c>
      <c r="Q4518" t="str">
        <f t="shared" si="283"/>
        <v>Churned</v>
      </c>
    </row>
    <row r="4519" spans="1:17" x14ac:dyDescent="0.2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>
        <f t="shared" si="280"/>
        <v>Adult</v>
      </c>
      <c r="O4519" t="str">
        <f t="shared" si="281"/>
        <v>Good</v>
      </c>
      <c r="P4519" t="str">
        <f t="shared" si="282"/>
        <v>High Balance</v>
      </c>
      <c r="Q4519" t="str">
        <f t="shared" si="283"/>
        <v>Retained</v>
      </c>
    </row>
    <row r="4520" spans="1:17" x14ac:dyDescent="0.2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>
        <f t="shared" si="280"/>
        <v>Young</v>
      </c>
      <c r="O4520" t="str">
        <f t="shared" si="281"/>
        <v>Good</v>
      </c>
      <c r="P4520" t="str">
        <f t="shared" si="282"/>
        <v>Zero Balance</v>
      </c>
      <c r="Q4520" t="str">
        <f t="shared" si="283"/>
        <v>Retained</v>
      </c>
    </row>
    <row r="4521" spans="1:17" x14ac:dyDescent="0.2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tr">
        <f t="shared" si="280"/>
        <v>Adult</v>
      </c>
      <c r="O4521" t="str">
        <f t="shared" si="281"/>
        <v>Average</v>
      </c>
      <c r="P4521" t="str">
        <f t="shared" si="282"/>
        <v>Zero Balance</v>
      </c>
      <c r="Q4521" t="str">
        <f t="shared" si="283"/>
        <v>Retained</v>
      </c>
    </row>
    <row r="4522" spans="1:17" x14ac:dyDescent="0.2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tr">
        <f t="shared" si="280"/>
        <v>Adult</v>
      </c>
      <c r="O4522" t="str">
        <f t="shared" si="281"/>
        <v>Average</v>
      </c>
      <c r="P4522" t="str">
        <f t="shared" si="282"/>
        <v>High Balance</v>
      </c>
      <c r="Q4522" t="str">
        <f t="shared" si="283"/>
        <v>Churned</v>
      </c>
    </row>
    <row r="4523" spans="1:17" x14ac:dyDescent="0.2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>
        <f t="shared" si="280"/>
        <v>Young</v>
      </c>
      <c r="O4523" t="str">
        <f t="shared" si="281"/>
        <v>Average</v>
      </c>
      <c r="P4523" t="str">
        <f t="shared" si="282"/>
        <v>High Balance</v>
      </c>
      <c r="Q4523" t="str">
        <f t="shared" si="283"/>
        <v>Retained</v>
      </c>
    </row>
    <row r="4524" spans="1:17" x14ac:dyDescent="0.2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>
        <f t="shared" si="280"/>
        <v>Adult</v>
      </c>
      <c r="O4524" t="str">
        <f t="shared" si="281"/>
        <v>Average</v>
      </c>
      <c r="P4524" t="str">
        <f t="shared" si="282"/>
        <v>Zero Balance</v>
      </c>
      <c r="Q4524" t="str">
        <f t="shared" si="283"/>
        <v>Retained</v>
      </c>
    </row>
    <row r="4525" spans="1:17" x14ac:dyDescent="0.2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tr">
        <f t="shared" si="280"/>
        <v>Senior</v>
      </c>
      <c r="O4525" t="str">
        <f t="shared" si="281"/>
        <v>Average</v>
      </c>
      <c r="P4525" t="str">
        <f t="shared" si="282"/>
        <v>Medium Balance</v>
      </c>
      <c r="Q4525" t="str">
        <f t="shared" si="283"/>
        <v>Retained</v>
      </c>
    </row>
    <row r="4526" spans="1:17" x14ac:dyDescent="0.2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>
        <f t="shared" si="280"/>
        <v>Adult</v>
      </c>
      <c r="O4526" t="str">
        <f t="shared" si="281"/>
        <v>Average</v>
      </c>
      <c r="P4526" t="str">
        <f t="shared" si="282"/>
        <v>Zero Balance</v>
      </c>
      <c r="Q4526" t="str">
        <f t="shared" si="283"/>
        <v>Retained</v>
      </c>
    </row>
    <row r="4527" spans="1:17" x14ac:dyDescent="0.2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>
        <f t="shared" si="280"/>
        <v>Adult</v>
      </c>
      <c r="O4527" t="str">
        <f t="shared" si="281"/>
        <v>Average</v>
      </c>
      <c r="P4527" t="str">
        <f t="shared" si="282"/>
        <v>Medium Balance</v>
      </c>
      <c r="Q4527" t="str">
        <f t="shared" si="283"/>
        <v>Retained</v>
      </c>
    </row>
    <row r="4528" spans="1:17" x14ac:dyDescent="0.2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>
        <f t="shared" si="280"/>
        <v>Adult</v>
      </c>
      <c r="O4528" t="str">
        <f t="shared" si="281"/>
        <v>Good</v>
      </c>
      <c r="P4528" t="str">
        <f t="shared" si="282"/>
        <v>High Balance</v>
      </c>
      <c r="Q4528" t="str">
        <f t="shared" si="283"/>
        <v>Retained</v>
      </c>
    </row>
    <row r="4529" spans="1:17" x14ac:dyDescent="0.2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>
        <f t="shared" si="280"/>
        <v>Adult</v>
      </c>
      <c r="O4529" t="str">
        <f t="shared" si="281"/>
        <v>Good</v>
      </c>
      <c r="P4529" t="str">
        <f t="shared" si="282"/>
        <v>High Balance</v>
      </c>
      <c r="Q4529" t="str">
        <f t="shared" si="283"/>
        <v>Retained</v>
      </c>
    </row>
    <row r="4530" spans="1:17" x14ac:dyDescent="0.2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>
        <f t="shared" si="280"/>
        <v>Adult</v>
      </c>
      <c r="O4530" t="str">
        <f t="shared" si="281"/>
        <v>Good</v>
      </c>
      <c r="P4530" t="str">
        <f t="shared" si="282"/>
        <v>High Balance</v>
      </c>
      <c r="Q4530" t="str">
        <f t="shared" si="283"/>
        <v>Retained</v>
      </c>
    </row>
    <row r="4531" spans="1:17" x14ac:dyDescent="0.2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>
        <f t="shared" si="280"/>
        <v>Adult</v>
      </c>
      <c r="O4531" t="str">
        <f t="shared" si="281"/>
        <v>Average</v>
      </c>
      <c r="P4531" t="str">
        <f t="shared" si="282"/>
        <v>High Balance</v>
      </c>
      <c r="Q4531" t="str">
        <f t="shared" si="283"/>
        <v>Churned</v>
      </c>
    </row>
    <row r="4532" spans="1:17" x14ac:dyDescent="0.2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>
        <f t="shared" si="280"/>
        <v>Adult</v>
      </c>
      <c r="O4532" t="str">
        <f t="shared" si="281"/>
        <v>Average</v>
      </c>
      <c r="P4532" t="str">
        <f t="shared" si="282"/>
        <v>High Balance</v>
      </c>
      <c r="Q4532" t="str">
        <f t="shared" si="283"/>
        <v>Retained</v>
      </c>
    </row>
    <row r="4533" spans="1:17" x14ac:dyDescent="0.2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tr">
        <f t="shared" si="280"/>
        <v>Adult</v>
      </c>
      <c r="O4533" t="str">
        <f t="shared" si="281"/>
        <v>Average</v>
      </c>
      <c r="P4533" t="str">
        <f t="shared" si="282"/>
        <v>Zero Balance</v>
      </c>
      <c r="Q4533" t="str">
        <f t="shared" si="283"/>
        <v>Retained</v>
      </c>
    </row>
    <row r="4534" spans="1:17" x14ac:dyDescent="0.2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tr">
        <f t="shared" si="280"/>
        <v>Adult</v>
      </c>
      <c r="O4534" t="str">
        <f t="shared" si="281"/>
        <v>Average</v>
      </c>
      <c r="P4534" t="str">
        <f t="shared" si="282"/>
        <v>High Balance</v>
      </c>
      <c r="Q4534" t="str">
        <f t="shared" si="283"/>
        <v>Retained</v>
      </c>
    </row>
    <row r="4535" spans="1:17" x14ac:dyDescent="0.2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>
        <f t="shared" si="280"/>
        <v>Adult</v>
      </c>
      <c r="O4535" t="str">
        <f t="shared" si="281"/>
        <v>Good</v>
      </c>
      <c r="P4535" t="str">
        <f t="shared" si="282"/>
        <v>High Balance</v>
      </c>
      <c r="Q4535" t="str">
        <f t="shared" si="283"/>
        <v>Churned</v>
      </c>
    </row>
    <row r="4536" spans="1:17" x14ac:dyDescent="0.2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tr">
        <f t="shared" si="280"/>
        <v>Adult</v>
      </c>
      <c r="O4536" t="str">
        <f t="shared" si="281"/>
        <v>Average</v>
      </c>
      <c r="P4536" t="str">
        <f t="shared" si="282"/>
        <v>Zero Balance</v>
      </c>
      <c r="Q4536" t="str">
        <f t="shared" si="283"/>
        <v>Retained</v>
      </c>
    </row>
    <row r="4537" spans="1:17" x14ac:dyDescent="0.2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>
        <f t="shared" si="280"/>
        <v>Adult</v>
      </c>
      <c r="O4537" t="str">
        <f t="shared" si="281"/>
        <v>Good</v>
      </c>
      <c r="P4537" t="str">
        <f t="shared" si="282"/>
        <v>High Balance</v>
      </c>
      <c r="Q4537" t="str">
        <f t="shared" si="283"/>
        <v>Churned</v>
      </c>
    </row>
    <row r="4538" spans="1:17" x14ac:dyDescent="0.2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>
        <f t="shared" si="280"/>
        <v>Senior</v>
      </c>
      <c r="O4538" t="str">
        <f t="shared" si="281"/>
        <v>Average</v>
      </c>
      <c r="P4538" t="str">
        <f t="shared" si="282"/>
        <v>Zero Balance</v>
      </c>
      <c r="Q4538" t="str">
        <f t="shared" si="283"/>
        <v>Retained</v>
      </c>
    </row>
    <row r="4539" spans="1:17" x14ac:dyDescent="0.2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>
        <f t="shared" si="280"/>
        <v>Adult</v>
      </c>
      <c r="O4539" t="str">
        <f t="shared" si="281"/>
        <v>Good</v>
      </c>
      <c r="P4539" t="str">
        <f t="shared" si="282"/>
        <v>Zero Balance</v>
      </c>
      <c r="Q4539" t="str">
        <f t="shared" si="283"/>
        <v>Retained</v>
      </c>
    </row>
    <row r="4540" spans="1:17" x14ac:dyDescent="0.2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>
        <f t="shared" si="280"/>
        <v>Adult</v>
      </c>
      <c r="O4540" t="str">
        <f t="shared" si="281"/>
        <v>Good</v>
      </c>
      <c r="P4540" t="str">
        <f t="shared" si="282"/>
        <v>Zero Balance</v>
      </c>
      <c r="Q4540" t="str">
        <f t="shared" si="283"/>
        <v>Retained</v>
      </c>
    </row>
    <row r="4541" spans="1:17" x14ac:dyDescent="0.2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>
        <f t="shared" si="280"/>
        <v>Adult</v>
      </c>
      <c r="O4541" t="str">
        <f t="shared" si="281"/>
        <v>Good</v>
      </c>
      <c r="P4541" t="str">
        <f t="shared" si="282"/>
        <v>Zero Balance</v>
      </c>
      <c r="Q4541" t="str">
        <f t="shared" si="283"/>
        <v>Retained</v>
      </c>
    </row>
    <row r="4542" spans="1:17" x14ac:dyDescent="0.2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>
        <f t="shared" si="280"/>
        <v>Adult</v>
      </c>
      <c r="O4542" t="str">
        <f t="shared" si="281"/>
        <v>Average</v>
      </c>
      <c r="P4542" t="str">
        <f t="shared" si="282"/>
        <v>High Balance</v>
      </c>
      <c r="Q4542" t="str">
        <f t="shared" si="283"/>
        <v>Retained</v>
      </c>
    </row>
    <row r="4543" spans="1:17" x14ac:dyDescent="0.2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tr">
        <f t="shared" si="280"/>
        <v>Adult</v>
      </c>
      <c r="O4543" t="str">
        <f t="shared" si="281"/>
        <v>Average</v>
      </c>
      <c r="P4543" t="str">
        <f t="shared" si="282"/>
        <v>High Balance</v>
      </c>
      <c r="Q4543" t="str">
        <f t="shared" si="283"/>
        <v>Retained</v>
      </c>
    </row>
    <row r="4544" spans="1:17" x14ac:dyDescent="0.2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>
        <f t="shared" si="280"/>
        <v>Young</v>
      </c>
      <c r="O4544" t="str">
        <f t="shared" si="281"/>
        <v>Average</v>
      </c>
      <c r="P4544" t="str">
        <f t="shared" si="282"/>
        <v>Zero Balance</v>
      </c>
      <c r="Q4544" t="str">
        <f t="shared" si="283"/>
        <v>Retained</v>
      </c>
    </row>
    <row r="4545" spans="1:17" x14ac:dyDescent="0.2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>
        <f t="shared" si="280"/>
        <v>Adult</v>
      </c>
      <c r="O4545" t="str">
        <f t="shared" si="281"/>
        <v>Good</v>
      </c>
      <c r="P4545" t="str">
        <f t="shared" si="282"/>
        <v>High Balance</v>
      </c>
      <c r="Q4545" t="str">
        <f t="shared" si="283"/>
        <v>Churned</v>
      </c>
    </row>
    <row r="4546" spans="1:17" x14ac:dyDescent="0.2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>
        <f t="shared" si="280"/>
        <v>Adult</v>
      </c>
      <c r="O4546" t="str">
        <f t="shared" si="281"/>
        <v>Average</v>
      </c>
      <c r="P4546" t="str">
        <f t="shared" si="282"/>
        <v>High Balance</v>
      </c>
      <c r="Q4546" t="str">
        <f t="shared" si="283"/>
        <v>Retained</v>
      </c>
    </row>
    <row r="4547" spans="1:17" x14ac:dyDescent="0.2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>
        <f t="shared" ref="N4547:N4610" si="284">IF(F4547&lt;30,"Young",IF(F4547&lt;50,"Adult","Senior"))</f>
        <v>Adult</v>
      </c>
      <c r="O4547" t="str">
        <f t="shared" ref="O4547:O4610" si="285">IF(C4547&lt;500,"Poor",IF(C4547&lt;700,"Average","Good"))</f>
        <v>Poor</v>
      </c>
      <c r="P4547" t="str">
        <f t="shared" ref="P4547:P4610" si="286" xml:space="preserve"> IF(H4547=0,"Zero Balance",IF(H4547&lt;50000,"Low Balance",IF(H4547&lt;100000,"Medium Balance","High Balance")))</f>
        <v>High Balance</v>
      </c>
      <c r="Q4547" t="str">
        <f t="shared" ref="Q4547:Q4610" si="287">IF(M4547 = 1,"Churned","Retained")</f>
        <v>Retained</v>
      </c>
    </row>
    <row r="4548" spans="1:17" x14ac:dyDescent="0.2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>
        <f t="shared" si="284"/>
        <v>Adult</v>
      </c>
      <c r="O4548" t="str">
        <f t="shared" si="285"/>
        <v>Average</v>
      </c>
      <c r="P4548" t="str">
        <f t="shared" si="286"/>
        <v>Zero Balance</v>
      </c>
      <c r="Q4548" t="str">
        <f t="shared" si="287"/>
        <v>Retained</v>
      </c>
    </row>
    <row r="4549" spans="1:17" x14ac:dyDescent="0.2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>
        <f t="shared" si="284"/>
        <v>Adult</v>
      </c>
      <c r="O4549" t="str">
        <f t="shared" si="285"/>
        <v>Good</v>
      </c>
      <c r="P4549" t="str">
        <f t="shared" si="286"/>
        <v>High Balance</v>
      </c>
      <c r="Q4549" t="str">
        <f t="shared" si="287"/>
        <v>Churned</v>
      </c>
    </row>
    <row r="4550" spans="1:17" x14ac:dyDescent="0.2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>
        <f t="shared" si="284"/>
        <v>Senior</v>
      </c>
      <c r="O4550" t="str">
        <f t="shared" si="285"/>
        <v>Average</v>
      </c>
      <c r="P4550" t="str">
        <f t="shared" si="286"/>
        <v>Zero Balance</v>
      </c>
      <c r="Q4550" t="str">
        <f t="shared" si="287"/>
        <v>Churned</v>
      </c>
    </row>
    <row r="4551" spans="1:17" x14ac:dyDescent="0.2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>
        <f t="shared" si="284"/>
        <v>Senior</v>
      </c>
      <c r="O4551" t="str">
        <f t="shared" si="285"/>
        <v>Average</v>
      </c>
      <c r="P4551" t="str">
        <f t="shared" si="286"/>
        <v>Zero Balance</v>
      </c>
      <c r="Q4551" t="str">
        <f t="shared" si="287"/>
        <v>Churned</v>
      </c>
    </row>
    <row r="4552" spans="1:17" x14ac:dyDescent="0.2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>
        <f t="shared" si="284"/>
        <v>Adult</v>
      </c>
      <c r="O4552" t="str">
        <f t="shared" si="285"/>
        <v>Average</v>
      </c>
      <c r="P4552" t="str">
        <f t="shared" si="286"/>
        <v>High Balance</v>
      </c>
      <c r="Q4552" t="str">
        <f t="shared" si="287"/>
        <v>Retained</v>
      </c>
    </row>
    <row r="4553" spans="1:17" x14ac:dyDescent="0.2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>
        <f t="shared" si="284"/>
        <v>Adult</v>
      </c>
      <c r="O4553" t="str">
        <f t="shared" si="285"/>
        <v>Average</v>
      </c>
      <c r="P4553" t="str">
        <f t="shared" si="286"/>
        <v>Medium Balance</v>
      </c>
      <c r="Q4553" t="str">
        <f t="shared" si="287"/>
        <v>Churned</v>
      </c>
    </row>
    <row r="4554" spans="1:17" x14ac:dyDescent="0.2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>
        <f t="shared" si="284"/>
        <v>Young</v>
      </c>
      <c r="O4554" t="str">
        <f t="shared" si="285"/>
        <v>Average</v>
      </c>
      <c r="P4554" t="str">
        <f t="shared" si="286"/>
        <v>Zero Balance</v>
      </c>
      <c r="Q4554" t="str">
        <f t="shared" si="287"/>
        <v>Retained</v>
      </c>
    </row>
    <row r="4555" spans="1:17" x14ac:dyDescent="0.2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>
        <f t="shared" si="284"/>
        <v>Adult</v>
      </c>
      <c r="O4555" t="str">
        <f t="shared" si="285"/>
        <v>Average</v>
      </c>
      <c r="P4555" t="str">
        <f t="shared" si="286"/>
        <v>Zero Balance</v>
      </c>
      <c r="Q4555" t="str">
        <f t="shared" si="287"/>
        <v>Retained</v>
      </c>
    </row>
    <row r="4556" spans="1:17" x14ac:dyDescent="0.2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>
        <f t="shared" si="284"/>
        <v>Adult</v>
      </c>
      <c r="O4556" t="str">
        <f t="shared" si="285"/>
        <v>Average</v>
      </c>
      <c r="P4556" t="str">
        <f t="shared" si="286"/>
        <v>Zero Balance</v>
      </c>
      <c r="Q4556" t="str">
        <f t="shared" si="287"/>
        <v>Retained</v>
      </c>
    </row>
    <row r="4557" spans="1:17" x14ac:dyDescent="0.2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>
        <f t="shared" si="284"/>
        <v>Adult</v>
      </c>
      <c r="O4557" t="str">
        <f t="shared" si="285"/>
        <v>Average</v>
      </c>
      <c r="P4557" t="str">
        <f t="shared" si="286"/>
        <v>Zero Balance</v>
      </c>
      <c r="Q4557" t="str">
        <f t="shared" si="287"/>
        <v>Churned</v>
      </c>
    </row>
    <row r="4558" spans="1:17" x14ac:dyDescent="0.2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>
        <f t="shared" si="284"/>
        <v>Young</v>
      </c>
      <c r="O4558" t="str">
        <f t="shared" si="285"/>
        <v>Average</v>
      </c>
      <c r="P4558" t="str">
        <f t="shared" si="286"/>
        <v>Medium Balance</v>
      </c>
      <c r="Q4558" t="str">
        <f t="shared" si="287"/>
        <v>Retained</v>
      </c>
    </row>
    <row r="4559" spans="1:17" x14ac:dyDescent="0.2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tr">
        <f t="shared" si="284"/>
        <v>Adult</v>
      </c>
      <c r="O4559" t="str">
        <f t="shared" si="285"/>
        <v>Average</v>
      </c>
      <c r="P4559" t="str">
        <f t="shared" si="286"/>
        <v>High Balance</v>
      </c>
      <c r="Q4559" t="str">
        <f t="shared" si="287"/>
        <v>Retained</v>
      </c>
    </row>
    <row r="4560" spans="1:17" x14ac:dyDescent="0.2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>
        <f t="shared" si="284"/>
        <v>Adult</v>
      </c>
      <c r="O4560" t="str">
        <f t="shared" si="285"/>
        <v>Good</v>
      </c>
      <c r="P4560" t="str">
        <f t="shared" si="286"/>
        <v>Zero Balance</v>
      </c>
      <c r="Q4560" t="str">
        <f t="shared" si="287"/>
        <v>Retained</v>
      </c>
    </row>
    <row r="4561" spans="1:17" x14ac:dyDescent="0.2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>
        <f t="shared" si="284"/>
        <v>Senior</v>
      </c>
      <c r="O4561" t="str">
        <f t="shared" si="285"/>
        <v>Average</v>
      </c>
      <c r="P4561" t="str">
        <f t="shared" si="286"/>
        <v>High Balance</v>
      </c>
      <c r="Q4561" t="str">
        <f t="shared" si="287"/>
        <v>Churned</v>
      </c>
    </row>
    <row r="4562" spans="1:17" x14ac:dyDescent="0.2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>
        <f t="shared" si="284"/>
        <v>Adult</v>
      </c>
      <c r="O4562" t="str">
        <f t="shared" si="285"/>
        <v>Average</v>
      </c>
      <c r="P4562" t="str">
        <f t="shared" si="286"/>
        <v>Zero Balance</v>
      </c>
      <c r="Q4562" t="str">
        <f t="shared" si="287"/>
        <v>Retained</v>
      </c>
    </row>
    <row r="4563" spans="1:17" x14ac:dyDescent="0.2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tr">
        <f t="shared" si="284"/>
        <v>Adult</v>
      </c>
      <c r="O4563" t="str">
        <f t="shared" si="285"/>
        <v>Average</v>
      </c>
      <c r="P4563" t="str">
        <f t="shared" si="286"/>
        <v>High Balance</v>
      </c>
      <c r="Q4563" t="str">
        <f t="shared" si="287"/>
        <v>Retained</v>
      </c>
    </row>
    <row r="4564" spans="1:17" x14ac:dyDescent="0.2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>
        <f t="shared" si="284"/>
        <v>Adult</v>
      </c>
      <c r="O4564" t="str">
        <f t="shared" si="285"/>
        <v>Average</v>
      </c>
      <c r="P4564" t="str">
        <f t="shared" si="286"/>
        <v>High Balance</v>
      </c>
      <c r="Q4564" t="str">
        <f t="shared" si="287"/>
        <v>Retained</v>
      </c>
    </row>
    <row r="4565" spans="1:17" x14ac:dyDescent="0.2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>
        <f t="shared" si="284"/>
        <v>Senior</v>
      </c>
      <c r="O4565" t="str">
        <f t="shared" si="285"/>
        <v>Good</v>
      </c>
      <c r="P4565" t="str">
        <f t="shared" si="286"/>
        <v>High Balance</v>
      </c>
      <c r="Q4565" t="str">
        <f t="shared" si="287"/>
        <v>Churned</v>
      </c>
    </row>
    <row r="4566" spans="1:17" x14ac:dyDescent="0.2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>
        <f t="shared" si="284"/>
        <v>Young</v>
      </c>
      <c r="O4566" t="str">
        <f t="shared" si="285"/>
        <v>Average</v>
      </c>
      <c r="P4566" t="str">
        <f t="shared" si="286"/>
        <v>Medium Balance</v>
      </c>
      <c r="Q4566" t="str">
        <f t="shared" si="287"/>
        <v>Retained</v>
      </c>
    </row>
    <row r="4567" spans="1:17" x14ac:dyDescent="0.2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>
        <f t="shared" si="284"/>
        <v>Adult</v>
      </c>
      <c r="O4567" t="str">
        <f t="shared" si="285"/>
        <v>Average</v>
      </c>
      <c r="P4567" t="str">
        <f t="shared" si="286"/>
        <v>Medium Balance</v>
      </c>
      <c r="Q4567" t="str">
        <f t="shared" si="287"/>
        <v>Retained</v>
      </c>
    </row>
    <row r="4568" spans="1:17" x14ac:dyDescent="0.2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>
        <f t="shared" si="284"/>
        <v>Adult</v>
      </c>
      <c r="O4568" t="str">
        <f t="shared" si="285"/>
        <v>Average</v>
      </c>
      <c r="P4568" t="str">
        <f t="shared" si="286"/>
        <v>Medium Balance</v>
      </c>
      <c r="Q4568" t="str">
        <f t="shared" si="287"/>
        <v>Retained</v>
      </c>
    </row>
    <row r="4569" spans="1:17" x14ac:dyDescent="0.2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tr">
        <f t="shared" si="284"/>
        <v>Young</v>
      </c>
      <c r="O4569" t="str">
        <f t="shared" si="285"/>
        <v>Average</v>
      </c>
      <c r="P4569" t="str">
        <f t="shared" si="286"/>
        <v>Zero Balance</v>
      </c>
      <c r="Q4569" t="str">
        <f t="shared" si="287"/>
        <v>Retained</v>
      </c>
    </row>
    <row r="4570" spans="1:17" x14ac:dyDescent="0.2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>
        <f t="shared" si="284"/>
        <v>Adult</v>
      </c>
      <c r="O4570" t="str">
        <f t="shared" si="285"/>
        <v>Average</v>
      </c>
      <c r="P4570" t="str">
        <f t="shared" si="286"/>
        <v>Low Balance</v>
      </c>
      <c r="Q4570" t="str">
        <f t="shared" si="287"/>
        <v>Retained</v>
      </c>
    </row>
    <row r="4571" spans="1:17" x14ac:dyDescent="0.2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>
        <f t="shared" si="284"/>
        <v>Adult</v>
      </c>
      <c r="O4571" t="str">
        <f t="shared" si="285"/>
        <v>Average</v>
      </c>
      <c r="P4571" t="str">
        <f t="shared" si="286"/>
        <v>High Balance</v>
      </c>
      <c r="Q4571" t="str">
        <f t="shared" si="287"/>
        <v>Retained</v>
      </c>
    </row>
    <row r="4572" spans="1:17" x14ac:dyDescent="0.2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>
        <f t="shared" si="284"/>
        <v>Adult</v>
      </c>
      <c r="O4572" t="str">
        <f t="shared" si="285"/>
        <v>Good</v>
      </c>
      <c r="P4572" t="str">
        <f t="shared" si="286"/>
        <v>High Balance</v>
      </c>
      <c r="Q4572" t="str">
        <f t="shared" si="287"/>
        <v>Retained</v>
      </c>
    </row>
    <row r="4573" spans="1:17" x14ac:dyDescent="0.2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>
        <f t="shared" si="284"/>
        <v>Young</v>
      </c>
      <c r="O4573" t="str">
        <f t="shared" si="285"/>
        <v>Average</v>
      </c>
      <c r="P4573" t="str">
        <f t="shared" si="286"/>
        <v>High Balance</v>
      </c>
      <c r="Q4573" t="str">
        <f t="shared" si="287"/>
        <v>Retained</v>
      </c>
    </row>
    <row r="4574" spans="1:17" x14ac:dyDescent="0.2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>
        <f t="shared" si="284"/>
        <v>Adult</v>
      </c>
      <c r="O4574" t="str">
        <f t="shared" si="285"/>
        <v>Average</v>
      </c>
      <c r="P4574" t="str">
        <f t="shared" si="286"/>
        <v>High Balance</v>
      </c>
      <c r="Q4574" t="str">
        <f t="shared" si="287"/>
        <v>Retained</v>
      </c>
    </row>
    <row r="4575" spans="1:17" x14ac:dyDescent="0.2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>
        <f t="shared" si="284"/>
        <v>Young</v>
      </c>
      <c r="O4575" t="str">
        <f t="shared" si="285"/>
        <v>Average</v>
      </c>
      <c r="P4575" t="str">
        <f t="shared" si="286"/>
        <v>Low Balance</v>
      </c>
      <c r="Q4575" t="str">
        <f t="shared" si="287"/>
        <v>Retained</v>
      </c>
    </row>
    <row r="4576" spans="1:17" x14ac:dyDescent="0.2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>
        <f t="shared" si="284"/>
        <v>Adult</v>
      </c>
      <c r="O4576" t="str">
        <f t="shared" si="285"/>
        <v>Average</v>
      </c>
      <c r="P4576" t="str">
        <f t="shared" si="286"/>
        <v>Zero Balance</v>
      </c>
      <c r="Q4576" t="str">
        <f t="shared" si="287"/>
        <v>Retained</v>
      </c>
    </row>
    <row r="4577" spans="1:17" x14ac:dyDescent="0.2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>
        <f t="shared" si="284"/>
        <v>Young</v>
      </c>
      <c r="O4577" t="str">
        <f t="shared" si="285"/>
        <v>Good</v>
      </c>
      <c r="P4577" t="str">
        <f t="shared" si="286"/>
        <v>Medium Balance</v>
      </c>
      <c r="Q4577" t="str">
        <f t="shared" si="287"/>
        <v>Retained</v>
      </c>
    </row>
    <row r="4578" spans="1:17" x14ac:dyDescent="0.2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>
        <f t="shared" si="284"/>
        <v>Adult</v>
      </c>
      <c r="O4578" t="str">
        <f t="shared" si="285"/>
        <v>Average</v>
      </c>
      <c r="P4578" t="str">
        <f t="shared" si="286"/>
        <v>High Balance</v>
      </c>
      <c r="Q4578" t="str">
        <f t="shared" si="287"/>
        <v>Retained</v>
      </c>
    </row>
    <row r="4579" spans="1:17" x14ac:dyDescent="0.2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>
        <f t="shared" si="284"/>
        <v>Adult</v>
      </c>
      <c r="O4579" t="str">
        <f t="shared" si="285"/>
        <v>Average</v>
      </c>
      <c r="P4579" t="str">
        <f t="shared" si="286"/>
        <v>High Balance</v>
      </c>
      <c r="Q4579" t="str">
        <f t="shared" si="287"/>
        <v>Retained</v>
      </c>
    </row>
    <row r="4580" spans="1:17" x14ac:dyDescent="0.2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>
        <f t="shared" si="284"/>
        <v>Adult</v>
      </c>
      <c r="O4580" t="str">
        <f t="shared" si="285"/>
        <v>Average</v>
      </c>
      <c r="P4580" t="str">
        <f t="shared" si="286"/>
        <v>Zero Balance</v>
      </c>
      <c r="Q4580" t="str">
        <f t="shared" si="287"/>
        <v>Retained</v>
      </c>
    </row>
    <row r="4581" spans="1:17" x14ac:dyDescent="0.2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>
        <f t="shared" si="284"/>
        <v>Senior</v>
      </c>
      <c r="O4581" t="str">
        <f t="shared" si="285"/>
        <v>Average</v>
      </c>
      <c r="P4581" t="str">
        <f t="shared" si="286"/>
        <v>Zero Balance</v>
      </c>
      <c r="Q4581" t="str">
        <f t="shared" si="287"/>
        <v>Churned</v>
      </c>
    </row>
    <row r="4582" spans="1:17" x14ac:dyDescent="0.2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>
        <f t="shared" si="284"/>
        <v>Adult</v>
      </c>
      <c r="O4582" t="str">
        <f t="shared" si="285"/>
        <v>Poor</v>
      </c>
      <c r="P4582" t="str">
        <f t="shared" si="286"/>
        <v>Medium Balance</v>
      </c>
      <c r="Q4582" t="str">
        <f t="shared" si="287"/>
        <v>Retained</v>
      </c>
    </row>
    <row r="4583" spans="1:17" x14ac:dyDescent="0.2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tr">
        <f t="shared" si="284"/>
        <v>Adult</v>
      </c>
      <c r="O4583" t="str">
        <f t="shared" si="285"/>
        <v>Average</v>
      </c>
      <c r="P4583" t="str">
        <f t="shared" si="286"/>
        <v>Zero Balance</v>
      </c>
      <c r="Q4583" t="str">
        <f t="shared" si="287"/>
        <v>Retained</v>
      </c>
    </row>
    <row r="4584" spans="1:17" x14ac:dyDescent="0.2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>
        <f t="shared" si="284"/>
        <v>Adult</v>
      </c>
      <c r="O4584" t="str">
        <f t="shared" si="285"/>
        <v>Average</v>
      </c>
      <c r="P4584" t="str">
        <f t="shared" si="286"/>
        <v>Zero Balance</v>
      </c>
      <c r="Q4584" t="str">
        <f t="shared" si="287"/>
        <v>Retained</v>
      </c>
    </row>
    <row r="4585" spans="1:17" x14ac:dyDescent="0.2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>
        <f t="shared" si="284"/>
        <v>Adult</v>
      </c>
      <c r="O4585" t="str">
        <f t="shared" si="285"/>
        <v>Average</v>
      </c>
      <c r="P4585" t="str">
        <f t="shared" si="286"/>
        <v>Zero Balance</v>
      </c>
      <c r="Q4585" t="str">
        <f t="shared" si="287"/>
        <v>Retained</v>
      </c>
    </row>
    <row r="4586" spans="1:17" x14ac:dyDescent="0.2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>
        <f t="shared" si="284"/>
        <v>Adult</v>
      </c>
      <c r="O4586" t="str">
        <f t="shared" si="285"/>
        <v>Average</v>
      </c>
      <c r="P4586" t="str">
        <f t="shared" si="286"/>
        <v>High Balance</v>
      </c>
      <c r="Q4586" t="str">
        <f t="shared" si="287"/>
        <v>Retained</v>
      </c>
    </row>
    <row r="4587" spans="1:17" x14ac:dyDescent="0.2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>
        <f t="shared" si="284"/>
        <v>Adult</v>
      </c>
      <c r="O4587" t="str">
        <f t="shared" si="285"/>
        <v>Average</v>
      </c>
      <c r="P4587" t="str">
        <f t="shared" si="286"/>
        <v>Zero Balance</v>
      </c>
      <c r="Q4587" t="str">
        <f t="shared" si="287"/>
        <v>Retained</v>
      </c>
    </row>
    <row r="4588" spans="1:17" x14ac:dyDescent="0.2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>
        <f t="shared" si="284"/>
        <v>Young</v>
      </c>
      <c r="O4588" t="str">
        <f t="shared" si="285"/>
        <v>Average</v>
      </c>
      <c r="P4588" t="str">
        <f t="shared" si="286"/>
        <v>Zero Balance</v>
      </c>
      <c r="Q4588" t="str">
        <f t="shared" si="287"/>
        <v>Retained</v>
      </c>
    </row>
    <row r="4589" spans="1:17" x14ac:dyDescent="0.2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tr">
        <f t="shared" si="284"/>
        <v>Adult</v>
      </c>
      <c r="O4589" t="str">
        <f t="shared" si="285"/>
        <v>Average</v>
      </c>
      <c r="P4589" t="str">
        <f t="shared" si="286"/>
        <v>Zero Balance</v>
      </c>
      <c r="Q4589" t="str">
        <f t="shared" si="287"/>
        <v>Retained</v>
      </c>
    </row>
    <row r="4590" spans="1:17" x14ac:dyDescent="0.2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>
        <f t="shared" si="284"/>
        <v>Adult</v>
      </c>
      <c r="O4590" t="str">
        <f t="shared" si="285"/>
        <v>Poor</v>
      </c>
      <c r="P4590" t="str">
        <f t="shared" si="286"/>
        <v>High Balance</v>
      </c>
      <c r="Q4590" t="str">
        <f t="shared" si="287"/>
        <v>Retained</v>
      </c>
    </row>
    <row r="4591" spans="1:17" x14ac:dyDescent="0.2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>
        <f t="shared" si="284"/>
        <v>Adult</v>
      </c>
      <c r="O4591" t="str">
        <f t="shared" si="285"/>
        <v>Average</v>
      </c>
      <c r="P4591" t="str">
        <f t="shared" si="286"/>
        <v>Zero Balance</v>
      </c>
      <c r="Q4591" t="str">
        <f t="shared" si="287"/>
        <v>Retained</v>
      </c>
    </row>
    <row r="4592" spans="1:17" x14ac:dyDescent="0.2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>
        <f t="shared" si="284"/>
        <v>Senior</v>
      </c>
      <c r="O4592" t="str">
        <f t="shared" si="285"/>
        <v>Average</v>
      </c>
      <c r="P4592" t="str">
        <f t="shared" si="286"/>
        <v>Low Balance</v>
      </c>
      <c r="Q4592" t="str">
        <f t="shared" si="287"/>
        <v>Retained</v>
      </c>
    </row>
    <row r="4593" spans="1:17" x14ac:dyDescent="0.2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>
        <f t="shared" si="284"/>
        <v>Adult</v>
      </c>
      <c r="O4593" t="str">
        <f t="shared" si="285"/>
        <v>Good</v>
      </c>
      <c r="P4593" t="str">
        <f t="shared" si="286"/>
        <v>Zero Balance</v>
      </c>
      <c r="Q4593" t="str">
        <f t="shared" si="287"/>
        <v>Retained</v>
      </c>
    </row>
    <row r="4594" spans="1:17" x14ac:dyDescent="0.2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>
        <f t="shared" si="284"/>
        <v>Adult</v>
      </c>
      <c r="O4594" t="str">
        <f t="shared" si="285"/>
        <v>Good</v>
      </c>
      <c r="P4594" t="str">
        <f t="shared" si="286"/>
        <v>High Balance</v>
      </c>
      <c r="Q4594" t="str">
        <f t="shared" si="287"/>
        <v>Churned</v>
      </c>
    </row>
    <row r="4595" spans="1:17" x14ac:dyDescent="0.2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>
        <f t="shared" si="284"/>
        <v>Adult</v>
      </c>
      <c r="O4595" t="str">
        <f t="shared" si="285"/>
        <v>Average</v>
      </c>
      <c r="P4595" t="str">
        <f t="shared" si="286"/>
        <v>Zero Balance</v>
      </c>
      <c r="Q4595" t="str">
        <f t="shared" si="287"/>
        <v>Retained</v>
      </c>
    </row>
    <row r="4596" spans="1:17" x14ac:dyDescent="0.2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>
        <f t="shared" si="284"/>
        <v>Adult</v>
      </c>
      <c r="O4596" t="str">
        <f t="shared" si="285"/>
        <v>Average</v>
      </c>
      <c r="P4596" t="str">
        <f t="shared" si="286"/>
        <v>High Balance</v>
      </c>
      <c r="Q4596" t="str">
        <f t="shared" si="287"/>
        <v>Retained</v>
      </c>
    </row>
    <row r="4597" spans="1:17" x14ac:dyDescent="0.2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>
        <f t="shared" si="284"/>
        <v>Senior</v>
      </c>
      <c r="O4597" t="str">
        <f t="shared" si="285"/>
        <v>Good</v>
      </c>
      <c r="P4597" t="str">
        <f t="shared" si="286"/>
        <v>High Balance</v>
      </c>
      <c r="Q4597" t="str">
        <f t="shared" si="287"/>
        <v>Churned</v>
      </c>
    </row>
    <row r="4598" spans="1:17" x14ac:dyDescent="0.2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>
        <f t="shared" si="284"/>
        <v>Adult</v>
      </c>
      <c r="O4598" t="str">
        <f t="shared" si="285"/>
        <v>Average</v>
      </c>
      <c r="P4598" t="str">
        <f t="shared" si="286"/>
        <v>High Balance</v>
      </c>
      <c r="Q4598" t="str">
        <f t="shared" si="287"/>
        <v>Retained</v>
      </c>
    </row>
    <row r="4599" spans="1:17" x14ac:dyDescent="0.2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>
        <f t="shared" si="284"/>
        <v>Adult</v>
      </c>
      <c r="O4599" t="str">
        <f t="shared" si="285"/>
        <v>Good</v>
      </c>
      <c r="P4599" t="str">
        <f t="shared" si="286"/>
        <v>High Balance</v>
      </c>
      <c r="Q4599" t="str">
        <f t="shared" si="287"/>
        <v>Churned</v>
      </c>
    </row>
    <row r="4600" spans="1:17" x14ac:dyDescent="0.2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>
        <f t="shared" si="284"/>
        <v>Adult</v>
      </c>
      <c r="O4600" t="str">
        <f t="shared" si="285"/>
        <v>Average</v>
      </c>
      <c r="P4600" t="str">
        <f t="shared" si="286"/>
        <v>High Balance</v>
      </c>
      <c r="Q4600" t="str">
        <f t="shared" si="287"/>
        <v>Retained</v>
      </c>
    </row>
    <row r="4601" spans="1:17" x14ac:dyDescent="0.2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>
        <f t="shared" si="284"/>
        <v>Adult</v>
      </c>
      <c r="O4601" t="str">
        <f t="shared" si="285"/>
        <v>Average</v>
      </c>
      <c r="P4601" t="str">
        <f t="shared" si="286"/>
        <v>Zero Balance</v>
      </c>
      <c r="Q4601" t="str">
        <f t="shared" si="287"/>
        <v>Retained</v>
      </c>
    </row>
    <row r="4602" spans="1:17" x14ac:dyDescent="0.2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>
        <f t="shared" si="284"/>
        <v>Adult</v>
      </c>
      <c r="O4602" t="str">
        <f t="shared" si="285"/>
        <v>Average</v>
      </c>
      <c r="P4602" t="str">
        <f t="shared" si="286"/>
        <v>High Balance</v>
      </c>
      <c r="Q4602" t="str">
        <f t="shared" si="287"/>
        <v>Retained</v>
      </c>
    </row>
    <row r="4603" spans="1:17" x14ac:dyDescent="0.2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>
        <f t="shared" si="284"/>
        <v>Adult</v>
      </c>
      <c r="O4603" t="str">
        <f t="shared" si="285"/>
        <v>Average</v>
      </c>
      <c r="P4603" t="str">
        <f t="shared" si="286"/>
        <v>High Balance</v>
      </c>
      <c r="Q4603" t="str">
        <f t="shared" si="287"/>
        <v>Retained</v>
      </c>
    </row>
    <row r="4604" spans="1:17" x14ac:dyDescent="0.2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>
        <f t="shared" si="284"/>
        <v>Adult</v>
      </c>
      <c r="O4604" t="str">
        <f t="shared" si="285"/>
        <v>Good</v>
      </c>
      <c r="P4604" t="str">
        <f t="shared" si="286"/>
        <v>High Balance</v>
      </c>
      <c r="Q4604" t="str">
        <f t="shared" si="287"/>
        <v>Retained</v>
      </c>
    </row>
    <row r="4605" spans="1:17" x14ac:dyDescent="0.2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>
        <f t="shared" si="284"/>
        <v>Young</v>
      </c>
      <c r="O4605" t="str">
        <f t="shared" si="285"/>
        <v>Average</v>
      </c>
      <c r="P4605" t="str">
        <f t="shared" si="286"/>
        <v>High Balance</v>
      </c>
      <c r="Q4605" t="str">
        <f t="shared" si="287"/>
        <v>Retained</v>
      </c>
    </row>
    <row r="4606" spans="1:17" x14ac:dyDescent="0.2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>
        <f t="shared" si="284"/>
        <v>Young</v>
      </c>
      <c r="O4606" t="str">
        <f t="shared" si="285"/>
        <v>Average</v>
      </c>
      <c r="P4606" t="str">
        <f t="shared" si="286"/>
        <v>Zero Balance</v>
      </c>
      <c r="Q4606" t="str">
        <f t="shared" si="287"/>
        <v>Retained</v>
      </c>
    </row>
    <row r="4607" spans="1:17" x14ac:dyDescent="0.2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tr">
        <f t="shared" si="284"/>
        <v>Adult</v>
      </c>
      <c r="O4607" t="str">
        <f t="shared" si="285"/>
        <v>Average</v>
      </c>
      <c r="P4607" t="str">
        <f t="shared" si="286"/>
        <v>Zero Balance</v>
      </c>
      <c r="Q4607" t="str">
        <f t="shared" si="287"/>
        <v>Retained</v>
      </c>
    </row>
    <row r="4608" spans="1:17" x14ac:dyDescent="0.2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>
        <f t="shared" si="284"/>
        <v>Senior</v>
      </c>
      <c r="O4608" t="str">
        <f t="shared" si="285"/>
        <v>Good</v>
      </c>
      <c r="P4608" t="str">
        <f t="shared" si="286"/>
        <v>Zero Balance</v>
      </c>
      <c r="Q4608" t="str">
        <f t="shared" si="287"/>
        <v>Churned</v>
      </c>
    </row>
    <row r="4609" spans="1:17" x14ac:dyDescent="0.2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>
        <f t="shared" si="284"/>
        <v>Senior</v>
      </c>
      <c r="O4609" t="str">
        <f t="shared" si="285"/>
        <v>Average</v>
      </c>
      <c r="P4609" t="str">
        <f t="shared" si="286"/>
        <v>Zero Balance</v>
      </c>
      <c r="Q4609" t="str">
        <f t="shared" si="287"/>
        <v>Churned</v>
      </c>
    </row>
    <row r="4610" spans="1:17" x14ac:dyDescent="0.2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>
        <f t="shared" si="284"/>
        <v>Adult</v>
      </c>
      <c r="O4610" t="str">
        <f t="shared" si="285"/>
        <v>Good</v>
      </c>
      <c r="P4610" t="str">
        <f t="shared" si="286"/>
        <v>High Balance</v>
      </c>
      <c r="Q4610" t="str">
        <f t="shared" si="287"/>
        <v>Churned</v>
      </c>
    </row>
    <row r="4611" spans="1:17" x14ac:dyDescent="0.2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>
        <f t="shared" ref="N4611:N4674" si="288">IF(F4611&lt;30,"Young",IF(F4611&lt;50,"Adult","Senior"))</f>
        <v>Adult</v>
      </c>
      <c r="O4611" t="str">
        <f t="shared" ref="O4611:O4674" si="289">IF(C4611&lt;500,"Poor",IF(C4611&lt;700,"Average","Good"))</f>
        <v>Average</v>
      </c>
      <c r="P4611" t="str">
        <f t="shared" ref="P4611:P4674" si="290" xml:space="preserve"> IF(H4611=0,"Zero Balance",IF(H4611&lt;50000,"Low Balance",IF(H4611&lt;100000,"Medium Balance","High Balance")))</f>
        <v>Zero Balance</v>
      </c>
      <c r="Q4611" t="str">
        <f t="shared" ref="Q4611:Q4674" si="291">IF(M4611 = 1,"Churned","Retained")</f>
        <v>Retained</v>
      </c>
    </row>
    <row r="4612" spans="1:17" x14ac:dyDescent="0.2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>
        <f t="shared" si="288"/>
        <v>Adult</v>
      </c>
      <c r="O4612" t="str">
        <f t="shared" si="289"/>
        <v>Average</v>
      </c>
      <c r="P4612" t="str">
        <f t="shared" si="290"/>
        <v>Medium Balance</v>
      </c>
      <c r="Q4612" t="str">
        <f t="shared" si="291"/>
        <v>Retained</v>
      </c>
    </row>
    <row r="4613" spans="1:17" x14ac:dyDescent="0.2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>
        <f t="shared" si="288"/>
        <v>Adult</v>
      </c>
      <c r="O4613" t="str">
        <f t="shared" si="289"/>
        <v>Average</v>
      </c>
      <c r="P4613" t="str">
        <f t="shared" si="290"/>
        <v>High Balance</v>
      </c>
      <c r="Q4613" t="str">
        <f t="shared" si="291"/>
        <v>Retained</v>
      </c>
    </row>
    <row r="4614" spans="1:17" x14ac:dyDescent="0.2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tr">
        <f t="shared" si="288"/>
        <v>Adult</v>
      </c>
      <c r="O4614" t="str">
        <f t="shared" si="289"/>
        <v>Good</v>
      </c>
      <c r="P4614" t="str">
        <f t="shared" si="290"/>
        <v>Low Balance</v>
      </c>
      <c r="Q4614" t="str">
        <f t="shared" si="291"/>
        <v>Churned</v>
      </c>
    </row>
    <row r="4615" spans="1:17" x14ac:dyDescent="0.2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>
        <f t="shared" si="288"/>
        <v>Adult</v>
      </c>
      <c r="O4615" t="str">
        <f t="shared" si="289"/>
        <v>Good</v>
      </c>
      <c r="P4615" t="str">
        <f t="shared" si="290"/>
        <v>Zero Balance</v>
      </c>
      <c r="Q4615" t="str">
        <f t="shared" si="291"/>
        <v>Retained</v>
      </c>
    </row>
    <row r="4616" spans="1:17" x14ac:dyDescent="0.2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>
        <f t="shared" si="288"/>
        <v>Adult</v>
      </c>
      <c r="O4616" t="str">
        <f t="shared" si="289"/>
        <v>Good</v>
      </c>
      <c r="P4616" t="str">
        <f t="shared" si="290"/>
        <v>Zero Balance</v>
      </c>
      <c r="Q4616" t="str">
        <f t="shared" si="291"/>
        <v>Retained</v>
      </c>
    </row>
    <row r="4617" spans="1:17" x14ac:dyDescent="0.2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>
        <f t="shared" si="288"/>
        <v>Adult</v>
      </c>
      <c r="O4617" t="str">
        <f t="shared" si="289"/>
        <v>Average</v>
      </c>
      <c r="P4617" t="str">
        <f t="shared" si="290"/>
        <v>Zero Balance</v>
      </c>
      <c r="Q4617" t="str">
        <f t="shared" si="291"/>
        <v>Retained</v>
      </c>
    </row>
    <row r="4618" spans="1:17" x14ac:dyDescent="0.2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>
        <f t="shared" si="288"/>
        <v>Adult</v>
      </c>
      <c r="O4618" t="str">
        <f t="shared" si="289"/>
        <v>Good</v>
      </c>
      <c r="P4618" t="str">
        <f t="shared" si="290"/>
        <v>High Balance</v>
      </c>
      <c r="Q4618" t="str">
        <f t="shared" si="291"/>
        <v>Retained</v>
      </c>
    </row>
    <row r="4619" spans="1:17" x14ac:dyDescent="0.2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>
        <f t="shared" si="288"/>
        <v>Young</v>
      </c>
      <c r="O4619" t="str">
        <f t="shared" si="289"/>
        <v>Good</v>
      </c>
      <c r="P4619" t="str">
        <f t="shared" si="290"/>
        <v>Zero Balance</v>
      </c>
      <c r="Q4619" t="str">
        <f t="shared" si="291"/>
        <v>Retained</v>
      </c>
    </row>
    <row r="4620" spans="1:17" x14ac:dyDescent="0.2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>
        <f t="shared" si="288"/>
        <v>Adult</v>
      </c>
      <c r="O4620" t="str">
        <f t="shared" si="289"/>
        <v>Average</v>
      </c>
      <c r="P4620" t="str">
        <f t="shared" si="290"/>
        <v>Zero Balance</v>
      </c>
      <c r="Q4620" t="str">
        <f t="shared" si="291"/>
        <v>Retained</v>
      </c>
    </row>
    <row r="4621" spans="1:17" x14ac:dyDescent="0.2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>
        <f t="shared" si="288"/>
        <v>Adult</v>
      </c>
      <c r="O4621" t="str">
        <f t="shared" si="289"/>
        <v>Good</v>
      </c>
      <c r="P4621" t="str">
        <f t="shared" si="290"/>
        <v>High Balance</v>
      </c>
      <c r="Q4621" t="str">
        <f t="shared" si="291"/>
        <v>Churned</v>
      </c>
    </row>
    <row r="4622" spans="1:17" x14ac:dyDescent="0.2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>
        <f t="shared" si="288"/>
        <v>Adult</v>
      </c>
      <c r="O4622" t="str">
        <f t="shared" si="289"/>
        <v>Average</v>
      </c>
      <c r="P4622" t="str">
        <f t="shared" si="290"/>
        <v>High Balance</v>
      </c>
      <c r="Q4622" t="str">
        <f t="shared" si="291"/>
        <v>Retained</v>
      </c>
    </row>
    <row r="4623" spans="1:17" x14ac:dyDescent="0.2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>
        <f t="shared" si="288"/>
        <v>Adult</v>
      </c>
      <c r="O4623" t="str">
        <f t="shared" si="289"/>
        <v>Average</v>
      </c>
      <c r="P4623" t="str">
        <f t="shared" si="290"/>
        <v>High Balance</v>
      </c>
      <c r="Q4623" t="str">
        <f t="shared" si="291"/>
        <v>Retained</v>
      </c>
    </row>
    <row r="4624" spans="1:17" x14ac:dyDescent="0.2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>
        <f t="shared" si="288"/>
        <v>Adult</v>
      </c>
      <c r="O4624" t="str">
        <f t="shared" si="289"/>
        <v>Average</v>
      </c>
      <c r="P4624" t="str">
        <f t="shared" si="290"/>
        <v>High Balance</v>
      </c>
      <c r="Q4624" t="str">
        <f t="shared" si="291"/>
        <v>Retained</v>
      </c>
    </row>
    <row r="4625" spans="1:17" x14ac:dyDescent="0.2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>
        <f t="shared" si="288"/>
        <v>Young</v>
      </c>
      <c r="O4625" t="str">
        <f t="shared" si="289"/>
        <v>Good</v>
      </c>
      <c r="P4625" t="str">
        <f t="shared" si="290"/>
        <v>High Balance</v>
      </c>
      <c r="Q4625" t="str">
        <f t="shared" si="291"/>
        <v>Retained</v>
      </c>
    </row>
    <row r="4626" spans="1:17" x14ac:dyDescent="0.2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tr">
        <f t="shared" si="288"/>
        <v>Adult</v>
      </c>
      <c r="O4626" t="str">
        <f t="shared" si="289"/>
        <v>Average</v>
      </c>
      <c r="P4626" t="str">
        <f t="shared" si="290"/>
        <v>High Balance</v>
      </c>
      <c r="Q4626" t="str">
        <f t="shared" si="291"/>
        <v>Churned</v>
      </c>
    </row>
    <row r="4627" spans="1:17" x14ac:dyDescent="0.2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>
        <f t="shared" si="288"/>
        <v>Adult</v>
      </c>
      <c r="O4627" t="str">
        <f t="shared" si="289"/>
        <v>Average</v>
      </c>
      <c r="P4627" t="str">
        <f t="shared" si="290"/>
        <v>High Balance</v>
      </c>
      <c r="Q4627" t="str">
        <f t="shared" si="291"/>
        <v>Retained</v>
      </c>
    </row>
    <row r="4628" spans="1:17" x14ac:dyDescent="0.2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>
        <f t="shared" si="288"/>
        <v>Adult</v>
      </c>
      <c r="O4628" t="str">
        <f t="shared" si="289"/>
        <v>Average</v>
      </c>
      <c r="P4628" t="str">
        <f t="shared" si="290"/>
        <v>Zero Balance</v>
      </c>
      <c r="Q4628" t="str">
        <f t="shared" si="291"/>
        <v>Retained</v>
      </c>
    </row>
    <row r="4629" spans="1:17" x14ac:dyDescent="0.2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>
        <f t="shared" si="288"/>
        <v>Adult</v>
      </c>
      <c r="O4629" t="str">
        <f t="shared" si="289"/>
        <v>Average</v>
      </c>
      <c r="P4629" t="str">
        <f t="shared" si="290"/>
        <v>Zero Balance</v>
      </c>
      <c r="Q4629" t="str">
        <f t="shared" si="291"/>
        <v>Retained</v>
      </c>
    </row>
    <row r="4630" spans="1:17" x14ac:dyDescent="0.2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>
        <f t="shared" si="288"/>
        <v>Adult</v>
      </c>
      <c r="O4630" t="str">
        <f t="shared" si="289"/>
        <v>Average</v>
      </c>
      <c r="P4630" t="str">
        <f t="shared" si="290"/>
        <v>High Balance</v>
      </c>
      <c r="Q4630" t="str">
        <f t="shared" si="291"/>
        <v>Retained</v>
      </c>
    </row>
    <row r="4631" spans="1:17" x14ac:dyDescent="0.2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>
        <f t="shared" si="288"/>
        <v>Adult</v>
      </c>
      <c r="O4631" t="str">
        <f t="shared" si="289"/>
        <v>Good</v>
      </c>
      <c r="P4631" t="str">
        <f t="shared" si="290"/>
        <v>Medium Balance</v>
      </c>
      <c r="Q4631" t="str">
        <f t="shared" si="291"/>
        <v>Churned</v>
      </c>
    </row>
    <row r="4632" spans="1:17" x14ac:dyDescent="0.2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>
        <f t="shared" si="288"/>
        <v>Adult</v>
      </c>
      <c r="O4632" t="str">
        <f t="shared" si="289"/>
        <v>Poor</v>
      </c>
      <c r="P4632" t="str">
        <f t="shared" si="290"/>
        <v>High Balance</v>
      </c>
      <c r="Q4632" t="str">
        <f t="shared" si="291"/>
        <v>Retained</v>
      </c>
    </row>
    <row r="4633" spans="1:17" x14ac:dyDescent="0.2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>
        <f t="shared" si="288"/>
        <v>Adult</v>
      </c>
      <c r="O4633" t="str">
        <f t="shared" si="289"/>
        <v>Average</v>
      </c>
      <c r="P4633" t="str">
        <f t="shared" si="290"/>
        <v>High Balance</v>
      </c>
      <c r="Q4633" t="str">
        <f t="shared" si="291"/>
        <v>Retained</v>
      </c>
    </row>
    <row r="4634" spans="1:17" x14ac:dyDescent="0.2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>
        <f t="shared" si="288"/>
        <v>Adult</v>
      </c>
      <c r="O4634" t="str">
        <f t="shared" si="289"/>
        <v>Good</v>
      </c>
      <c r="P4634" t="str">
        <f t="shared" si="290"/>
        <v>Zero Balance</v>
      </c>
      <c r="Q4634" t="str">
        <f t="shared" si="291"/>
        <v>Retained</v>
      </c>
    </row>
    <row r="4635" spans="1:17" x14ac:dyDescent="0.2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>
        <f t="shared" si="288"/>
        <v>Adult</v>
      </c>
      <c r="O4635" t="str">
        <f t="shared" si="289"/>
        <v>Poor</v>
      </c>
      <c r="P4635" t="str">
        <f t="shared" si="290"/>
        <v>High Balance</v>
      </c>
      <c r="Q4635" t="str">
        <f t="shared" si="291"/>
        <v>Retained</v>
      </c>
    </row>
    <row r="4636" spans="1:17" x14ac:dyDescent="0.2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tr">
        <f t="shared" si="288"/>
        <v>Adult</v>
      </c>
      <c r="O4636" t="str">
        <f t="shared" si="289"/>
        <v>Average</v>
      </c>
      <c r="P4636" t="str">
        <f t="shared" si="290"/>
        <v>Zero Balance</v>
      </c>
      <c r="Q4636" t="str">
        <f t="shared" si="291"/>
        <v>Churned</v>
      </c>
    </row>
    <row r="4637" spans="1:17" x14ac:dyDescent="0.2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>
        <f t="shared" si="288"/>
        <v>Adult</v>
      </c>
      <c r="O4637" t="str">
        <f t="shared" si="289"/>
        <v>Average</v>
      </c>
      <c r="P4637" t="str">
        <f t="shared" si="290"/>
        <v>High Balance</v>
      </c>
      <c r="Q4637" t="str">
        <f t="shared" si="291"/>
        <v>Retained</v>
      </c>
    </row>
    <row r="4638" spans="1:17" x14ac:dyDescent="0.2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>
        <f t="shared" si="288"/>
        <v>Adult</v>
      </c>
      <c r="O4638" t="str">
        <f t="shared" si="289"/>
        <v>Average</v>
      </c>
      <c r="P4638" t="str">
        <f t="shared" si="290"/>
        <v>Medium Balance</v>
      </c>
      <c r="Q4638" t="str">
        <f t="shared" si="291"/>
        <v>Retained</v>
      </c>
    </row>
    <row r="4639" spans="1:17" x14ac:dyDescent="0.2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>
        <f t="shared" si="288"/>
        <v>Adult</v>
      </c>
      <c r="O4639" t="str">
        <f t="shared" si="289"/>
        <v>Good</v>
      </c>
      <c r="P4639" t="str">
        <f t="shared" si="290"/>
        <v>High Balance</v>
      </c>
      <c r="Q4639" t="str">
        <f t="shared" si="291"/>
        <v>Retained</v>
      </c>
    </row>
    <row r="4640" spans="1:17" x14ac:dyDescent="0.2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>
        <f t="shared" si="288"/>
        <v>Senior</v>
      </c>
      <c r="O4640" t="str">
        <f t="shared" si="289"/>
        <v>Average</v>
      </c>
      <c r="P4640" t="str">
        <f t="shared" si="290"/>
        <v>High Balance</v>
      </c>
      <c r="Q4640" t="str">
        <f t="shared" si="291"/>
        <v>Retained</v>
      </c>
    </row>
    <row r="4641" spans="1:17" x14ac:dyDescent="0.2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>
        <f t="shared" si="288"/>
        <v>Young</v>
      </c>
      <c r="O4641" t="str">
        <f t="shared" si="289"/>
        <v>Good</v>
      </c>
      <c r="P4641" t="str">
        <f t="shared" si="290"/>
        <v>Medium Balance</v>
      </c>
      <c r="Q4641" t="str">
        <f t="shared" si="291"/>
        <v>Retained</v>
      </c>
    </row>
    <row r="4642" spans="1:17" x14ac:dyDescent="0.2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>
        <f t="shared" si="288"/>
        <v>Adult</v>
      </c>
      <c r="O4642" t="str">
        <f t="shared" si="289"/>
        <v>Average</v>
      </c>
      <c r="P4642" t="str">
        <f t="shared" si="290"/>
        <v>Zero Balance</v>
      </c>
      <c r="Q4642" t="str">
        <f t="shared" si="291"/>
        <v>Churned</v>
      </c>
    </row>
    <row r="4643" spans="1:17" x14ac:dyDescent="0.2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>
        <f t="shared" si="288"/>
        <v>Adult</v>
      </c>
      <c r="O4643" t="str">
        <f t="shared" si="289"/>
        <v>Poor</v>
      </c>
      <c r="P4643" t="str">
        <f t="shared" si="290"/>
        <v>High Balance</v>
      </c>
      <c r="Q4643" t="str">
        <f t="shared" si="291"/>
        <v>Retained</v>
      </c>
    </row>
    <row r="4644" spans="1:17" x14ac:dyDescent="0.2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>
        <f t="shared" si="288"/>
        <v>Young</v>
      </c>
      <c r="O4644" t="str">
        <f t="shared" si="289"/>
        <v>Poor</v>
      </c>
      <c r="P4644" t="str">
        <f t="shared" si="290"/>
        <v>High Balance</v>
      </c>
      <c r="Q4644" t="str">
        <f t="shared" si="291"/>
        <v>Retained</v>
      </c>
    </row>
    <row r="4645" spans="1:17" x14ac:dyDescent="0.2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>
        <f t="shared" si="288"/>
        <v>Senior</v>
      </c>
      <c r="O4645" t="str">
        <f t="shared" si="289"/>
        <v>Average</v>
      </c>
      <c r="P4645" t="str">
        <f t="shared" si="290"/>
        <v>High Balance</v>
      </c>
      <c r="Q4645" t="str">
        <f t="shared" si="291"/>
        <v>Churned</v>
      </c>
    </row>
    <row r="4646" spans="1:17" x14ac:dyDescent="0.2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>
        <f t="shared" si="288"/>
        <v>Senior</v>
      </c>
      <c r="O4646" t="str">
        <f t="shared" si="289"/>
        <v>Good</v>
      </c>
      <c r="P4646" t="str">
        <f t="shared" si="290"/>
        <v>Zero Balance</v>
      </c>
      <c r="Q4646" t="str">
        <f t="shared" si="291"/>
        <v>Retained</v>
      </c>
    </row>
    <row r="4647" spans="1:17" x14ac:dyDescent="0.2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>
        <f t="shared" si="288"/>
        <v>Adult</v>
      </c>
      <c r="O4647" t="str">
        <f t="shared" si="289"/>
        <v>Average</v>
      </c>
      <c r="P4647" t="str">
        <f t="shared" si="290"/>
        <v>Zero Balance</v>
      </c>
      <c r="Q4647" t="str">
        <f t="shared" si="291"/>
        <v>Retained</v>
      </c>
    </row>
    <row r="4648" spans="1:17" x14ac:dyDescent="0.2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>
        <f t="shared" si="288"/>
        <v>Young</v>
      </c>
      <c r="O4648" t="str">
        <f t="shared" si="289"/>
        <v>Good</v>
      </c>
      <c r="P4648" t="str">
        <f t="shared" si="290"/>
        <v>Low Balance</v>
      </c>
      <c r="Q4648" t="str">
        <f t="shared" si="291"/>
        <v>Retained</v>
      </c>
    </row>
    <row r="4649" spans="1:17" x14ac:dyDescent="0.2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>
        <f t="shared" si="288"/>
        <v>Young</v>
      </c>
      <c r="O4649" t="str">
        <f t="shared" si="289"/>
        <v>Good</v>
      </c>
      <c r="P4649" t="str">
        <f t="shared" si="290"/>
        <v>Zero Balance</v>
      </c>
      <c r="Q4649" t="str">
        <f t="shared" si="291"/>
        <v>Retained</v>
      </c>
    </row>
    <row r="4650" spans="1:17" x14ac:dyDescent="0.2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tr">
        <f t="shared" si="288"/>
        <v>Senior</v>
      </c>
      <c r="O4650" t="str">
        <f t="shared" si="289"/>
        <v>Average</v>
      </c>
      <c r="P4650" t="str">
        <f t="shared" si="290"/>
        <v>Zero Balance</v>
      </c>
      <c r="Q4650" t="str">
        <f t="shared" si="291"/>
        <v>Churned</v>
      </c>
    </row>
    <row r="4651" spans="1:17" x14ac:dyDescent="0.2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>
        <f t="shared" si="288"/>
        <v>Adult</v>
      </c>
      <c r="O4651" t="str">
        <f t="shared" si="289"/>
        <v>Average</v>
      </c>
      <c r="P4651" t="str">
        <f t="shared" si="290"/>
        <v>High Balance</v>
      </c>
      <c r="Q4651" t="str">
        <f t="shared" si="291"/>
        <v>Retained</v>
      </c>
    </row>
    <row r="4652" spans="1:17" x14ac:dyDescent="0.2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tr">
        <f t="shared" si="288"/>
        <v>Adult</v>
      </c>
      <c r="O4652" t="str">
        <f t="shared" si="289"/>
        <v>Average</v>
      </c>
      <c r="P4652" t="str">
        <f t="shared" si="290"/>
        <v>High Balance</v>
      </c>
      <c r="Q4652" t="str">
        <f t="shared" si="291"/>
        <v>Retained</v>
      </c>
    </row>
    <row r="4653" spans="1:17" x14ac:dyDescent="0.2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>
        <f t="shared" si="288"/>
        <v>Young</v>
      </c>
      <c r="O4653" t="str">
        <f t="shared" si="289"/>
        <v>Average</v>
      </c>
      <c r="P4653" t="str">
        <f t="shared" si="290"/>
        <v>High Balance</v>
      </c>
      <c r="Q4653" t="str">
        <f t="shared" si="291"/>
        <v>Retained</v>
      </c>
    </row>
    <row r="4654" spans="1:17" x14ac:dyDescent="0.2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>
        <f t="shared" si="288"/>
        <v>Adult</v>
      </c>
      <c r="O4654" t="str">
        <f t="shared" si="289"/>
        <v>Good</v>
      </c>
      <c r="P4654" t="str">
        <f t="shared" si="290"/>
        <v>Medium Balance</v>
      </c>
      <c r="Q4654" t="str">
        <f t="shared" si="291"/>
        <v>Retained</v>
      </c>
    </row>
    <row r="4655" spans="1:17" x14ac:dyDescent="0.2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>
        <f t="shared" si="288"/>
        <v>Senior</v>
      </c>
      <c r="O4655" t="str">
        <f t="shared" si="289"/>
        <v>Poor</v>
      </c>
      <c r="P4655" t="str">
        <f t="shared" si="290"/>
        <v>Zero Balance</v>
      </c>
      <c r="Q4655" t="str">
        <f t="shared" si="291"/>
        <v>Churned</v>
      </c>
    </row>
    <row r="4656" spans="1:17" x14ac:dyDescent="0.2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>
        <f t="shared" si="288"/>
        <v>Adult</v>
      </c>
      <c r="O4656" t="str">
        <f t="shared" si="289"/>
        <v>Average</v>
      </c>
      <c r="P4656" t="str">
        <f t="shared" si="290"/>
        <v>High Balance</v>
      </c>
      <c r="Q4656" t="str">
        <f t="shared" si="291"/>
        <v>Churned</v>
      </c>
    </row>
    <row r="4657" spans="1:17" x14ac:dyDescent="0.2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>
        <f t="shared" si="288"/>
        <v>Adult</v>
      </c>
      <c r="O4657" t="str">
        <f t="shared" si="289"/>
        <v>Average</v>
      </c>
      <c r="P4657" t="str">
        <f t="shared" si="290"/>
        <v>Zero Balance</v>
      </c>
      <c r="Q4657" t="str">
        <f t="shared" si="291"/>
        <v>Retained</v>
      </c>
    </row>
    <row r="4658" spans="1:17" x14ac:dyDescent="0.2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>
        <f t="shared" si="288"/>
        <v>Adult</v>
      </c>
      <c r="O4658" t="str">
        <f t="shared" si="289"/>
        <v>Good</v>
      </c>
      <c r="P4658" t="str">
        <f t="shared" si="290"/>
        <v>High Balance</v>
      </c>
      <c r="Q4658" t="str">
        <f t="shared" si="291"/>
        <v>Retained</v>
      </c>
    </row>
    <row r="4659" spans="1:17" x14ac:dyDescent="0.2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>
        <f t="shared" si="288"/>
        <v>Adult</v>
      </c>
      <c r="O4659" t="str">
        <f t="shared" si="289"/>
        <v>Average</v>
      </c>
      <c r="P4659" t="str">
        <f t="shared" si="290"/>
        <v>Zero Balance</v>
      </c>
      <c r="Q4659" t="str">
        <f t="shared" si="291"/>
        <v>Retained</v>
      </c>
    </row>
    <row r="4660" spans="1:17" x14ac:dyDescent="0.2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tr">
        <f t="shared" si="288"/>
        <v>Young</v>
      </c>
      <c r="O4660" t="str">
        <f t="shared" si="289"/>
        <v>Good</v>
      </c>
      <c r="P4660" t="str">
        <f t="shared" si="290"/>
        <v>High Balance</v>
      </c>
      <c r="Q4660" t="str">
        <f t="shared" si="291"/>
        <v>Retained</v>
      </c>
    </row>
    <row r="4661" spans="1:17" x14ac:dyDescent="0.2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>
        <f t="shared" si="288"/>
        <v>Senior</v>
      </c>
      <c r="O4661" t="str">
        <f t="shared" si="289"/>
        <v>Poor</v>
      </c>
      <c r="P4661" t="str">
        <f t="shared" si="290"/>
        <v>High Balance</v>
      </c>
      <c r="Q4661" t="str">
        <f t="shared" si="291"/>
        <v>Retained</v>
      </c>
    </row>
    <row r="4662" spans="1:17" x14ac:dyDescent="0.2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>
        <f t="shared" si="288"/>
        <v>Adult</v>
      </c>
      <c r="O4662" t="str">
        <f t="shared" si="289"/>
        <v>Average</v>
      </c>
      <c r="P4662" t="str">
        <f t="shared" si="290"/>
        <v>Zero Balance</v>
      </c>
      <c r="Q4662" t="str">
        <f t="shared" si="291"/>
        <v>Retained</v>
      </c>
    </row>
    <row r="4663" spans="1:17" x14ac:dyDescent="0.2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>
        <f t="shared" si="288"/>
        <v>Adult</v>
      </c>
      <c r="O4663" t="str">
        <f t="shared" si="289"/>
        <v>Good</v>
      </c>
      <c r="P4663" t="str">
        <f t="shared" si="290"/>
        <v>Zero Balance</v>
      </c>
      <c r="Q4663" t="str">
        <f t="shared" si="291"/>
        <v>Retained</v>
      </c>
    </row>
    <row r="4664" spans="1:17" x14ac:dyDescent="0.2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>
        <f t="shared" si="288"/>
        <v>Senior</v>
      </c>
      <c r="O4664" t="str">
        <f t="shared" si="289"/>
        <v>Average</v>
      </c>
      <c r="P4664" t="str">
        <f t="shared" si="290"/>
        <v>Zero Balance</v>
      </c>
      <c r="Q4664" t="str">
        <f t="shared" si="291"/>
        <v>Retained</v>
      </c>
    </row>
    <row r="4665" spans="1:17" x14ac:dyDescent="0.2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>
        <f t="shared" si="288"/>
        <v>Adult</v>
      </c>
      <c r="O4665" t="str">
        <f t="shared" si="289"/>
        <v>Average</v>
      </c>
      <c r="P4665" t="str">
        <f t="shared" si="290"/>
        <v>Medium Balance</v>
      </c>
      <c r="Q4665" t="str">
        <f t="shared" si="291"/>
        <v>Retained</v>
      </c>
    </row>
    <row r="4666" spans="1:17" x14ac:dyDescent="0.2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>
        <f t="shared" si="288"/>
        <v>Young</v>
      </c>
      <c r="O4666" t="str">
        <f t="shared" si="289"/>
        <v>Average</v>
      </c>
      <c r="P4666" t="str">
        <f t="shared" si="290"/>
        <v>Zero Balance</v>
      </c>
      <c r="Q4666" t="str">
        <f t="shared" si="291"/>
        <v>Retained</v>
      </c>
    </row>
    <row r="4667" spans="1:17" x14ac:dyDescent="0.2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>
        <f t="shared" si="288"/>
        <v>Adult</v>
      </c>
      <c r="O4667" t="str">
        <f t="shared" si="289"/>
        <v>Good</v>
      </c>
      <c r="P4667" t="str">
        <f t="shared" si="290"/>
        <v>Zero Balance</v>
      </c>
      <c r="Q4667" t="str">
        <f t="shared" si="291"/>
        <v>Retained</v>
      </c>
    </row>
    <row r="4668" spans="1:17" x14ac:dyDescent="0.2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>
        <f t="shared" si="288"/>
        <v>Adult</v>
      </c>
      <c r="O4668" t="str">
        <f t="shared" si="289"/>
        <v>Good</v>
      </c>
      <c r="P4668" t="str">
        <f t="shared" si="290"/>
        <v>High Balance</v>
      </c>
      <c r="Q4668" t="str">
        <f t="shared" si="291"/>
        <v>Retained</v>
      </c>
    </row>
    <row r="4669" spans="1:17" x14ac:dyDescent="0.2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>
        <f t="shared" si="288"/>
        <v>Senior</v>
      </c>
      <c r="O4669" t="str">
        <f t="shared" si="289"/>
        <v>Good</v>
      </c>
      <c r="P4669" t="str">
        <f t="shared" si="290"/>
        <v>High Balance</v>
      </c>
      <c r="Q4669" t="str">
        <f t="shared" si="291"/>
        <v>Churned</v>
      </c>
    </row>
    <row r="4670" spans="1:17" x14ac:dyDescent="0.2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>
        <f t="shared" si="288"/>
        <v>Adult</v>
      </c>
      <c r="O4670" t="str">
        <f t="shared" si="289"/>
        <v>Poor</v>
      </c>
      <c r="P4670" t="str">
        <f t="shared" si="290"/>
        <v>High Balance</v>
      </c>
      <c r="Q4670" t="str">
        <f t="shared" si="291"/>
        <v>Retained</v>
      </c>
    </row>
    <row r="4671" spans="1:17" x14ac:dyDescent="0.2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>
        <f t="shared" si="288"/>
        <v>Senior</v>
      </c>
      <c r="O4671" t="str">
        <f t="shared" si="289"/>
        <v>Poor</v>
      </c>
      <c r="P4671" t="str">
        <f t="shared" si="290"/>
        <v>High Balance</v>
      </c>
      <c r="Q4671" t="str">
        <f t="shared" si="291"/>
        <v>Churned</v>
      </c>
    </row>
    <row r="4672" spans="1:17" x14ac:dyDescent="0.2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tr">
        <f t="shared" si="288"/>
        <v>Adult</v>
      </c>
      <c r="O4672" t="str">
        <f t="shared" si="289"/>
        <v>Average</v>
      </c>
      <c r="P4672" t="str">
        <f t="shared" si="290"/>
        <v>High Balance</v>
      </c>
      <c r="Q4672" t="str">
        <f t="shared" si="291"/>
        <v>Retained</v>
      </c>
    </row>
    <row r="4673" spans="1:17" x14ac:dyDescent="0.2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>
        <f t="shared" si="288"/>
        <v>Adult</v>
      </c>
      <c r="O4673" t="str">
        <f t="shared" si="289"/>
        <v>Average</v>
      </c>
      <c r="P4673" t="str">
        <f t="shared" si="290"/>
        <v>High Balance</v>
      </c>
      <c r="Q4673" t="str">
        <f t="shared" si="291"/>
        <v>Churned</v>
      </c>
    </row>
    <row r="4674" spans="1:17" x14ac:dyDescent="0.2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>
        <f t="shared" si="288"/>
        <v>Young</v>
      </c>
      <c r="O4674" t="str">
        <f t="shared" si="289"/>
        <v>Good</v>
      </c>
      <c r="P4674" t="str">
        <f t="shared" si="290"/>
        <v>High Balance</v>
      </c>
      <c r="Q4674" t="str">
        <f t="shared" si="291"/>
        <v>Retained</v>
      </c>
    </row>
    <row r="4675" spans="1:17" x14ac:dyDescent="0.2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>
        <f t="shared" ref="N4675:N4738" si="292">IF(F4675&lt;30,"Young",IF(F4675&lt;50,"Adult","Senior"))</f>
        <v>Adult</v>
      </c>
      <c r="O4675" t="str">
        <f t="shared" ref="O4675:O4738" si="293">IF(C4675&lt;500,"Poor",IF(C4675&lt;700,"Average","Good"))</f>
        <v>Average</v>
      </c>
      <c r="P4675" t="str">
        <f t="shared" ref="P4675:P4738" si="294" xml:space="preserve"> IF(H4675=0,"Zero Balance",IF(H4675&lt;50000,"Low Balance",IF(H4675&lt;100000,"Medium Balance","High Balance")))</f>
        <v>Zero Balance</v>
      </c>
      <c r="Q4675" t="str">
        <f t="shared" ref="Q4675:Q4738" si="295">IF(M4675 = 1,"Churned","Retained")</f>
        <v>Retained</v>
      </c>
    </row>
    <row r="4676" spans="1:17" x14ac:dyDescent="0.2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>
        <f t="shared" si="292"/>
        <v>Adult</v>
      </c>
      <c r="O4676" t="str">
        <f t="shared" si="293"/>
        <v>Good</v>
      </c>
      <c r="P4676" t="str">
        <f t="shared" si="294"/>
        <v>High Balance</v>
      </c>
      <c r="Q4676" t="str">
        <f t="shared" si="295"/>
        <v>Retained</v>
      </c>
    </row>
    <row r="4677" spans="1:17" x14ac:dyDescent="0.2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>
        <f t="shared" si="292"/>
        <v>Adult</v>
      </c>
      <c r="O4677" t="str">
        <f t="shared" si="293"/>
        <v>Good</v>
      </c>
      <c r="P4677" t="str">
        <f t="shared" si="294"/>
        <v>Medium Balance</v>
      </c>
      <c r="Q4677" t="str">
        <f t="shared" si="295"/>
        <v>Retained</v>
      </c>
    </row>
    <row r="4678" spans="1:17" x14ac:dyDescent="0.2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>
        <f t="shared" si="292"/>
        <v>Adult</v>
      </c>
      <c r="O4678" t="str">
        <f t="shared" si="293"/>
        <v>Average</v>
      </c>
      <c r="P4678" t="str">
        <f t="shared" si="294"/>
        <v>High Balance</v>
      </c>
      <c r="Q4678" t="str">
        <f t="shared" si="295"/>
        <v>Retained</v>
      </c>
    </row>
    <row r="4679" spans="1:17" x14ac:dyDescent="0.2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>
        <f t="shared" si="292"/>
        <v>Adult</v>
      </c>
      <c r="O4679" t="str">
        <f t="shared" si="293"/>
        <v>Good</v>
      </c>
      <c r="P4679" t="str">
        <f t="shared" si="294"/>
        <v>High Balance</v>
      </c>
      <c r="Q4679" t="str">
        <f t="shared" si="295"/>
        <v>Churned</v>
      </c>
    </row>
    <row r="4680" spans="1:17" x14ac:dyDescent="0.2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>
        <f t="shared" si="292"/>
        <v>Senior</v>
      </c>
      <c r="O4680" t="str">
        <f t="shared" si="293"/>
        <v>Average</v>
      </c>
      <c r="P4680" t="str">
        <f t="shared" si="294"/>
        <v>High Balance</v>
      </c>
      <c r="Q4680" t="str">
        <f t="shared" si="295"/>
        <v>Retained</v>
      </c>
    </row>
    <row r="4681" spans="1:17" x14ac:dyDescent="0.2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>
        <f t="shared" si="292"/>
        <v>Adult</v>
      </c>
      <c r="O4681" t="str">
        <f t="shared" si="293"/>
        <v>Good</v>
      </c>
      <c r="P4681" t="str">
        <f t="shared" si="294"/>
        <v>Zero Balance</v>
      </c>
      <c r="Q4681" t="str">
        <f t="shared" si="295"/>
        <v>Retained</v>
      </c>
    </row>
    <row r="4682" spans="1:17" x14ac:dyDescent="0.2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>
        <f t="shared" si="292"/>
        <v>Adult</v>
      </c>
      <c r="O4682" t="str">
        <f t="shared" si="293"/>
        <v>Average</v>
      </c>
      <c r="P4682" t="str">
        <f t="shared" si="294"/>
        <v>Medium Balance</v>
      </c>
      <c r="Q4682" t="str">
        <f t="shared" si="295"/>
        <v>Retained</v>
      </c>
    </row>
    <row r="4683" spans="1:17" x14ac:dyDescent="0.2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>
        <f t="shared" si="292"/>
        <v>Adult</v>
      </c>
      <c r="O4683" t="str">
        <f t="shared" si="293"/>
        <v>Good</v>
      </c>
      <c r="P4683" t="str">
        <f t="shared" si="294"/>
        <v>High Balance</v>
      </c>
      <c r="Q4683" t="str">
        <f t="shared" si="295"/>
        <v>Retained</v>
      </c>
    </row>
    <row r="4684" spans="1:17" x14ac:dyDescent="0.2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>
        <f t="shared" si="292"/>
        <v>Young</v>
      </c>
      <c r="O4684" t="str">
        <f t="shared" si="293"/>
        <v>Good</v>
      </c>
      <c r="P4684" t="str">
        <f t="shared" si="294"/>
        <v>High Balance</v>
      </c>
      <c r="Q4684" t="str">
        <f t="shared" si="295"/>
        <v>Retained</v>
      </c>
    </row>
    <row r="4685" spans="1:17" x14ac:dyDescent="0.2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>
        <f t="shared" si="292"/>
        <v>Adult</v>
      </c>
      <c r="O4685" t="str">
        <f t="shared" si="293"/>
        <v>Average</v>
      </c>
      <c r="P4685" t="str">
        <f t="shared" si="294"/>
        <v>High Balance</v>
      </c>
      <c r="Q4685" t="str">
        <f t="shared" si="295"/>
        <v>Retained</v>
      </c>
    </row>
    <row r="4686" spans="1:17" x14ac:dyDescent="0.2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tr">
        <f t="shared" si="292"/>
        <v>Adult</v>
      </c>
      <c r="O4686" t="str">
        <f t="shared" si="293"/>
        <v>Average</v>
      </c>
      <c r="P4686" t="str">
        <f t="shared" si="294"/>
        <v>Zero Balance</v>
      </c>
      <c r="Q4686" t="str">
        <f t="shared" si="295"/>
        <v>Retained</v>
      </c>
    </row>
    <row r="4687" spans="1:17" x14ac:dyDescent="0.2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>
        <f t="shared" si="292"/>
        <v>Adult</v>
      </c>
      <c r="O4687" t="str">
        <f t="shared" si="293"/>
        <v>Average</v>
      </c>
      <c r="P4687" t="str">
        <f t="shared" si="294"/>
        <v>High Balance</v>
      </c>
      <c r="Q4687" t="str">
        <f t="shared" si="295"/>
        <v>Retained</v>
      </c>
    </row>
    <row r="4688" spans="1:17" x14ac:dyDescent="0.2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>
        <f t="shared" si="292"/>
        <v>Senior</v>
      </c>
      <c r="O4688" t="str">
        <f t="shared" si="293"/>
        <v>Average</v>
      </c>
      <c r="P4688" t="str">
        <f t="shared" si="294"/>
        <v>High Balance</v>
      </c>
      <c r="Q4688" t="str">
        <f t="shared" si="295"/>
        <v>Churned</v>
      </c>
    </row>
    <row r="4689" spans="1:17" x14ac:dyDescent="0.2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>
        <f t="shared" si="292"/>
        <v>Adult</v>
      </c>
      <c r="O4689" t="str">
        <f t="shared" si="293"/>
        <v>Good</v>
      </c>
      <c r="P4689" t="str">
        <f t="shared" si="294"/>
        <v>Medium Balance</v>
      </c>
      <c r="Q4689" t="str">
        <f t="shared" si="295"/>
        <v>Retained</v>
      </c>
    </row>
    <row r="4690" spans="1:17" x14ac:dyDescent="0.2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>
        <f t="shared" si="292"/>
        <v>Adult</v>
      </c>
      <c r="O4690" t="str">
        <f t="shared" si="293"/>
        <v>Average</v>
      </c>
      <c r="P4690" t="str">
        <f t="shared" si="294"/>
        <v>Zero Balance</v>
      </c>
      <c r="Q4690" t="str">
        <f t="shared" si="295"/>
        <v>Retained</v>
      </c>
    </row>
    <row r="4691" spans="1:17" x14ac:dyDescent="0.2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>
        <f t="shared" si="292"/>
        <v>Adult</v>
      </c>
      <c r="O4691" t="str">
        <f t="shared" si="293"/>
        <v>Good</v>
      </c>
      <c r="P4691" t="str">
        <f t="shared" si="294"/>
        <v>High Balance</v>
      </c>
      <c r="Q4691" t="str">
        <f t="shared" si="295"/>
        <v>Churned</v>
      </c>
    </row>
    <row r="4692" spans="1:17" x14ac:dyDescent="0.2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>
        <f t="shared" si="292"/>
        <v>Young</v>
      </c>
      <c r="O4692" t="str">
        <f t="shared" si="293"/>
        <v>Poor</v>
      </c>
      <c r="P4692" t="str">
        <f t="shared" si="294"/>
        <v>High Balance</v>
      </c>
      <c r="Q4692" t="str">
        <f t="shared" si="295"/>
        <v>Retained</v>
      </c>
    </row>
    <row r="4693" spans="1:17" x14ac:dyDescent="0.2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>
        <f t="shared" si="292"/>
        <v>Adult</v>
      </c>
      <c r="O4693" t="str">
        <f t="shared" si="293"/>
        <v>Average</v>
      </c>
      <c r="P4693" t="str">
        <f t="shared" si="294"/>
        <v>Zero Balance</v>
      </c>
      <c r="Q4693" t="str">
        <f t="shared" si="295"/>
        <v>Retained</v>
      </c>
    </row>
    <row r="4694" spans="1:17" x14ac:dyDescent="0.2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>
        <f t="shared" si="292"/>
        <v>Adult</v>
      </c>
      <c r="O4694" t="str">
        <f t="shared" si="293"/>
        <v>Average</v>
      </c>
      <c r="P4694" t="str">
        <f t="shared" si="294"/>
        <v>High Balance</v>
      </c>
      <c r="Q4694" t="str">
        <f t="shared" si="295"/>
        <v>Retained</v>
      </c>
    </row>
    <row r="4695" spans="1:17" x14ac:dyDescent="0.2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>
        <f t="shared" si="292"/>
        <v>Adult</v>
      </c>
      <c r="O4695" t="str">
        <f t="shared" si="293"/>
        <v>Average</v>
      </c>
      <c r="P4695" t="str">
        <f t="shared" si="294"/>
        <v>High Balance</v>
      </c>
      <c r="Q4695" t="str">
        <f t="shared" si="295"/>
        <v>Retained</v>
      </c>
    </row>
    <row r="4696" spans="1:17" x14ac:dyDescent="0.2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>
        <f t="shared" si="292"/>
        <v>Adult</v>
      </c>
      <c r="O4696" t="str">
        <f t="shared" si="293"/>
        <v>Average</v>
      </c>
      <c r="P4696" t="str">
        <f t="shared" si="294"/>
        <v>High Balance</v>
      </c>
      <c r="Q4696" t="str">
        <f t="shared" si="295"/>
        <v>Retained</v>
      </c>
    </row>
    <row r="4697" spans="1:17" x14ac:dyDescent="0.2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>
        <f t="shared" si="292"/>
        <v>Adult</v>
      </c>
      <c r="O4697" t="str">
        <f t="shared" si="293"/>
        <v>Average</v>
      </c>
      <c r="P4697" t="str">
        <f t="shared" si="294"/>
        <v>High Balance</v>
      </c>
      <c r="Q4697" t="str">
        <f t="shared" si="295"/>
        <v>Retained</v>
      </c>
    </row>
    <row r="4698" spans="1:17" x14ac:dyDescent="0.2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>
        <f t="shared" si="292"/>
        <v>Adult</v>
      </c>
      <c r="O4698" t="str">
        <f t="shared" si="293"/>
        <v>Average</v>
      </c>
      <c r="P4698" t="str">
        <f t="shared" si="294"/>
        <v>Zero Balance</v>
      </c>
      <c r="Q4698" t="str">
        <f t="shared" si="295"/>
        <v>Retained</v>
      </c>
    </row>
    <row r="4699" spans="1:17" x14ac:dyDescent="0.2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tr">
        <f t="shared" si="292"/>
        <v>Adult</v>
      </c>
      <c r="O4699" t="str">
        <f t="shared" si="293"/>
        <v>Average</v>
      </c>
      <c r="P4699" t="str">
        <f t="shared" si="294"/>
        <v>High Balance</v>
      </c>
      <c r="Q4699" t="str">
        <f t="shared" si="295"/>
        <v>Churned</v>
      </c>
    </row>
    <row r="4700" spans="1:17" x14ac:dyDescent="0.2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>
        <f t="shared" si="292"/>
        <v>Senior</v>
      </c>
      <c r="O4700" t="str">
        <f t="shared" si="293"/>
        <v>Good</v>
      </c>
      <c r="P4700" t="str">
        <f t="shared" si="294"/>
        <v>Zero Balance</v>
      </c>
      <c r="Q4700" t="str">
        <f t="shared" si="295"/>
        <v>Retained</v>
      </c>
    </row>
    <row r="4701" spans="1:17" x14ac:dyDescent="0.2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>
        <f t="shared" si="292"/>
        <v>Senior</v>
      </c>
      <c r="O4701" t="str">
        <f t="shared" si="293"/>
        <v>Good</v>
      </c>
      <c r="P4701" t="str">
        <f t="shared" si="294"/>
        <v>Medium Balance</v>
      </c>
      <c r="Q4701" t="str">
        <f t="shared" si="295"/>
        <v>Churned</v>
      </c>
    </row>
    <row r="4702" spans="1:17" x14ac:dyDescent="0.2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>
        <f t="shared" si="292"/>
        <v>Adult</v>
      </c>
      <c r="O4702" t="str">
        <f t="shared" si="293"/>
        <v>Good</v>
      </c>
      <c r="P4702" t="str">
        <f t="shared" si="294"/>
        <v>Zero Balance</v>
      </c>
      <c r="Q4702" t="str">
        <f t="shared" si="295"/>
        <v>Retained</v>
      </c>
    </row>
    <row r="4703" spans="1:17" x14ac:dyDescent="0.2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>
        <f t="shared" si="292"/>
        <v>Young</v>
      </c>
      <c r="O4703" t="str">
        <f t="shared" si="293"/>
        <v>Average</v>
      </c>
      <c r="P4703" t="str">
        <f t="shared" si="294"/>
        <v>High Balance</v>
      </c>
      <c r="Q4703" t="str">
        <f t="shared" si="295"/>
        <v>Retained</v>
      </c>
    </row>
    <row r="4704" spans="1:17" x14ac:dyDescent="0.2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>
        <f t="shared" si="292"/>
        <v>Adult</v>
      </c>
      <c r="O4704" t="str">
        <f t="shared" si="293"/>
        <v>Average</v>
      </c>
      <c r="P4704" t="str">
        <f t="shared" si="294"/>
        <v>Medium Balance</v>
      </c>
      <c r="Q4704" t="str">
        <f t="shared" si="295"/>
        <v>Retained</v>
      </c>
    </row>
    <row r="4705" spans="1:17" x14ac:dyDescent="0.2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>
        <f t="shared" si="292"/>
        <v>Adult</v>
      </c>
      <c r="O4705" t="str">
        <f t="shared" si="293"/>
        <v>Average</v>
      </c>
      <c r="P4705" t="str">
        <f t="shared" si="294"/>
        <v>Zero Balance</v>
      </c>
      <c r="Q4705" t="str">
        <f t="shared" si="295"/>
        <v>Retained</v>
      </c>
    </row>
    <row r="4706" spans="1:17" x14ac:dyDescent="0.2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>
        <f t="shared" si="292"/>
        <v>Adult</v>
      </c>
      <c r="O4706" t="str">
        <f t="shared" si="293"/>
        <v>Average</v>
      </c>
      <c r="P4706" t="str">
        <f t="shared" si="294"/>
        <v>Zero Balance</v>
      </c>
      <c r="Q4706" t="str">
        <f t="shared" si="295"/>
        <v>Retained</v>
      </c>
    </row>
    <row r="4707" spans="1:17" x14ac:dyDescent="0.2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>
        <f t="shared" si="292"/>
        <v>Young</v>
      </c>
      <c r="O4707" t="str">
        <f t="shared" si="293"/>
        <v>Average</v>
      </c>
      <c r="P4707" t="str">
        <f t="shared" si="294"/>
        <v>High Balance</v>
      </c>
      <c r="Q4707" t="str">
        <f t="shared" si="295"/>
        <v>Retained</v>
      </c>
    </row>
    <row r="4708" spans="1:17" x14ac:dyDescent="0.2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>
        <f t="shared" si="292"/>
        <v>Adult</v>
      </c>
      <c r="O4708" t="str">
        <f t="shared" si="293"/>
        <v>Good</v>
      </c>
      <c r="P4708" t="str">
        <f t="shared" si="294"/>
        <v>High Balance</v>
      </c>
      <c r="Q4708" t="str">
        <f t="shared" si="295"/>
        <v>Retained</v>
      </c>
    </row>
    <row r="4709" spans="1:17" x14ac:dyDescent="0.2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>
        <f t="shared" si="292"/>
        <v>Young</v>
      </c>
      <c r="O4709" t="str">
        <f t="shared" si="293"/>
        <v>Average</v>
      </c>
      <c r="P4709" t="str">
        <f t="shared" si="294"/>
        <v>Zero Balance</v>
      </c>
      <c r="Q4709" t="str">
        <f t="shared" si="295"/>
        <v>Retained</v>
      </c>
    </row>
    <row r="4710" spans="1:17" x14ac:dyDescent="0.2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>
        <f t="shared" si="292"/>
        <v>Adult</v>
      </c>
      <c r="O4710" t="str">
        <f t="shared" si="293"/>
        <v>Average</v>
      </c>
      <c r="P4710" t="str">
        <f t="shared" si="294"/>
        <v>Zero Balance</v>
      </c>
      <c r="Q4710" t="str">
        <f t="shared" si="295"/>
        <v>Retained</v>
      </c>
    </row>
    <row r="4711" spans="1:17" x14ac:dyDescent="0.2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>
        <f t="shared" si="292"/>
        <v>Adult</v>
      </c>
      <c r="O4711" t="str">
        <f t="shared" si="293"/>
        <v>Average</v>
      </c>
      <c r="P4711" t="str">
        <f t="shared" si="294"/>
        <v>Zero Balance</v>
      </c>
      <c r="Q4711" t="str">
        <f t="shared" si="295"/>
        <v>Retained</v>
      </c>
    </row>
    <row r="4712" spans="1:17" x14ac:dyDescent="0.2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>
        <f t="shared" si="292"/>
        <v>Adult</v>
      </c>
      <c r="O4712" t="str">
        <f t="shared" si="293"/>
        <v>Average</v>
      </c>
      <c r="P4712" t="str">
        <f t="shared" si="294"/>
        <v>High Balance</v>
      </c>
      <c r="Q4712" t="str">
        <f t="shared" si="295"/>
        <v>Retained</v>
      </c>
    </row>
    <row r="4713" spans="1:17" x14ac:dyDescent="0.2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tr">
        <f t="shared" si="292"/>
        <v>Adult</v>
      </c>
      <c r="O4713" t="str">
        <f t="shared" si="293"/>
        <v>Good</v>
      </c>
      <c r="P4713" t="str">
        <f t="shared" si="294"/>
        <v>Medium Balance</v>
      </c>
      <c r="Q4713" t="str">
        <f t="shared" si="295"/>
        <v>Retained</v>
      </c>
    </row>
    <row r="4714" spans="1:17" x14ac:dyDescent="0.2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>
        <f t="shared" si="292"/>
        <v>Senior</v>
      </c>
      <c r="O4714" t="str">
        <f t="shared" si="293"/>
        <v>Poor</v>
      </c>
      <c r="P4714" t="str">
        <f t="shared" si="294"/>
        <v>Zero Balance</v>
      </c>
      <c r="Q4714" t="str">
        <f t="shared" si="295"/>
        <v>Churned</v>
      </c>
    </row>
    <row r="4715" spans="1:17" x14ac:dyDescent="0.2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>
        <f t="shared" si="292"/>
        <v>Adult</v>
      </c>
      <c r="O4715" t="str">
        <f t="shared" si="293"/>
        <v>Good</v>
      </c>
      <c r="P4715" t="str">
        <f t="shared" si="294"/>
        <v>High Balance</v>
      </c>
      <c r="Q4715" t="str">
        <f t="shared" si="295"/>
        <v>Retained</v>
      </c>
    </row>
    <row r="4716" spans="1:17" x14ac:dyDescent="0.2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>
        <f t="shared" si="292"/>
        <v>Young</v>
      </c>
      <c r="O4716" t="str">
        <f t="shared" si="293"/>
        <v>Average</v>
      </c>
      <c r="P4716" t="str">
        <f t="shared" si="294"/>
        <v>Medium Balance</v>
      </c>
      <c r="Q4716" t="str">
        <f t="shared" si="295"/>
        <v>Retained</v>
      </c>
    </row>
    <row r="4717" spans="1:17" x14ac:dyDescent="0.2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>
        <f t="shared" si="292"/>
        <v>Adult</v>
      </c>
      <c r="O4717" t="str">
        <f t="shared" si="293"/>
        <v>Good</v>
      </c>
      <c r="P4717" t="str">
        <f t="shared" si="294"/>
        <v>Zero Balance</v>
      </c>
      <c r="Q4717" t="str">
        <f t="shared" si="295"/>
        <v>Retained</v>
      </c>
    </row>
    <row r="4718" spans="1:17" x14ac:dyDescent="0.2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>
        <f t="shared" si="292"/>
        <v>Young</v>
      </c>
      <c r="O4718" t="str">
        <f t="shared" si="293"/>
        <v>Average</v>
      </c>
      <c r="P4718" t="str">
        <f t="shared" si="294"/>
        <v>Zero Balance</v>
      </c>
      <c r="Q4718" t="str">
        <f t="shared" si="295"/>
        <v>Retained</v>
      </c>
    </row>
    <row r="4719" spans="1:17" x14ac:dyDescent="0.2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>
        <f t="shared" si="292"/>
        <v>Adult</v>
      </c>
      <c r="O4719" t="str">
        <f t="shared" si="293"/>
        <v>Average</v>
      </c>
      <c r="P4719" t="str">
        <f t="shared" si="294"/>
        <v>High Balance</v>
      </c>
      <c r="Q4719" t="str">
        <f t="shared" si="295"/>
        <v>Retained</v>
      </c>
    </row>
    <row r="4720" spans="1:17" x14ac:dyDescent="0.2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>
        <f t="shared" si="292"/>
        <v>Young</v>
      </c>
      <c r="O4720" t="str">
        <f t="shared" si="293"/>
        <v>Average</v>
      </c>
      <c r="P4720" t="str">
        <f t="shared" si="294"/>
        <v>High Balance</v>
      </c>
      <c r="Q4720" t="str">
        <f t="shared" si="295"/>
        <v>Retained</v>
      </c>
    </row>
    <row r="4721" spans="1:17" x14ac:dyDescent="0.2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tr">
        <f t="shared" si="292"/>
        <v>Adult</v>
      </c>
      <c r="O4721" t="str">
        <f t="shared" si="293"/>
        <v>Average</v>
      </c>
      <c r="P4721" t="str">
        <f t="shared" si="294"/>
        <v>High Balance</v>
      </c>
      <c r="Q4721" t="str">
        <f t="shared" si="295"/>
        <v>Churned</v>
      </c>
    </row>
    <row r="4722" spans="1:17" x14ac:dyDescent="0.2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>
        <f t="shared" si="292"/>
        <v>Adult</v>
      </c>
      <c r="O4722" t="str">
        <f t="shared" si="293"/>
        <v>Average</v>
      </c>
      <c r="P4722" t="str">
        <f t="shared" si="294"/>
        <v>High Balance</v>
      </c>
      <c r="Q4722" t="str">
        <f t="shared" si="295"/>
        <v>Retained</v>
      </c>
    </row>
    <row r="4723" spans="1:17" x14ac:dyDescent="0.2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>
        <f t="shared" si="292"/>
        <v>Adult</v>
      </c>
      <c r="O4723" t="str">
        <f t="shared" si="293"/>
        <v>Good</v>
      </c>
      <c r="P4723" t="str">
        <f t="shared" si="294"/>
        <v>High Balance</v>
      </c>
      <c r="Q4723" t="str">
        <f t="shared" si="295"/>
        <v>Retained</v>
      </c>
    </row>
    <row r="4724" spans="1:17" x14ac:dyDescent="0.2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>
        <f t="shared" si="292"/>
        <v>Adult</v>
      </c>
      <c r="O4724" t="str">
        <f t="shared" si="293"/>
        <v>Average</v>
      </c>
      <c r="P4724" t="str">
        <f t="shared" si="294"/>
        <v>Zero Balance</v>
      </c>
      <c r="Q4724" t="str">
        <f t="shared" si="295"/>
        <v>Retained</v>
      </c>
    </row>
    <row r="4725" spans="1:17" x14ac:dyDescent="0.2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tr">
        <f t="shared" si="292"/>
        <v>Adult</v>
      </c>
      <c r="O4725" t="str">
        <f t="shared" si="293"/>
        <v>Average</v>
      </c>
      <c r="P4725" t="str">
        <f t="shared" si="294"/>
        <v>Medium Balance</v>
      </c>
      <c r="Q4725" t="str">
        <f t="shared" si="295"/>
        <v>Retained</v>
      </c>
    </row>
    <row r="4726" spans="1:17" x14ac:dyDescent="0.2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>
        <f t="shared" si="292"/>
        <v>Adult</v>
      </c>
      <c r="O4726" t="str">
        <f t="shared" si="293"/>
        <v>Average</v>
      </c>
      <c r="P4726" t="str">
        <f t="shared" si="294"/>
        <v>Medium Balance</v>
      </c>
      <c r="Q4726" t="str">
        <f t="shared" si="295"/>
        <v>Retained</v>
      </c>
    </row>
    <row r="4727" spans="1:17" x14ac:dyDescent="0.2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>
        <f t="shared" si="292"/>
        <v>Adult</v>
      </c>
      <c r="O4727" t="str">
        <f t="shared" si="293"/>
        <v>Average</v>
      </c>
      <c r="P4727" t="str">
        <f t="shared" si="294"/>
        <v>High Balance</v>
      </c>
      <c r="Q4727" t="str">
        <f t="shared" si="295"/>
        <v>Retained</v>
      </c>
    </row>
    <row r="4728" spans="1:17" x14ac:dyDescent="0.2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>
        <f t="shared" si="292"/>
        <v>Senior</v>
      </c>
      <c r="O4728" t="str">
        <f t="shared" si="293"/>
        <v>Average</v>
      </c>
      <c r="P4728" t="str">
        <f t="shared" si="294"/>
        <v>Medium Balance</v>
      </c>
      <c r="Q4728" t="str">
        <f t="shared" si="295"/>
        <v>Retained</v>
      </c>
    </row>
    <row r="4729" spans="1:17" x14ac:dyDescent="0.2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>
        <f t="shared" si="292"/>
        <v>Young</v>
      </c>
      <c r="O4729" t="str">
        <f t="shared" si="293"/>
        <v>Average</v>
      </c>
      <c r="P4729" t="str">
        <f t="shared" si="294"/>
        <v>Zero Balance</v>
      </c>
      <c r="Q4729" t="str">
        <f t="shared" si="295"/>
        <v>Retained</v>
      </c>
    </row>
    <row r="4730" spans="1:17" x14ac:dyDescent="0.2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>
        <f t="shared" si="292"/>
        <v>Adult</v>
      </c>
      <c r="O4730" t="str">
        <f t="shared" si="293"/>
        <v>Average</v>
      </c>
      <c r="P4730" t="str">
        <f t="shared" si="294"/>
        <v>High Balance</v>
      </c>
      <c r="Q4730" t="str">
        <f t="shared" si="295"/>
        <v>Retained</v>
      </c>
    </row>
    <row r="4731" spans="1:17" x14ac:dyDescent="0.2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>
        <f t="shared" si="292"/>
        <v>Adult</v>
      </c>
      <c r="O4731" t="str">
        <f t="shared" si="293"/>
        <v>Average</v>
      </c>
      <c r="P4731" t="str">
        <f t="shared" si="294"/>
        <v>High Balance</v>
      </c>
      <c r="Q4731" t="str">
        <f t="shared" si="295"/>
        <v>Churned</v>
      </c>
    </row>
    <row r="4732" spans="1:17" x14ac:dyDescent="0.2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>
        <f t="shared" si="292"/>
        <v>Adult</v>
      </c>
      <c r="O4732" t="str">
        <f t="shared" si="293"/>
        <v>Average</v>
      </c>
      <c r="P4732" t="str">
        <f t="shared" si="294"/>
        <v>Zero Balance</v>
      </c>
      <c r="Q4732" t="str">
        <f t="shared" si="295"/>
        <v>Churned</v>
      </c>
    </row>
    <row r="4733" spans="1:17" x14ac:dyDescent="0.2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tr">
        <f t="shared" si="292"/>
        <v>Adult</v>
      </c>
      <c r="O4733" t="str">
        <f t="shared" si="293"/>
        <v>Good</v>
      </c>
      <c r="P4733" t="str">
        <f t="shared" si="294"/>
        <v>Zero Balance</v>
      </c>
      <c r="Q4733" t="str">
        <f t="shared" si="295"/>
        <v>Retained</v>
      </c>
    </row>
    <row r="4734" spans="1:17" x14ac:dyDescent="0.2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>
        <f t="shared" si="292"/>
        <v>Senior</v>
      </c>
      <c r="O4734" t="str">
        <f t="shared" si="293"/>
        <v>Average</v>
      </c>
      <c r="P4734" t="str">
        <f t="shared" si="294"/>
        <v>High Balance</v>
      </c>
      <c r="Q4734" t="str">
        <f t="shared" si="295"/>
        <v>Churned</v>
      </c>
    </row>
    <row r="4735" spans="1:17" x14ac:dyDescent="0.2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>
        <f t="shared" si="292"/>
        <v>Adult</v>
      </c>
      <c r="O4735" t="str">
        <f t="shared" si="293"/>
        <v>Good</v>
      </c>
      <c r="P4735" t="str">
        <f t="shared" si="294"/>
        <v>Zero Balance</v>
      </c>
      <c r="Q4735" t="str">
        <f t="shared" si="295"/>
        <v>Retained</v>
      </c>
    </row>
    <row r="4736" spans="1:17" x14ac:dyDescent="0.2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>
        <f t="shared" si="292"/>
        <v>Senior</v>
      </c>
      <c r="O4736" t="str">
        <f t="shared" si="293"/>
        <v>Average</v>
      </c>
      <c r="P4736" t="str">
        <f t="shared" si="294"/>
        <v>Zero Balance</v>
      </c>
      <c r="Q4736" t="str">
        <f t="shared" si="295"/>
        <v>Churned</v>
      </c>
    </row>
    <row r="4737" spans="1:17" x14ac:dyDescent="0.2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>
        <f t="shared" si="292"/>
        <v>Adult</v>
      </c>
      <c r="O4737" t="str">
        <f t="shared" si="293"/>
        <v>Good</v>
      </c>
      <c r="P4737" t="str">
        <f t="shared" si="294"/>
        <v>High Balance</v>
      </c>
      <c r="Q4737" t="str">
        <f t="shared" si="295"/>
        <v>Retained</v>
      </c>
    </row>
    <row r="4738" spans="1:17" x14ac:dyDescent="0.2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>
        <f t="shared" si="292"/>
        <v>Adult</v>
      </c>
      <c r="O4738" t="str">
        <f t="shared" si="293"/>
        <v>Average</v>
      </c>
      <c r="P4738" t="str">
        <f t="shared" si="294"/>
        <v>Zero Balance</v>
      </c>
      <c r="Q4738" t="str">
        <f t="shared" si="295"/>
        <v>Retained</v>
      </c>
    </row>
    <row r="4739" spans="1:17" x14ac:dyDescent="0.2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>
        <f t="shared" ref="N4739:N4802" si="296">IF(F4739&lt;30,"Young",IF(F4739&lt;50,"Adult","Senior"))</f>
        <v>Adult</v>
      </c>
      <c r="O4739" t="str">
        <f t="shared" ref="O4739:O4802" si="297">IF(C4739&lt;500,"Poor",IF(C4739&lt;700,"Average","Good"))</f>
        <v>Good</v>
      </c>
      <c r="P4739" t="str">
        <f t="shared" ref="P4739:P4802" si="298" xml:space="preserve"> IF(H4739=0,"Zero Balance",IF(H4739&lt;50000,"Low Balance",IF(H4739&lt;100000,"Medium Balance","High Balance")))</f>
        <v>High Balance</v>
      </c>
      <c r="Q4739" t="str">
        <f t="shared" ref="Q4739:Q4802" si="299">IF(M4739 = 1,"Churned","Retained")</f>
        <v>Retained</v>
      </c>
    </row>
    <row r="4740" spans="1:17" x14ac:dyDescent="0.2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>
        <f t="shared" si="296"/>
        <v>Adult</v>
      </c>
      <c r="O4740" t="str">
        <f t="shared" si="297"/>
        <v>Good</v>
      </c>
      <c r="P4740" t="str">
        <f t="shared" si="298"/>
        <v>High Balance</v>
      </c>
      <c r="Q4740" t="str">
        <f t="shared" si="299"/>
        <v>Churned</v>
      </c>
    </row>
    <row r="4741" spans="1:17" x14ac:dyDescent="0.2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>
        <f t="shared" si="296"/>
        <v>Adult</v>
      </c>
      <c r="O4741" t="str">
        <f t="shared" si="297"/>
        <v>Average</v>
      </c>
      <c r="P4741" t="str">
        <f t="shared" si="298"/>
        <v>Zero Balance</v>
      </c>
      <c r="Q4741" t="str">
        <f t="shared" si="299"/>
        <v>Retained</v>
      </c>
    </row>
    <row r="4742" spans="1:17" x14ac:dyDescent="0.2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>
        <f t="shared" si="296"/>
        <v>Adult</v>
      </c>
      <c r="O4742" t="str">
        <f t="shared" si="297"/>
        <v>Average</v>
      </c>
      <c r="P4742" t="str">
        <f t="shared" si="298"/>
        <v>High Balance</v>
      </c>
      <c r="Q4742" t="str">
        <f t="shared" si="299"/>
        <v>Retained</v>
      </c>
    </row>
    <row r="4743" spans="1:17" x14ac:dyDescent="0.2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>
        <f t="shared" si="296"/>
        <v>Adult</v>
      </c>
      <c r="O4743" t="str">
        <f t="shared" si="297"/>
        <v>Average</v>
      </c>
      <c r="P4743" t="str">
        <f t="shared" si="298"/>
        <v>High Balance</v>
      </c>
      <c r="Q4743" t="str">
        <f t="shared" si="299"/>
        <v>Churned</v>
      </c>
    </row>
    <row r="4744" spans="1:17" x14ac:dyDescent="0.2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>
        <f t="shared" si="296"/>
        <v>Senior</v>
      </c>
      <c r="O4744" t="str">
        <f t="shared" si="297"/>
        <v>Average</v>
      </c>
      <c r="P4744" t="str">
        <f t="shared" si="298"/>
        <v>High Balance</v>
      </c>
      <c r="Q4744" t="str">
        <f t="shared" si="299"/>
        <v>Retained</v>
      </c>
    </row>
    <row r="4745" spans="1:17" x14ac:dyDescent="0.2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>
        <f t="shared" si="296"/>
        <v>Senior</v>
      </c>
      <c r="O4745" t="str">
        <f t="shared" si="297"/>
        <v>Average</v>
      </c>
      <c r="P4745" t="str">
        <f t="shared" si="298"/>
        <v>High Balance</v>
      </c>
      <c r="Q4745" t="str">
        <f t="shared" si="299"/>
        <v>Retained</v>
      </c>
    </row>
    <row r="4746" spans="1:17" x14ac:dyDescent="0.2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>
        <f t="shared" si="296"/>
        <v>Senior</v>
      </c>
      <c r="O4746" t="str">
        <f t="shared" si="297"/>
        <v>Good</v>
      </c>
      <c r="P4746" t="str">
        <f t="shared" si="298"/>
        <v>Zero Balance</v>
      </c>
      <c r="Q4746" t="str">
        <f t="shared" si="299"/>
        <v>Churned</v>
      </c>
    </row>
    <row r="4747" spans="1:17" x14ac:dyDescent="0.2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>
        <f t="shared" si="296"/>
        <v>Adult</v>
      </c>
      <c r="O4747" t="str">
        <f t="shared" si="297"/>
        <v>Good</v>
      </c>
      <c r="P4747" t="str">
        <f t="shared" si="298"/>
        <v>High Balance</v>
      </c>
      <c r="Q4747" t="str">
        <f t="shared" si="299"/>
        <v>Churned</v>
      </c>
    </row>
    <row r="4748" spans="1:17" x14ac:dyDescent="0.2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>
        <f t="shared" si="296"/>
        <v>Adult</v>
      </c>
      <c r="O4748" t="str">
        <f t="shared" si="297"/>
        <v>Good</v>
      </c>
      <c r="P4748" t="str">
        <f t="shared" si="298"/>
        <v>Zero Balance</v>
      </c>
      <c r="Q4748" t="str">
        <f t="shared" si="299"/>
        <v>Retained</v>
      </c>
    </row>
    <row r="4749" spans="1:17" x14ac:dyDescent="0.2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>
        <f t="shared" si="296"/>
        <v>Senior</v>
      </c>
      <c r="O4749" t="str">
        <f t="shared" si="297"/>
        <v>Average</v>
      </c>
      <c r="P4749" t="str">
        <f t="shared" si="298"/>
        <v>Zero Balance</v>
      </c>
      <c r="Q4749" t="str">
        <f t="shared" si="299"/>
        <v>Retained</v>
      </c>
    </row>
    <row r="4750" spans="1:17" x14ac:dyDescent="0.2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>
        <f t="shared" si="296"/>
        <v>Adult</v>
      </c>
      <c r="O4750" t="str">
        <f t="shared" si="297"/>
        <v>Average</v>
      </c>
      <c r="P4750" t="str">
        <f t="shared" si="298"/>
        <v>High Balance</v>
      </c>
      <c r="Q4750" t="str">
        <f t="shared" si="299"/>
        <v>Churned</v>
      </c>
    </row>
    <row r="4751" spans="1:17" x14ac:dyDescent="0.2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>
        <f t="shared" si="296"/>
        <v>Young</v>
      </c>
      <c r="O4751" t="str">
        <f t="shared" si="297"/>
        <v>Average</v>
      </c>
      <c r="P4751" t="str">
        <f t="shared" si="298"/>
        <v>High Balance</v>
      </c>
      <c r="Q4751" t="str">
        <f t="shared" si="299"/>
        <v>Retained</v>
      </c>
    </row>
    <row r="4752" spans="1:17" x14ac:dyDescent="0.2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tr">
        <f t="shared" si="296"/>
        <v>Adult</v>
      </c>
      <c r="O4752" t="str">
        <f t="shared" si="297"/>
        <v>Good</v>
      </c>
      <c r="P4752" t="str">
        <f t="shared" si="298"/>
        <v>Zero Balance</v>
      </c>
      <c r="Q4752" t="str">
        <f t="shared" si="299"/>
        <v>Retained</v>
      </c>
    </row>
    <row r="4753" spans="1:17" x14ac:dyDescent="0.2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>
        <f t="shared" si="296"/>
        <v>Senior</v>
      </c>
      <c r="O4753" t="str">
        <f t="shared" si="297"/>
        <v>Average</v>
      </c>
      <c r="P4753" t="str">
        <f t="shared" si="298"/>
        <v>High Balance</v>
      </c>
      <c r="Q4753" t="str">
        <f t="shared" si="299"/>
        <v>Churned</v>
      </c>
    </row>
    <row r="4754" spans="1:17" x14ac:dyDescent="0.2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>
        <f t="shared" si="296"/>
        <v>Senior</v>
      </c>
      <c r="O4754" t="str">
        <f t="shared" si="297"/>
        <v>Average</v>
      </c>
      <c r="P4754" t="str">
        <f t="shared" si="298"/>
        <v>High Balance</v>
      </c>
      <c r="Q4754" t="str">
        <f t="shared" si="299"/>
        <v>Retained</v>
      </c>
    </row>
    <row r="4755" spans="1:17" x14ac:dyDescent="0.2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tr">
        <f t="shared" si="296"/>
        <v>Adult</v>
      </c>
      <c r="O4755" t="str">
        <f t="shared" si="297"/>
        <v>Poor</v>
      </c>
      <c r="P4755" t="str">
        <f t="shared" si="298"/>
        <v>High Balance</v>
      </c>
      <c r="Q4755" t="str">
        <f t="shared" si="299"/>
        <v>Retained</v>
      </c>
    </row>
    <row r="4756" spans="1:17" x14ac:dyDescent="0.2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>
        <f t="shared" si="296"/>
        <v>Senior</v>
      </c>
      <c r="O4756" t="str">
        <f t="shared" si="297"/>
        <v>Good</v>
      </c>
      <c r="P4756" t="str">
        <f t="shared" si="298"/>
        <v>Zero Balance</v>
      </c>
      <c r="Q4756" t="str">
        <f t="shared" si="299"/>
        <v>Churned</v>
      </c>
    </row>
    <row r="4757" spans="1:17" x14ac:dyDescent="0.2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>
        <f t="shared" si="296"/>
        <v>Adult</v>
      </c>
      <c r="O4757" t="str">
        <f t="shared" si="297"/>
        <v>Good</v>
      </c>
      <c r="P4757" t="str">
        <f t="shared" si="298"/>
        <v>High Balance</v>
      </c>
      <c r="Q4757" t="str">
        <f t="shared" si="299"/>
        <v>Retained</v>
      </c>
    </row>
    <row r="4758" spans="1:17" x14ac:dyDescent="0.2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>
        <f t="shared" si="296"/>
        <v>Adult</v>
      </c>
      <c r="O4758" t="str">
        <f t="shared" si="297"/>
        <v>Good</v>
      </c>
      <c r="P4758" t="str">
        <f t="shared" si="298"/>
        <v>High Balance</v>
      </c>
      <c r="Q4758" t="str">
        <f t="shared" si="299"/>
        <v>Churned</v>
      </c>
    </row>
    <row r="4759" spans="1:17" x14ac:dyDescent="0.2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>
        <f t="shared" si="296"/>
        <v>Adult</v>
      </c>
      <c r="O4759" t="str">
        <f t="shared" si="297"/>
        <v>Good</v>
      </c>
      <c r="P4759" t="str">
        <f t="shared" si="298"/>
        <v>Medium Balance</v>
      </c>
      <c r="Q4759" t="str">
        <f t="shared" si="299"/>
        <v>Retained</v>
      </c>
    </row>
    <row r="4760" spans="1:17" x14ac:dyDescent="0.2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>
        <f t="shared" si="296"/>
        <v>Adult</v>
      </c>
      <c r="O4760" t="str">
        <f t="shared" si="297"/>
        <v>Poor</v>
      </c>
      <c r="P4760" t="str">
        <f t="shared" si="298"/>
        <v>Zero Balance</v>
      </c>
      <c r="Q4760" t="str">
        <f t="shared" si="299"/>
        <v>Retained</v>
      </c>
    </row>
    <row r="4761" spans="1:17" x14ac:dyDescent="0.2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>
        <f t="shared" si="296"/>
        <v>Adult</v>
      </c>
      <c r="O4761" t="str">
        <f t="shared" si="297"/>
        <v>Average</v>
      </c>
      <c r="P4761" t="str">
        <f t="shared" si="298"/>
        <v>Zero Balance</v>
      </c>
      <c r="Q4761" t="str">
        <f t="shared" si="299"/>
        <v>Retained</v>
      </c>
    </row>
    <row r="4762" spans="1:17" x14ac:dyDescent="0.2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>
        <f t="shared" si="296"/>
        <v>Adult</v>
      </c>
      <c r="O4762" t="str">
        <f t="shared" si="297"/>
        <v>Good</v>
      </c>
      <c r="P4762" t="str">
        <f t="shared" si="298"/>
        <v>Medium Balance</v>
      </c>
      <c r="Q4762" t="str">
        <f t="shared" si="299"/>
        <v>Retained</v>
      </c>
    </row>
    <row r="4763" spans="1:17" x14ac:dyDescent="0.2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>
        <f t="shared" si="296"/>
        <v>Adult</v>
      </c>
      <c r="O4763" t="str">
        <f t="shared" si="297"/>
        <v>Good</v>
      </c>
      <c r="P4763" t="str">
        <f t="shared" si="298"/>
        <v>High Balance</v>
      </c>
      <c r="Q4763" t="str">
        <f t="shared" si="299"/>
        <v>Retained</v>
      </c>
    </row>
    <row r="4764" spans="1:17" x14ac:dyDescent="0.2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>
        <f t="shared" si="296"/>
        <v>Adult</v>
      </c>
      <c r="O4764" t="str">
        <f t="shared" si="297"/>
        <v>Good</v>
      </c>
      <c r="P4764" t="str">
        <f t="shared" si="298"/>
        <v>High Balance</v>
      </c>
      <c r="Q4764" t="str">
        <f t="shared" si="299"/>
        <v>Retained</v>
      </c>
    </row>
    <row r="4765" spans="1:17" x14ac:dyDescent="0.2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tr">
        <f t="shared" si="296"/>
        <v>Adult</v>
      </c>
      <c r="O4765" t="str">
        <f t="shared" si="297"/>
        <v>Good</v>
      </c>
      <c r="P4765" t="str">
        <f t="shared" si="298"/>
        <v>High Balance</v>
      </c>
      <c r="Q4765" t="str">
        <f t="shared" si="299"/>
        <v>Retained</v>
      </c>
    </row>
    <row r="4766" spans="1:17" x14ac:dyDescent="0.2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>
        <f t="shared" si="296"/>
        <v>Adult</v>
      </c>
      <c r="O4766" t="str">
        <f t="shared" si="297"/>
        <v>Average</v>
      </c>
      <c r="P4766" t="str">
        <f t="shared" si="298"/>
        <v>Zero Balance</v>
      </c>
      <c r="Q4766" t="str">
        <f t="shared" si="299"/>
        <v>Retained</v>
      </c>
    </row>
    <row r="4767" spans="1:17" x14ac:dyDescent="0.2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>
        <f t="shared" si="296"/>
        <v>Adult</v>
      </c>
      <c r="O4767" t="str">
        <f t="shared" si="297"/>
        <v>Average</v>
      </c>
      <c r="P4767" t="str">
        <f t="shared" si="298"/>
        <v>Zero Balance</v>
      </c>
      <c r="Q4767" t="str">
        <f t="shared" si="299"/>
        <v>Retained</v>
      </c>
    </row>
    <row r="4768" spans="1:17" x14ac:dyDescent="0.2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>
        <f t="shared" si="296"/>
        <v>Adult</v>
      </c>
      <c r="O4768" t="str">
        <f t="shared" si="297"/>
        <v>Average</v>
      </c>
      <c r="P4768" t="str">
        <f t="shared" si="298"/>
        <v>Zero Balance</v>
      </c>
      <c r="Q4768" t="str">
        <f t="shared" si="299"/>
        <v>Retained</v>
      </c>
    </row>
    <row r="4769" spans="1:17" x14ac:dyDescent="0.2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tr">
        <f t="shared" si="296"/>
        <v>Adult</v>
      </c>
      <c r="O4769" t="str">
        <f t="shared" si="297"/>
        <v>Average</v>
      </c>
      <c r="P4769" t="str">
        <f t="shared" si="298"/>
        <v>Zero Balance</v>
      </c>
      <c r="Q4769" t="str">
        <f t="shared" si="299"/>
        <v>Retained</v>
      </c>
    </row>
    <row r="4770" spans="1:17" x14ac:dyDescent="0.2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>
        <f t="shared" si="296"/>
        <v>Adult</v>
      </c>
      <c r="O4770" t="str">
        <f t="shared" si="297"/>
        <v>Average</v>
      </c>
      <c r="P4770" t="str">
        <f t="shared" si="298"/>
        <v>Zero Balance</v>
      </c>
      <c r="Q4770" t="str">
        <f t="shared" si="299"/>
        <v>Churned</v>
      </c>
    </row>
    <row r="4771" spans="1:17" x14ac:dyDescent="0.2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>
        <f t="shared" si="296"/>
        <v>Adult</v>
      </c>
      <c r="O4771" t="str">
        <f t="shared" si="297"/>
        <v>Average</v>
      </c>
      <c r="P4771" t="str">
        <f t="shared" si="298"/>
        <v>High Balance</v>
      </c>
      <c r="Q4771" t="str">
        <f t="shared" si="299"/>
        <v>Retained</v>
      </c>
    </row>
    <row r="4772" spans="1:17" x14ac:dyDescent="0.2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tr">
        <f t="shared" si="296"/>
        <v>Young</v>
      </c>
      <c r="O4772" t="str">
        <f t="shared" si="297"/>
        <v>Average</v>
      </c>
      <c r="P4772" t="str">
        <f t="shared" si="298"/>
        <v>Zero Balance</v>
      </c>
      <c r="Q4772" t="str">
        <f t="shared" si="299"/>
        <v>Retained</v>
      </c>
    </row>
    <row r="4773" spans="1:17" x14ac:dyDescent="0.2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>
        <f t="shared" si="296"/>
        <v>Adult</v>
      </c>
      <c r="O4773" t="str">
        <f t="shared" si="297"/>
        <v>Average</v>
      </c>
      <c r="P4773" t="str">
        <f t="shared" si="298"/>
        <v>Medium Balance</v>
      </c>
      <c r="Q4773" t="str">
        <f t="shared" si="299"/>
        <v>Retained</v>
      </c>
    </row>
    <row r="4774" spans="1:17" x14ac:dyDescent="0.2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>
        <f t="shared" si="296"/>
        <v>Adult</v>
      </c>
      <c r="O4774" t="str">
        <f t="shared" si="297"/>
        <v>Poor</v>
      </c>
      <c r="P4774" t="str">
        <f t="shared" si="298"/>
        <v>Medium Balance</v>
      </c>
      <c r="Q4774" t="str">
        <f t="shared" si="299"/>
        <v>Retained</v>
      </c>
    </row>
    <row r="4775" spans="1:17" x14ac:dyDescent="0.2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>
        <f t="shared" si="296"/>
        <v>Adult</v>
      </c>
      <c r="O4775" t="str">
        <f t="shared" si="297"/>
        <v>Average</v>
      </c>
      <c r="P4775" t="str">
        <f t="shared" si="298"/>
        <v>High Balance</v>
      </c>
      <c r="Q4775" t="str">
        <f t="shared" si="299"/>
        <v>Retained</v>
      </c>
    </row>
    <row r="4776" spans="1:17" x14ac:dyDescent="0.2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>
        <f t="shared" si="296"/>
        <v>Adult</v>
      </c>
      <c r="O4776" t="str">
        <f t="shared" si="297"/>
        <v>Good</v>
      </c>
      <c r="P4776" t="str">
        <f t="shared" si="298"/>
        <v>Zero Balance</v>
      </c>
      <c r="Q4776" t="str">
        <f t="shared" si="299"/>
        <v>Retained</v>
      </c>
    </row>
    <row r="4777" spans="1:17" x14ac:dyDescent="0.2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>
        <f t="shared" si="296"/>
        <v>Adult</v>
      </c>
      <c r="O4777" t="str">
        <f t="shared" si="297"/>
        <v>Average</v>
      </c>
      <c r="P4777" t="str">
        <f t="shared" si="298"/>
        <v>Zero Balance</v>
      </c>
      <c r="Q4777" t="str">
        <f t="shared" si="299"/>
        <v>Retained</v>
      </c>
    </row>
    <row r="4778" spans="1:17" x14ac:dyDescent="0.2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>
        <f t="shared" si="296"/>
        <v>Adult</v>
      </c>
      <c r="O4778" t="str">
        <f t="shared" si="297"/>
        <v>Good</v>
      </c>
      <c r="P4778" t="str">
        <f t="shared" si="298"/>
        <v>Zero Balance</v>
      </c>
      <c r="Q4778" t="str">
        <f t="shared" si="299"/>
        <v>Retained</v>
      </c>
    </row>
    <row r="4779" spans="1:17" x14ac:dyDescent="0.2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>
        <f t="shared" si="296"/>
        <v>Adult</v>
      </c>
      <c r="O4779" t="str">
        <f t="shared" si="297"/>
        <v>Average</v>
      </c>
      <c r="P4779" t="str">
        <f t="shared" si="298"/>
        <v>Medium Balance</v>
      </c>
      <c r="Q4779" t="str">
        <f t="shared" si="299"/>
        <v>Retained</v>
      </c>
    </row>
    <row r="4780" spans="1:17" x14ac:dyDescent="0.2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>
        <f t="shared" si="296"/>
        <v>Adult</v>
      </c>
      <c r="O4780" t="str">
        <f t="shared" si="297"/>
        <v>Good</v>
      </c>
      <c r="P4780" t="str">
        <f t="shared" si="298"/>
        <v>Zero Balance</v>
      </c>
      <c r="Q4780" t="str">
        <f t="shared" si="299"/>
        <v>Retained</v>
      </c>
    </row>
    <row r="4781" spans="1:17" x14ac:dyDescent="0.2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>
        <f t="shared" si="296"/>
        <v>Adult</v>
      </c>
      <c r="O4781" t="str">
        <f t="shared" si="297"/>
        <v>Average</v>
      </c>
      <c r="P4781" t="str">
        <f t="shared" si="298"/>
        <v>High Balance</v>
      </c>
      <c r="Q4781" t="str">
        <f t="shared" si="299"/>
        <v>Churned</v>
      </c>
    </row>
    <row r="4782" spans="1:17" x14ac:dyDescent="0.2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>
        <f t="shared" si="296"/>
        <v>Adult</v>
      </c>
      <c r="O4782" t="str">
        <f t="shared" si="297"/>
        <v>Good</v>
      </c>
      <c r="P4782" t="str">
        <f t="shared" si="298"/>
        <v>Zero Balance</v>
      </c>
      <c r="Q4782" t="str">
        <f t="shared" si="299"/>
        <v>Retained</v>
      </c>
    </row>
    <row r="4783" spans="1:17" x14ac:dyDescent="0.2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>
        <f t="shared" si="296"/>
        <v>Senior</v>
      </c>
      <c r="O4783" t="str">
        <f t="shared" si="297"/>
        <v>Good</v>
      </c>
      <c r="P4783" t="str">
        <f t="shared" si="298"/>
        <v>Medium Balance</v>
      </c>
      <c r="Q4783" t="str">
        <f t="shared" si="299"/>
        <v>Churned</v>
      </c>
    </row>
    <row r="4784" spans="1:17" x14ac:dyDescent="0.2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tr">
        <f t="shared" si="296"/>
        <v>Senior</v>
      </c>
      <c r="O4784" t="str">
        <f t="shared" si="297"/>
        <v>Good</v>
      </c>
      <c r="P4784" t="str">
        <f t="shared" si="298"/>
        <v>High Balance</v>
      </c>
      <c r="Q4784" t="str">
        <f t="shared" si="299"/>
        <v>Retained</v>
      </c>
    </row>
    <row r="4785" spans="1:17" x14ac:dyDescent="0.2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>
        <f t="shared" si="296"/>
        <v>Adult</v>
      </c>
      <c r="O4785" t="str">
        <f t="shared" si="297"/>
        <v>Good</v>
      </c>
      <c r="P4785" t="str">
        <f t="shared" si="298"/>
        <v>Zero Balance</v>
      </c>
      <c r="Q4785" t="str">
        <f t="shared" si="299"/>
        <v>Retained</v>
      </c>
    </row>
    <row r="4786" spans="1:17" x14ac:dyDescent="0.2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>
        <f t="shared" si="296"/>
        <v>Senior</v>
      </c>
      <c r="O4786" t="str">
        <f t="shared" si="297"/>
        <v>Average</v>
      </c>
      <c r="P4786" t="str">
        <f t="shared" si="298"/>
        <v>High Balance</v>
      </c>
      <c r="Q4786" t="str">
        <f t="shared" si="299"/>
        <v>Churned</v>
      </c>
    </row>
    <row r="4787" spans="1:17" x14ac:dyDescent="0.2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>
        <f t="shared" si="296"/>
        <v>Young</v>
      </c>
      <c r="O4787" t="str">
        <f t="shared" si="297"/>
        <v>Average</v>
      </c>
      <c r="P4787" t="str">
        <f t="shared" si="298"/>
        <v>High Balance</v>
      </c>
      <c r="Q4787" t="str">
        <f t="shared" si="299"/>
        <v>Retained</v>
      </c>
    </row>
    <row r="4788" spans="1:17" x14ac:dyDescent="0.2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>
        <f t="shared" si="296"/>
        <v>Adult</v>
      </c>
      <c r="O4788" t="str">
        <f t="shared" si="297"/>
        <v>Average</v>
      </c>
      <c r="P4788" t="str">
        <f t="shared" si="298"/>
        <v>Zero Balance</v>
      </c>
      <c r="Q4788" t="str">
        <f t="shared" si="299"/>
        <v>Retained</v>
      </c>
    </row>
    <row r="4789" spans="1:17" x14ac:dyDescent="0.2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>
        <f t="shared" si="296"/>
        <v>Adult</v>
      </c>
      <c r="O4789" t="str">
        <f t="shared" si="297"/>
        <v>Average</v>
      </c>
      <c r="P4789" t="str">
        <f t="shared" si="298"/>
        <v>High Balance</v>
      </c>
      <c r="Q4789" t="str">
        <f t="shared" si="299"/>
        <v>Retained</v>
      </c>
    </row>
    <row r="4790" spans="1:17" x14ac:dyDescent="0.2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>
        <f t="shared" si="296"/>
        <v>Adult</v>
      </c>
      <c r="O4790" t="str">
        <f t="shared" si="297"/>
        <v>Good</v>
      </c>
      <c r="P4790" t="str">
        <f t="shared" si="298"/>
        <v>Zero Balance</v>
      </c>
      <c r="Q4790" t="str">
        <f t="shared" si="299"/>
        <v>Retained</v>
      </c>
    </row>
    <row r="4791" spans="1:17" x14ac:dyDescent="0.2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>
        <f t="shared" si="296"/>
        <v>Adult</v>
      </c>
      <c r="O4791" t="str">
        <f t="shared" si="297"/>
        <v>Average</v>
      </c>
      <c r="P4791" t="str">
        <f t="shared" si="298"/>
        <v>Zero Balance</v>
      </c>
      <c r="Q4791" t="str">
        <f t="shared" si="299"/>
        <v>Churned</v>
      </c>
    </row>
    <row r="4792" spans="1:17" x14ac:dyDescent="0.2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>
        <f t="shared" si="296"/>
        <v>Adult</v>
      </c>
      <c r="O4792" t="str">
        <f t="shared" si="297"/>
        <v>Average</v>
      </c>
      <c r="P4792" t="str">
        <f t="shared" si="298"/>
        <v>Zero Balance</v>
      </c>
      <c r="Q4792" t="str">
        <f t="shared" si="299"/>
        <v>Retained</v>
      </c>
    </row>
    <row r="4793" spans="1:17" x14ac:dyDescent="0.2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>
        <f t="shared" si="296"/>
        <v>Adult</v>
      </c>
      <c r="O4793" t="str">
        <f t="shared" si="297"/>
        <v>Good</v>
      </c>
      <c r="P4793" t="str">
        <f t="shared" si="298"/>
        <v>Zero Balance</v>
      </c>
      <c r="Q4793" t="str">
        <f t="shared" si="299"/>
        <v>Retained</v>
      </c>
    </row>
    <row r="4794" spans="1:17" x14ac:dyDescent="0.2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>
        <f t="shared" si="296"/>
        <v>Young</v>
      </c>
      <c r="O4794" t="str">
        <f t="shared" si="297"/>
        <v>Good</v>
      </c>
      <c r="P4794" t="str">
        <f t="shared" si="298"/>
        <v>High Balance</v>
      </c>
      <c r="Q4794" t="str">
        <f t="shared" si="299"/>
        <v>Retained</v>
      </c>
    </row>
    <row r="4795" spans="1:17" x14ac:dyDescent="0.2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>
        <f t="shared" si="296"/>
        <v>Adult</v>
      </c>
      <c r="O4795" t="str">
        <f t="shared" si="297"/>
        <v>Good</v>
      </c>
      <c r="P4795" t="str">
        <f t="shared" si="298"/>
        <v>Zero Balance</v>
      </c>
      <c r="Q4795" t="str">
        <f t="shared" si="299"/>
        <v>Retained</v>
      </c>
    </row>
    <row r="4796" spans="1:17" x14ac:dyDescent="0.2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>
        <f t="shared" si="296"/>
        <v>Adult</v>
      </c>
      <c r="O4796" t="str">
        <f t="shared" si="297"/>
        <v>Good</v>
      </c>
      <c r="P4796" t="str">
        <f t="shared" si="298"/>
        <v>High Balance</v>
      </c>
      <c r="Q4796" t="str">
        <f t="shared" si="299"/>
        <v>Retained</v>
      </c>
    </row>
    <row r="4797" spans="1:17" x14ac:dyDescent="0.2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>
        <f t="shared" si="296"/>
        <v>Young</v>
      </c>
      <c r="O4797" t="str">
        <f t="shared" si="297"/>
        <v>Poor</v>
      </c>
      <c r="P4797" t="str">
        <f t="shared" si="298"/>
        <v>Zero Balance</v>
      </c>
      <c r="Q4797" t="str">
        <f t="shared" si="299"/>
        <v>Retained</v>
      </c>
    </row>
    <row r="4798" spans="1:17" x14ac:dyDescent="0.2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>
        <f t="shared" si="296"/>
        <v>Adult</v>
      </c>
      <c r="O4798" t="str">
        <f t="shared" si="297"/>
        <v>Good</v>
      </c>
      <c r="P4798" t="str">
        <f t="shared" si="298"/>
        <v>High Balance</v>
      </c>
      <c r="Q4798" t="str">
        <f t="shared" si="299"/>
        <v>Retained</v>
      </c>
    </row>
    <row r="4799" spans="1:17" x14ac:dyDescent="0.2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>
        <f t="shared" si="296"/>
        <v>Adult</v>
      </c>
      <c r="O4799" t="str">
        <f t="shared" si="297"/>
        <v>Good</v>
      </c>
      <c r="P4799" t="str">
        <f t="shared" si="298"/>
        <v>Medium Balance</v>
      </c>
      <c r="Q4799" t="str">
        <f t="shared" si="299"/>
        <v>Retained</v>
      </c>
    </row>
    <row r="4800" spans="1:17" x14ac:dyDescent="0.2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>
        <f t="shared" si="296"/>
        <v>Adult</v>
      </c>
      <c r="O4800" t="str">
        <f t="shared" si="297"/>
        <v>Average</v>
      </c>
      <c r="P4800" t="str">
        <f t="shared" si="298"/>
        <v>Zero Balance</v>
      </c>
      <c r="Q4800" t="str">
        <f t="shared" si="299"/>
        <v>Retained</v>
      </c>
    </row>
    <row r="4801" spans="1:17" x14ac:dyDescent="0.2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>
        <f t="shared" si="296"/>
        <v>Senior</v>
      </c>
      <c r="O4801" t="str">
        <f t="shared" si="297"/>
        <v>Average</v>
      </c>
      <c r="P4801" t="str">
        <f t="shared" si="298"/>
        <v>Zero Balance</v>
      </c>
      <c r="Q4801" t="str">
        <f t="shared" si="299"/>
        <v>Churned</v>
      </c>
    </row>
    <row r="4802" spans="1:17" x14ac:dyDescent="0.2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>
        <f t="shared" si="296"/>
        <v>Adult</v>
      </c>
      <c r="O4802" t="str">
        <f t="shared" si="297"/>
        <v>Average</v>
      </c>
      <c r="P4802" t="str">
        <f t="shared" si="298"/>
        <v>Zero Balance</v>
      </c>
      <c r="Q4802" t="str">
        <f t="shared" si="299"/>
        <v>Retained</v>
      </c>
    </row>
    <row r="4803" spans="1:17" x14ac:dyDescent="0.2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>
        <f t="shared" ref="N4803:N4866" si="300">IF(F4803&lt;30,"Young",IF(F4803&lt;50,"Adult","Senior"))</f>
        <v>Senior</v>
      </c>
      <c r="O4803" t="str">
        <f t="shared" ref="O4803:O4866" si="301">IF(C4803&lt;500,"Poor",IF(C4803&lt;700,"Average","Good"))</f>
        <v>Good</v>
      </c>
      <c r="P4803" t="str">
        <f t="shared" ref="P4803:P4866" si="302" xml:space="preserve"> IF(H4803=0,"Zero Balance",IF(H4803&lt;50000,"Low Balance",IF(H4803&lt;100000,"Medium Balance","High Balance")))</f>
        <v>High Balance</v>
      </c>
      <c r="Q4803" t="str">
        <f t="shared" ref="Q4803:Q4866" si="303">IF(M4803 = 1,"Churned","Retained")</f>
        <v>Retained</v>
      </c>
    </row>
    <row r="4804" spans="1:17" x14ac:dyDescent="0.2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>
        <f t="shared" si="300"/>
        <v>Adult</v>
      </c>
      <c r="O4804" t="str">
        <f t="shared" si="301"/>
        <v>Average</v>
      </c>
      <c r="P4804" t="str">
        <f t="shared" si="302"/>
        <v>Zero Balance</v>
      </c>
      <c r="Q4804" t="str">
        <f t="shared" si="303"/>
        <v>Retained</v>
      </c>
    </row>
    <row r="4805" spans="1:17" x14ac:dyDescent="0.2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tr">
        <f t="shared" si="300"/>
        <v>Adult</v>
      </c>
      <c r="O4805" t="str">
        <f t="shared" si="301"/>
        <v>Good</v>
      </c>
      <c r="P4805" t="str">
        <f t="shared" si="302"/>
        <v>Zero Balance</v>
      </c>
      <c r="Q4805" t="str">
        <f t="shared" si="303"/>
        <v>Retained</v>
      </c>
    </row>
    <row r="4806" spans="1:17" x14ac:dyDescent="0.2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>
        <f t="shared" si="300"/>
        <v>Adult</v>
      </c>
      <c r="O4806" t="str">
        <f t="shared" si="301"/>
        <v>Poor</v>
      </c>
      <c r="P4806" t="str">
        <f t="shared" si="302"/>
        <v>Zero Balance</v>
      </c>
      <c r="Q4806" t="str">
        <f t="shared" si="303"/>
        <v>Retained</v>
      </c>
    </row>
    <row r="4807" spans="1:17" x14ac:dyDescent="0.2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>
        <f t="shared" si="300"/>
        <v>Adult</v>
      </c>
      <c r="O4807" t="str">
        <f t="shared" si="301"/>
        <v>Average</v>
      </c>
      <c r="P4807" t="str">
        <f t="shared" si="302"/>
        <v>Medium Balance</v>
      </c>
      <c r="Q4807" t="str">
        <f t="shared" si="303"/>
        <v>Retained</v>
      </c>
    </row>
    <row r="4808" spans="1:17" x14ac:dyDescent="0.2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>
        <f t="shared" si="300"/>
        <v>Adult</v>
      </c>
      <c r="O4808" t="str">
        <f t="shared" si="301"/>
        <v>Average</v>
      </c>
      <c r="P4808" t="str">
        <f t="shared" si="302"/>
        <v>Medium Balance</v>
      </c>
      <c r="Q4808" t="str">
        <f t="shared" si="303"/>
        <v>Retained</v>
      </c>
    </row>
    <row r="4809" spans="1:17" x14ac:dyDescent="0.2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>
        <f t="shared" si="300"/>
        <v>Young</v>
      </c>
      <c r="O4809" t="str">
        <f t="shared" si="301"/>
        <v>Average</v>
      </c>
      <c r="P4809" t="str">
        <f t="shared" si="302"/>
        <v>Zero Balance</v>
      </c>
      <c r="Q4809" t="str">
        <f t="shared" si="303"/>
        <v>Retained</v>
      </c>
    </row>
    <row r="4810" spans="1:17" x14ac:dyDescent="0.2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>
        <f t="shared" si="300"/>
        <v>Adult</v>
      </c>
      <c r="O4810" t="str">
        <f t="shared" si="301"/>
        <v>Average</v>
      </c>
      <c r="P4810" t="str">
        <f t="shared" si="302"/>
        <v>High Balance</v>
      </c>
      <c r="Q4810" t="str">
        <f t="shared" si="303"/>
        <v>Retained</v>
      </c>
    </row>
    <row r="4811" spans="1:17" x14ac:dyDescent="0.2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>
        <f t="shared" si="300"/>
        <v>Adult</v>
      </c>
      <c r="O4811" t="str">
        <f t="shared" si="301"/>
        <v>Good</v>
      </c>
      <c r="P4811" t="str">
        <f t="shared" si="302"/>
        <v>High Balance</v>
      </c>
      <c r="Q4811" t="str">
        <f t="shared" si="303"/>
        <v>Retained</v>
      </c>
    </row>
    <row r="4812" spans="1:17" x14ac:dyDescent="0.2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>
        <f t="shared" si="300"/>
        <v>Adult</v>
      </c>
      <c r="O4812" t="str">
        <f t="shared" si="301"/>
        <v>Average</v>
      </c>
      <c r="P4812" t="str">
        <f t="shared" si="302"/>
        <v>Zero Balance</v>
      </c>
      <c r="Q4812" t="str">
        <f t="shared" si="303"/>
        <v>Retained</v>
      </c>
    </row>
    <row r="4813" spans="1:17" x14ac:dyDescent="0.2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>
        <f t="shared" si="300"/>
        <v>Young</v>
      </c>
      <c r="O4813" t="str">
        <f t="shared" si="301"/>
        <v>Average</v>
      </c>
      <c r="P4813" t="str">
        <f t="shared" si="302"/>
        <v>Zero Balance</v>
      </c>
      <c r="Q4813" t="str">
        <f t="shared" si="303"/>
        <v>Retained</v>
      </c>
    </row>
    <row r="4814" spans="1:17" x14ac:dyDescent="0.2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>
        <f t="shared" si="300"/>
        <v>Adult</v>
      </c>
      <c r="O4814" t="str">
        <f t="shared" si="301"/>
        <v>Average</v>
      </c>
      <c r="P4814" t="str">
        <f t="shared" si="302"/>
        <v>Medium Balance</v>
      </c>
      <c r="Q4814" t="str">
        <f t="shared" si="303"/>
        <v>Retained</v>
      </c>
    </row>
    <row r="4815" spans="1:17" x14ac:dyDescent="0.2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>
        <f t="shared" si="300"/>
        <v>Adult</v>
      </c>
      <c r="O4815" t="str">
        <f t="shared" si="301"/>
        <v>Average</v>
      </c>
      <c r="P4815" t="str">
        <f t="shared" si="302"/>
        <v>Zero Balance</v>
      </c>
      <c r="Q4815" t="str">
        <f t="shared" si="303"/>
        <v>Retained</v>
      </c>
    </row>
    <row r="4816" spans="1:17" x14ac:dyDescent="0.2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tr">
        <f t="shared" si="300"/>
        <v>Adult</v>
      </c>
      <c r="O4816" t="str">
        <f t="shared" si="301"/>
        <v>Average</v>
      </c>
      <c r="P4816" t="str">
        <f t="shared" si="302"/>
        <v>Zero Balance</v>
      </c>
      <c r="Q4816" t="str">
        <f t="shared" si="303"/>
        <v>Retained</v>
      </c>
    </row>
    <row r="4817" spans="1:17" x14ac:dyDescent="0.2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tr">
        <f t="shared" si="300"/>
        <v>Senior</v>
      </c>
      <c r="O4817" t="str">
        <f t="shared" si="301"/>
        <v>Good</v>
      </c>
      <c r="P4817" t="str">
        <f t="shared" si="302"/>
        <v>High Balance</v>
      </c>
      <c r="Q4817" t="str">
        <f t="shared" si="303"/>
        <v>Retained</v>
      </c>
    </row>
    <row r="4818" spans="1:17" x14ac:dyDescent="0.2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>
        <f t="shared" si="300"/>
        <v>Young</v>
      </c>
      <c r="O4818" t="str">
        <f t="shared" si="301"/>
        <v>Average</v>
      </c>
      <c r="P4818" t="str">
        <f t="shared" si="302"/>
        <v>Zero Balance</v>
      </c>
      <c r="Q4818" t="str">
        <f t="shared" si="303"/>
        <v>Retained</v>
      </c>
    </row>
    <row r="4819" spans="1:17" x14ac:dyDescent="0.2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>
        <f t="shared" si="300"/>
        <v>Young</v>
      </c>
      <c r="O4819" t="str">
        <f t="shared" si="301"/>
        <v>Average</v>
      </c>
      <c r="P4819" t="str">
        <f t="shared" si="302"/>
        <v>Zero Balance</v>
      </c>
      <c r="Q4819" t="str">
        <f t="shared" si="303"/>
        <v>Retained</v>
      </c>
    </row>
    <row r="4820" spans="1:17" x14ac:dyDescent="0.2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>
        <f t="shared" si="300"/>
        <v>Adult</v>
      </c>
      <c r="O4820" t="str">
        <f t="shared" si="301"/>
        <v>Good</v>
      </c>
      <c r="P4820" t="str">
        <f t="shared" si="302"/>
        <v>Medium Balance</v>
      </c>
      <c r="Q4820" t="str">
        <f t="shared" si="303"/>
        <v>Retained</v>
      </c>
    </row>
    <row r="4821" spans="1:17" x14ac:dyDescent="0.2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>
        <f t="shared" si="300"/>
        <v>Young</v>
      </c>
      <c r="O4821" t="str">
        <f t="shared" si="301"/>
        <v>Average</v>
      </c>
      <c r="P4821" t="str">
        <f t="shared" si="302"/>
        <v>High Balance</v>
      </c>
      <c r="Q4821" t="str">
        <f t="shared" si="303"/>
        <v>Retained</v>
      </c>
    </row>
    <row r="4822" spans="1:17" x14ac:dyDescent="0.2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>
        <f t="shared" si="300"/>
        <v>Adult</v>
      </c>
      <c r="O4822" t="str">
        <f t="shared" si="301"/>
        <v>Poor</v>
      </c>
      <c r="P4822" t="str">
        <f t="shared" si="302"/>
        <v>Zero Balance</v>
      </c>
      <c r="Q4822" t="str">
        <f t="shared" si="303"/>
        <v>Retained</v>
      </c>
    </row>
    <row r="4823" spans="1:17" x14ac:dyDescent="0.2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>
        <f t="shared" si="300"/>
        <v>Adult</v>
      </c>
      <c r="O4823" t="str">
        <f t="shared" si="301"/>
        <v>Average</v>
      </c>
      <c r="P4823" t="str">
        <f t="shared" si="302"/>
        <v>Zero Balance</v>
      </c>
      <c r="Q4823" t="str">
        <f t="shared" si="303"/>
        <v>Retained</v>
      </c>
    </row>
    <row r="4824" spans="1:17" x14ac:dyDescent="0.2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>
        <f t="shared" si="300"/>
        <v>Adult</v>
      </c>
      <c r="O4824" t="str">
        <f t="shared" si="301"/>
        <v>Good</v>
      </c>
      <c r="P4824" t="str">
        <f t="shared" si="302"/>
        <v>Zero Balance</v>
      </c>
      <c r="Q4824" t="str">
        <f t="shared" si="303"/>
        <v>Churned</v>
      </c>
    </row>
    <row r="4825" spans="1:17" x14ac:dyDescent="0.2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>
        <f t="shared" si="300"/>
        <v>Adult</v>
      </c>
      <c r="O4825" t="str">
        <f t="shared" si="301"/>
        <v>Good</v>
      </c>
      <c r="P4825" t="str">
        <f t="shared" si="302"/>
        <v>High Balance</v>
      </c>
      <c r="Q4825" t="str">
        <f t="shared" si="303"/>
        <v>Retained</v>
      </c>
    </row>
    <row r="4826" spans="1:17" x14ac:dyDescent="0.2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>
        <f t="shared" si="300"/>
        <v>Adult</v>
      </c>
      <c r="O4826" t="str">
        <f t="shared" si="301"/>
        <v>Good</v>
      </c>
      <c r="P4826" t="str">
        <f t="shared" si="302"/>
        <v>High Balance</v>
      </c>
      <c r="Q4826" t="str">
        <f t="shared" si="303"/>
        <v>Retained</v>
      </c>
    </row>
    <row r="4827" spans="1:17" x14ac:dyDescent="0.2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tr">
        <f t="shared" si="300"/>
        <v>Adult</v>
      </c>
      <c r="O4827" t="str">
        <f t="shared" si="301"/>
        <v>Average</v>
      </c>
      <c r="P4827" t="str">
        <f t="shared" si="302"/>
        <v>High Balance</v>
      </c>
      <c r="Q4827" t="str">
        <f t="shared" si="303"/>
        <v>Retained</v>
      </c>
    </row>
    <row r="4828" spans="1:17" x14ac:dyDescent="0.2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>
        <f t="shared" si="300"/>
        <v>Young</v>
      </c>
      <c r="O4828" t="str">
        <f t="shared" si="301"/>
        <v>Good</v>
      </c>
      <c r="P4828" t="str">
        <f t="shared" si="302"/>
        <v>High Balance</v>
      </c>
      <c r="Q4828" t="str">
        <f t="shared" si="303"/>
        <v>Retained</v>
      </c>
    </row>
    <row r="4829" spans="1:17" x14ac:dyDescent="0.2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>
        <f t="shared" si="300"/>
        <v>Senior</v>
      </c>
      <c r="O4829" t="str">
        <f t="shared" si="301"/>
        <v>Average</v>
      </c>
      <c r="P4829" t="str">
        <f t="shared" si="302"/>
        <v>High Balance</v>
      </c>
      <c r="Q4829" t="str">
        <f t="shared" si="303"/>
        <v>Churned</v>
      </c>
    </row>
    <row r="4830" spans="1:17" x14ac:dyDescent="0.2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>
        <f t="shared" si="300"/>
        <v>Adult</v>
      </c>
      <c r="O4830" t="str">
        <f t="shared" si="301"/>
        <v>Good</v>
      </c>
      <c r="P4830" t="str">
        <f t="shared" si="302"/>
        <v>High Balance</v>
      </c>
      <c r="Q4830" t="str">
        <f t="shared" si="303"/>
        <v>Retained</v>
      </c>
    </row>
    <row r="4831" spans="1:17" x14ac:dyDescent="0.2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>
        <f t="shared" si="300"/>
        <v>Adult</v>
      </c>
      <c r="O4831" t="str">
        <f t="shared" si="301"/>
        <v>Average</v>
      </c>
      <c r="P4831" t="str">
        <f t="shared" si="302"/>
        <v>High Balance</v>
      </c>
      <c r="Q4831" t="str">
        <f t="shared" si="303"/>
        <v>Retained</v>
      </c>
    </row>
    <row r="4832" spans="1:17" x14ac:dyDescent="0.2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>
        <f t="shared" si="300"/>
        <v>Adult</v>
      </c>
      <c r="O4832" t="str">
        <f t="shared" si="301"/>
        <v>Average</v>
      </c>
      <c r="P4832" t="str">
        <f t="shared" si="302"/>
        <v>Zero Balance</v>
      </c>
      <c r="Q4832" t="str">
        <f t="shared" si="303"/>
        <v>Retained</v>
      </c>
    </row>
    <row r="4833" spans="1:17" x14ac:dyDescent="0.2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>
        <f t="shared" si="300"/>
        <v>Adult</v>
      </c>
      <c r="O4833" t="str">
        <f t="shared" si="301"/>
        <v>Average</v>
      </c>
      <c r="P4833" t="str">
        <f t="shared" si="302"/>
        <v>Zero Balance</v>
      </c>
      <c r="Q4833" t="str">
        <f t="shared" si="303"/>
        <v>Retained</v>
      </c>
    </row>
    <row r="4834" spans="1:17" x14ac:dyDescent="0.2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>
        <f t="shared" si="300"/>
        <v>Senior</v>
      </c>
      <c r="O4834" t="str">
        <f t="shared" si="301"/>
        <v>Average</v>
      </c>
      <c r="P4834" t="str">
        <f t="shared" si="302"/>
        <v>Zero Balance</v>
      </c>
      <c r="Q4834" t="str">
        <f t="shared" si="303"/>
        <v>Retained</v>
      </c>
    </row>
    <row r="4835" spans="1:17" x14ac:dyDescent="0.2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>
        <f t="shared" si="300"/>
        <v>Adult</v>
      </c>
      <c r="O4835" t="str">
        <f t="shared" si="301"/>
        <v>Good</v>
      </c>
      <c r="P4835" t="str">
        <f t="shared" si="302"/>
        <v>High Balance</v>
      </c>
      <c r="Q4835" t="str">
        <f t="shared" si="303"/>
        <v>Retained</v>
      </c>
    </row>
    <row r="4836" spans="1:17" x14ac:dyDescent="0.2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>
        <f t="shared" si="300"/>
        <v>Adult</v>
      </c>
      <c r="O4836" t="str">
        <f t="shared" si="301"/>
        <v>Good</v>
      </c>
      <c r="P4836" t="str">
        <f t="shared" si="302"/>
        <v>Zero Balance</v>
      </c>
      <c r="Q4836" t="str">
        <f t="shared" si="303"/>
        <v>Churned</v>
      </c>
    </row>
    <row r="4837" spans="1:17" x14ac:dyDescent="0.2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>
        <f t="shared" si="300"/>
        <v>Adult</v>
      </c>
      <c r="O4837" t="str">
        <f t="shared" si="301"/>
        <v>Average</v>
      </c>
      <c r="P4837" t="str">
        <f t="shared" si="302"/>
        <v>Medium Balance</v>
      </c>
      <c r="Q4837" t="str">
        <f t="shared" si="303"/>
        <v>Retained</v>
      </c>
    </row>
    <row r="4838" spans="1:17" x14ac:dyDescent="0.2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>
        <f t="shared" si="300"/>
        <v>Young</v>
      </c>
      <c r="O4838" t="str">
        <f t="shared" si="301"/>
        <v>Average</v>
      </c>
      <c r="P4838" t="str">
        <f t="shared" si="302"/>
        <v>High Balance</v>
      </c>
      <c r="Q4838" t="str">
        <f t="shared" si="303"/>
        <v>Retained</v>
      </c>
    </row>
    <row r="4839" spans="1:17" x14ac:dyDescent="0.2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>
        <f t="shared" si="300"/>
        <v>Young</v>
      </c>
      <c r="O4839" t="str">
        <f t="shared" si="301"/>
        <v>Good</v>
      </c>
      <c r="P4839" t="str">
        <f t="shared" si="302"/>
        <v>Zero Balance</v>
      </c>
      <c r="Q4839" t="str">
        <f t="shared" si="303"/>
        <v>Retained</v>
      </c>
    </row>
    <row r="4840" spans="1:17" x14ac:dyDescent="0.2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tr">
        <f t="shared" si="300"/>
        <v>Adult</v>
      </c>
      <c r="O4840" t="str">
        <f t="shared" si="301"/>
        <v>Average</v>
      </c>
      <c r="P4840" t="str">
        <f t="shared" si="302"/>
        <v>High Balance</v>
      </c>
      <c r="Q4840" t="str">
        <f t="shared" si="303"/>
        <v>Retained</v>
      </c>
    </row>
    <row r="4841" spans="1:17" x14ac:dyDescent="0.2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tr">
        <f t="shared" si="300"/>
        <v>Senior</v>
      </c>
      <c r="O4841" t="str">
        <f t="shared" si="301"/>
        <v>Average</v>
      </c>
      <c r="P4841" t="str">
        <f t="shared" si="302"/>
        <v>High Balance</v>
      </c>
      <c r="Q4841" t="str">
        <f t="shared" si="303"/>
        <v>Churned</v>
      </c>
    </row>
    <row r="4842" spans="1:17" x14ac:dyDescent="0.2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>
        <f t="shared" si="300"/>
        <v>Adult</v>
      </c>
      <c r="O4842" t="str">
        <f t="shared" si="301"/>
        <v>Poor</v>
      </c>
      <c r="P4842" t="str">
        <f t="shared" si="302"/>
        <v>Zero Balance</v>
      </c>
      <c r="Q4842" t="str">
        <f t="shared" si="303"/>
        <v>Retained</v>
      </c>
    </row>
    <row r="4843" spans="1:17" x14ac:dyDescent="0.2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tr">
        <f t="shared" si="300"/>
        <v>Adult</v>
      </c>
      <c r="O4843" t="str">
        <f t="shared" si="301"/>
        <v>Average</v>
      </c>
      <c r="P4843" t="str">
        <f t="shared" si="302"/>
        <v>High Balance</v>
      </c>
      <c r="Q4843" t="str">
        <f t="shared" si="303"/>
        <v>Churned</v>
      </c>
    </row>
    <row r="4844" spans="1:17" x14ac:dyDescent="0.2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>
        <f t="shared" si="300"/>
        <v>Senior</v>
      </c>
      <c r="O4844" t="str">
        <f t="shared" si="301"/>
        <v>Average</v>
      </c>
      <c r="P4844" t="str">
        <f t="shared" si="302"/>
        <v>Medium Balance</v>
      </c>
      <c r="Q4844" t="str">
        <f t="shared" si="303"/>
        <v>Churned</v>
      </c>
    </row>
    <row r="4845" spans="1:17" x14ac:dyDescent="0.2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tr">
        <f t="shared" si="300"/>
        <v>Young</v>
      </c>
      <c r="O4845" t="str">
        <f t="shared" si="301"/>
        <v>Average</v>
      </c>
      <c r="P4845" t="str">
        <f t="shared" si="302"/>
        <v>Medium Balance</v>
      </c>
      <c r="Q4845" t="str">
        <f t="shared" si="303"/>
        <v>Retained</v>
      </c>
    </row>
    <row r="4846" spans="1:17" x14ac:dyDescent="0.2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>
        <f t="shared" si="300"/>
        <v>Adult</v>
      </c>
      <c r="O4846" t="str">
        <f t="shared" si="301"/>
        <v>Average</v>
      </c>
      <c r="P4846" t="str">
        <f t="shared" si="302"/>
        <v>Medium Balance</v>
      </c>
      <c r="Q4846" t="str">
        <f t="shared" si="303"/>
        <v>Retained</v>
      </c>
    </row>
    <row r="4847" spans="1:17" x14ac:dyDescent="0.2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>
        <f t="shared" si="300"/>
        <v>Adult</v>
      </c>
      <c r="O4847" t="str">
        <f t="shared" si="301"/>
        <v>Average</v>
      </c>
      <c r="P4847" t="str">
        <f t="shared" si="302"/>
        <v>High Balance</v>
      </c>
      <c r="Q4847" t="str">
        <f t="shared" si="303"/>
        <v>Retained</v>
      </c>
    </row>
    <row r="4848" spans="1:17" x14ac:dyDescent="0.2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>
        <f t="shared" si="300"/>
        <v>Adult</v>
      </c>
      <c r="O4848" t="str">
        <f t="shared" si="301"/>
        <v>Good</v>
      </c>
      <c r="P4848" t="str">
        <f t="shared" si="302"/>
        <v>Zero Balance</v>
      </c>
      <c r="Q4848" t="str">
        <f t="shared" si="303"/>
        <v>Retained</v>
      </c>
    </row>
    <row r="4849" spans="1:17" x14ac:dyDescent="0.2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>
        <f t="shared" si="300"/>
        <v>Young</v>
      </c>
      <c r="O4849" t="str">
        <f t="shared" si="301"/>
        <v>Average</v>
      </c>
      <c r="P4849" t="str">
        <f t="shared" si="302"/>
        <v>High Balance</v>
      </c>
      <c r="Q4849" t="str">
        <f t="shared" si="303"/>
        <v>Retained</v>
      </c>
    </row>
    <row r="4850" spans="1:17" x14ac:dyDescent="0.2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>
        <f t="shared" si="300"/>
        <v>Adult</v>
      </c>
      <c r="O4850" t="str">
        <f t="shared" si="301"/>
        <v>Average</v>
      </c>
      <c r="P4850" t="str">
        <f t="shared" si="302"/>
        <v>High Balance</v>
      </c>
      <c r="Q4850" t="str">
        <f t="shared" si="303"/>
        <v>Retained</v>
      </c>
    </row>
    <row r="4851" spans="1:17" x14ac:dyDescent="0.2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tr">
        <f t="shared" si="300"/>
        <v>Senior</v>
      </c>
      <c r="O4851" t="str">
        <f t="shared" si="301"/>
        <v>Poor</v>
      </c>
      <c r="P4851" t="str">
        <f t="shared" si="302"/>
        <v>High Balance</v>
      </c>
      <c r="Q4851" t="str">
        <f t="shared" si="303"/>
        <v>Retained</v>
      </c>
    </row>
    <row r="4852" spans="1:17" x14ac:dyDescent="0.2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tr">
        <f t="shared" si="300"/>
        <v>Young</v>
      </c>
      <c r="O4852" t="str">
        <f t="shared" si="301"/>
        <v>Average</v>
      </c>
      <c r="P4852" t="str">
        <f t="shared" si="302"/>
        <v>Zero Balance</v>
      </c>
      <c r="Q4852" t="str">
        <f t="shared" si="303"/>
        <v>Churned</v>
      </c>
    </row>
    <row r="4853" spans="1:17" x14ac:dyDescent="0.2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>
        <f t="shared" si="300"/>
        <v>Adult</v>
      </c>
      <c r="O4853" t="str">
        <f t="shared" si="301"/>
        <v>Average</v>
      </c>
      <c r="P4853" t="str">
        <f t="shared" si="302"/>
        <v>Zero Balance</v>
      </c>
      <c r="Q4853" t="str">
        <f t="shared" si="303"/>
        <v>Retained</v>
      </c>
    </row>
    <row r="4854" spans="1:17" x14ac:dyDescent="0.2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>
        <f t="shared" si="300"/>
        <v>Adult</v>
      </c>
      <c r="O4854" t="str">
        <f t="shared" si="301"/>
        <v>Average</v>
      </c>
      <c r="P4854" t="str">
        <f t="shared" si="302"/>
        <v>Zero Balance</v>
      </c>
      <c r="Q4854" t="str">
        <f t="shared" si="303"/>
        <v>Retained</v>
      </c>
    </row>
    <row r="4855" spans="1:17" x14ac:dyDescent="0.2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>
        <f t="shared" si="300"/>
        <v>Adult</v>
      </c>
      <c r="O4855" t="str">
        <f t="shared" si="301"/>
        <v>Average</v>
      </c>
      <c r="P4855" t="str">
        <f t="shared" si="302"/>
        <v>High Balance</v>
      </c>
      <c r="Q4855" t="str">
        <f t="shared" si="303"/>
        <v>Retained</v>
      </c>
    </row>
    <row r="4856" spans="1:17" x14ac:dyDescent="0.2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>
        <f t="shared" si="300"/>
        <v>Young</v>
      </c>
      <c r="O4856" t="str">
        <f t="shared" si="301"/>
        <v>Good</v>
      </c>
      <c r="P4856" t="str">
        <f t="shared" si="302"/>
        <v>Medium Balance</v>
      </c>
      <c r="Q4856" t="str">
        <f t="shared" si="303"/>
        <v>Retained</v>
      </c>
    </row>
    <row r="4857" spans="1:17" x14ac:dyDescent="0.2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>
        <f t="shared" si="300"/>
        <v>Adult</v>
      </c>
      <c r="O4857" t="str">
        <f t="shared" si="301"/>
        <v>Poor</v>
      </c>
      <c r="P4857" t="str">
        <f t="shared" si="302"/>
        <v>Medium Balance</v>
      </c>
      <c r="Q4857" t="str">
        <f t="shared" si="303"/>
        <v>Retained</v>
      </c>
    </row>
    <row r="4858" spans="1:17" x14ac:dyDescent="0.2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>
        <f t="shared" si="300"/>
        <v>Adult</v>
      </c>
      <c r="O4858" t="str">
        <f t="shared" si="301"/>
        <v>Good</v>
      </c>
      <c r="P4858" t="str">
        <f t="shared" si="302"/>
        <v>High Balance</v>
      </c>
      <c r="Q4858" t="str">
        <f t="shared" si="303"/>
        <v>Retained</v>
      </c>
    </row>
    <row r="4859" spans="1:17" x14ac:dyDescent="0.2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tr">
        <f t="shared" si="300"/>
        <v>Young</v>
      </c>
      <c r="O4859" t="str">
        <f t="shared" si="301"/>
        <v>Good</v>
      </c>
      <c r="P4859" t="str">
        <f t="shared" si="302"/>
        <v>Zero Balance</v>
      </c>
      <c r="Q4859" t="str">
        <f t="shared" si="303"/>
        <v>Retained</v>
      </c>
    </row>
    <row r="4860" spans="1:17" x14ac:dyDescent="0.2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>
        <f t="shared" si="300"/>
        <v>Adult</v>
      </c>
      <c r="O4860" t="str">
        <f t="shared" si="301"/>
        <v>Good</v>
      </c>
      <c r="P4860" t="str">
        <f t="shared" si="302"/>
        <v>Medium Balance</v>
      </c>
      <c r="Q4860" t="str">
        <f t="shared" si="303"/>
        <v>Retained</v>
      </c>
    </row>
    <row r="4861" spans="1:17" x14ac:dyDescent="0.2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>
        <f t="shared" si="300"/>
        <v>Young</v>
      </c>
      <c r="O4861" t="str">
        <f t="shared" si="301"/>
        <v>Good</v>
      </c>
      <c r="P4861" t="str">
        <f t="shared" si="302"/>
        <v>High Balance</v>
      </c>
      <c r="Q4861" t="str">
        <f t="shared" si="303"/>
        <v>Retained</v>
      </c>
    </row>
    <row r="4862" spans="1:17" x14ac:dyDescent="0.2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>
        <f t="shared" si="300"/>
        <v>Adult</v>
      </c>
      <c r="O4862" t="str">
        <f t="shared" si="301"/>
        <v>Good</v>
      </c>
      <c r="P4862" t="str">
        <f t="shared" si="302"/>
        <v>High Balance</v>
      </c>
      <c r="Q4862" t="str">
        <f t="shared" si="303"/>
        <v>Retained</v>
      </c>
    </row>
    <row r="4863" spans="1:17" x14ac:dyDescent="0.2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>
        <f t="shared" si="300"/>
        <v>Young</v>
      </c>
      <c r="O4863" t="str">
        <f t="shared" si="301"/>
        <v>Average</v>
      </c>
      <c r="P4863" t="str">
        <f t="shared" si="302"/>
        <v>Zero Balance</v>
      </c>
      <c r="Q4863" t="str">
        <f t="shared" si="303"/>
        <v>Churned</v>
      </c>
    </row>
    <row r="4864" spans="1:17" x14ac:dyDescent="0.2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tr">
        <f t="shared" si="300"/>
        <v>Senior</v>
      </c>
      <c r="O4864" t="str">
        <f t="shared" si="301"/>
        <v>Average</v>
      </c>
      <c r="P4864" t="str">
        <f t="shared" si="302"/>
        <v>High Balance</v>
      </c>
      <c r="Q4864" t="str">
        <f t="shared" si="303"/>
        <v>Retained</v>
      </c>
    </row>
    <row r="4865" spans="1:17" x14ac:dyDescent="0.2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>
        <f t="shared" si="300"/>
        <v>Adult</v>
      </c>
      <c r="O4865" t="str">
        <f t="shared" si="301"/>
        <v>Poor</v>
      </c>
      <c r="P4865" t="str">
        <f t="shared" si="302"/>
        <v>High Balance</v>
      </c>
      <c r="Q4865" t="str">
        <f t="shared" si="303"/>
        <v>Retained</v>
      </c>
    </row>
    <row r="4866" spans="1:17" x14ac:dyDescent="0.2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tr">
        <f t="shared" si="300"/>
        <v>Senior</v>
      </c>
      <c r="O4866" t="str">
        <f t="shared" si="301"/>
        <v>Good</v>
      </c>
      <c r="P4866" t="str">
        <f t="shared" si="302"/>
        <v>Zero Balance</v>
      </c>
      <c r="Q4866" t="str">
        <f t="shared" si="303"/>
        <v>Churned</v>
      </c>
    </row>
    <row r="4867" spans="1:17" x14ac:dyDescent="0.2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>
        <f t="shared" ref="N4867:N4930" si="304">IF(F4867&lt;30,"Young",IF(F4867&lt;50,"Adult","Senior"))</f>
        <v>Young</v>
      </c>
      <c r="O4867" t="str">
        <f t="shared" ref="O4867:O4930" si="305">IF(C4867&lt;500,"Poor",IF(C4867&lt;700,"Average","Good"))</f>
        <v>Average</v>
      </c>
      <c r="P4867" t="str">
        <f t="shared" ref="P4867:P4930" si="306" xml:space="preserve"> IF(H4867=0,"Zero Balance",IF(H4867&lt;50000,"Low Balance",IF(H4867&lt;100000,"Medium Balance","High Balance")))</f>
        <v>Zero Balance</v>
      </c>
      <c r="Q4867" t="str">
        <f t="shared" ref="Q4867:Q4930" si="307">IF(M4867 = 1,"Churned","Retained")</f>
        <v>Retained</v>
      </c>
    </row>
    <row r="4868" spans="1:17" x14ac:dyDescent="0.2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>
        <f t="shared" si="304"/>
        <v>Adult</v>
      </c>
      <c r="O4868" t="str">
        <f t="shared" si="305"/>
        <v>Average</v>
      </c>
      <c r="P4868" t="str">
        <f t="shared" si="306"/>
        <v>Medium Balance</v>
      </c>
      <c r="Q4868" t="str">
        <f t="shared" si="307"/>
        <v>Retained</v>
      </c>
    </row>
    <row r="4869" spans="1:17" x14ac:dyDescent="0.2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>
        <f t="shared" si="304"/>
        <v>Adult</v>
      </c>
      <c r="O4869" t="str">
        <f t="shared" si="305"/>
        <v>Average</v>
      </c>
      <c r="P4869" t="str">
        <f t="shared" si="306"/>
        <v>Zero Balance</v>
      </c>
      <c r="Q4869" t="str">
        <f t="shared" si="307"/>
        <v>Retained</v>
      </c>
    </row>
    <row r="4870" spans="1:17" x14ac:dyDescent="0.2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>
        <f t="shared" si="304"/>
        <v>Adult</v>
      </c>
      <c r="O4870" t="str">
        <f t="shared" si="305"/>
        <v>Good</v>
      </c>
      <c r="P4870" t="str">
        <f t="shared" si="306"/>
        <v>Zero Balance</v>
      </c>
      <c r="Q4870" t="str">
        <f t="shared" si="307"/>
        <v>Retained</v>
      </c>
    </row>
    <row r="4871" spans="1:17" x14ac:dyDescent="0.2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>
        <f t="shared" si="304"/>
        <v>Senior</v>
      </c>
      <c r="O4871" t="str">
        <f t="shared" si="305"/>
        <v>Average</v>
      </c>
      <c r="P4871" t="str">
        <f t="shared" si="306"/>
        <v>High Balance</v>
      </c>
      <c r="Q4871" t="str">
        <f t="shared" si="307"/>
        <v>Churned</v>
      </c>
    </row>
    <row r="4872" spans="1:17" x14ac:dyDescent="0.2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>
        <f t="shared" si="304"/>
        <v>Adult</v>
      </c>
      <c r="O4872" t="str">
        <f t="shared" si="305"/>
        <v>Average</v>
      </c>
      <c r="P4872" t="str">
        <f t="shared" si="306"/>
        <v>High Balance</v>
      </c>
      <c r="Q4872" t="str">
        <f t="shared" si="307"/>
        <v>Churned</v>
      </c>
    </row>
    <row r="4873" spans="1:17" x14ac:dyDescent="0.2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tr">
        <f t="shared" si="304"/>
        <v>Adult</v>
      </c>
      <c r="O4873" t="str">
        <f t="shared" si="305"/>
        <v>Good</v>
      </c>
      <c r="P4873" t="str">
        <f t="shared" si="306"/>
        <v>Zero Balance</v>
      </c>
      <c r="Q4873" t="str">
        <f t="shared" si="307"/>
        <v>Retained</v>
      </c>
    </row>
    <row r="4874" spans="1:17" x14ac:dyDescent="0.2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>
        <f t="shared" si="304"/>
        <v>Adult</v>
      </c>
      <c r="O4874" t="str">
        <f t="shared" si="305"/>
        <v>Good</v>
      </c>
      <c r="P4874" t="str">
        <f t="shared" si="306"/>
        <v>Zero Balance</v>
      </c>
      <c r="Q4874" t="str">
        <f t="shared" si="307"/>
        <v>Retained</v>
      </c>
    </row>
    <row r="4875" spans="1:17" x14ac:dyDescent="0.2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>
        <f t="shared" si="304"/>
        <v>Adult</v>
      </c>
      <c r="O4875" t="str">
        <f t="shared" si="305"/>
        <v>Average</v>
      </c>
      <c r="P4875" t="str">
        <f t="shared" si="306"/>
        <v>Zero Balance</v>
      </c>
      <c r="Q4875" t="str">
        <f t="shared" si="307"/>
        <v>Retained</v>
      </c>
    </row>
    <row r="4876" spans="1:17" x14ac:dyDescent="0.2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>
        <f t="shared" si="304"/>
        <v>Adult</v>
      </c>
      <c r="O4876" t="str">
        <f t="shared" si="305"/>
        <v>Good</v>
      </c>
      <c r="P4876" t="str">
        <f t="shared" si="306"/>
        <v>Zero Balance</v>
      </c>
      <c r="Q4876" t="str">
        <f t="shared" si="307"/>
        <v>Retained</v>
      </c>
    </row>
    <row r="4877" spans="1:17" x14ac:dyDescent="0.2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>
        <f t="shared" si="304"/>
        <v>Adult</v>
      </c>
      <c r="O4877" t="str">
        <f t="shared" si="305"/>
        <v>Average</v>
      </c>
      <c r="P4877" t="str">
        <f t="shared" si="306"/>
        <v>High Balance</v>
      </c>
      <c r="Q4877" t="str">
        <f t="shared" si="307"/>
        <v>Retained</v>
      </c>
    </row>
    <row r="4878" spans="1:17" x14ac:dyDescent="0.2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>
        <f t="shared" si="304"/>
        <v>Young</v>
      </c>
      <c r="O4878" t="str">
        <f t="shared" si="305"/>
        <v>Average</v>
      </c>
      <c r="P4878" t="str">
        <f t="shared" si="306"/>
        <v>Zero Balance</v>
      </c>
      <c r="Q4878" t="str">
        <f t="shared" si="307"/>
        <v>Retained</v>
      </c>
    </row>
    <row r="4879" spans="1:17" x14ac:dyDescent="0.2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>
        <f t="shared" si="304"/>
        <v>Adult</v>
      </c>
      <c r="O4879" t="str">
        <f t="shared" si="305"/>
        <v>Good</v>
      </c>
      <c r="P4879" t="str">
        <f t="shared" si="306"/>
        <v>Zero Balance</v>
      </c>
      <c r="Q4879" t="str">
        <f t="shared" si="307"/>
        <v>Retained</v>
      </c>
    </row>
    <row r="4880" spans="1:17" x14ac:dyDescent="0.2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>
        <f t="shared" si="304"/>
        <v>Young</v>
      </c>
      <c r="O4880" t="str">
        <f t="shared" si="305"/>
        <v>Good</v>
      </c>
      <c r="P4880" t="str">
        <f t="shared" si="306"/>
        <v>Medium Balance</v>
      </c>
      <c r="Q4880" t="str">
        <f t="shared" si="307"/>
        <v>Retained</v>
      </c>
    </row>
    <row r="4881" spans="1:17" x14ac:dyDescent="0.2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>
        <f t="shared" si="304"/>
        <v>Adult</v>
      </c>
      <c r="O4881" t="str">
        <f t="shared" si="305"/>
        <v>Good</v>
      </c>
      <c r="P4881" t="str">
        <f t="shared" si="306"/>
        <v>Medium Balance</v>
      </c>
      <c r="Q4881" t="str">
        <f t="shared" si="307"/>
        <v>Churned</v>
      </c>
    </row>
    <row r="4882" spans="1:17" x14ac:dyDescent="0.2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>
        <f t="shared" si="304"/>
        <v>Adult</v>
      </c>
      <c r="O4882" t="str">
        <f t="shared" si="305"/>
        <v>Good</v>
      </c>
      <c r="P4882" t="str">
        <f t="shared" si="306"/>
        <v>Medium Balance</v>
      </c>
      <c r="Q4882" t="str">
        <f t="shared" si="307"/>
        <v>Retained</v>
      </c>
    </row>
    <row r="4883" spans="1:17" x14ac:dyDescent="0.2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>
        <f t="shared" si="304"/>
        <v>Adult</v>
      </c>
      <c r="O4883" t="str">
        <f t="shared" si="305"/>
        <v>Average</v>
      </c>
      <c r="P4883" t="str">
        <f t="shared" si="306"/>
        <v>Zero Balance</v>
      </c>
      <c r="Q4883" t="str">
        <f t="shared" si="307"/>
        <v>Retained</v>
      </c>
    </row>
    <row r="4884" spans="1:17" x14ac:dyDescent="0.2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>
        <f t="shared" si="304"/>
        <v>Adult</v>
      </c>
      <c r="O4884" t="str">
        <f t="shared" si="305"/>
        <v>Average</v>
      </c>
      <c r="P4884" t="str">
        <f t="shared" si="306"/>
        <v>High Balance</v>
      </c>
      <c r="Q4884" t="str">
        <f t="shared" si="307"/>
        <v>Retained</v>
      </c>
    </row>
    <row r="4885" spans="1:17" x14ac:dyDescent="0.2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>
        <f t="shared" si="304"/>
        <v>Adult</v>
      </c>
      <c r="O4885" t="str">
        <f t="shared" si="305"/>
        <v>Average</v>
      </c>
      <c r="P4885" t="str">
        <f t="shared" si="306"/>
        <v>High Balance</v>
      </c>
      <c r="Q4885" t="str">
        <f t="shared" si="307"/>
        <v>Retained</v>
      </c>
    </row>
    <row r="4886" spans="1:17" x14ac:dyDescent="0.2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>
        <f t="shared" si="304"/>
        <v>Adult</v>
      </c>
      <c r="O4886" t="str">
        <f t="shared" si="305"/>
        <v>Average</v>
      </c>
      <c r="P4886" t="str">
        <f t="shared" si="306"/>
        <v>High Balance</v>
      </c>
      <c r="Q4886" t="str">
        <f t="shared" si="307"/>
        <v>Churned</v>
      </c>
    </row>
    <row r="4887" spans="1:17" x14ac:dyDescent="0.2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>
        <f t="shared" si="304"/>
        <v>Adult</v>
      </c>
      <c r="O4887" t="str">
        <f t="shared" si="305"/>
        <v>Average</v>
      </c>
      <c r="P4887" t="str">
        <f t="shared" si="306"/>
        <v>High Balance</v>
      </c>
      <c r="Q4887" t="str">
        <f t="shared" si="307"/>
        <v>Retained</v>
      </c>
    </row>
    <row r="4888" spans="1:17" x14ac:dyDescent="0.2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>
        <f t="shared" si="304"/>
        <v>Senior</v>
      </c>
      <c r="O4888" t="str">
        <f t="shared" si="305"/>
        <v>Good</v>
      </c>
      <c r="P4888" t="str">
        <f t="shared" si="306"/>
        <v>High Balance</v>
      </c>
      <c r="Q4888" t="str">
        <f t="shared" si="307"/>
        <v>Retained</v>
      </c>
    </row>
    <row r="4889" spans="1:17" x14ac:dyDescent="0.2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>
        <f t="shared" si="304"/>
        <v>Adult</v>
      </c>
      <c r="O4889" t="str">
        <f t="shared" si="305"/>
        <v>Average</v>
      </c>
      <c r="P4889" t="str">
        <f t="shared" si="306"/>
        <v>High Balance</v>
      </c>
      <c r="Q4889" t="str">
        <f t="shared" si="307"/>
        <v>Retained</v>
      </c>
    </row>
    <row r="4890" spans="1:17" x14ac:dyDescent="0.2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tr">
        <f t="shared" si="304"/>
        <v>Adult</v>
      </c>
      <c r="O4890" t="str">
        <f t="shared" si="305"/>
        <v>Poor</v>
      </c>
      <c r="P4890" t="str">
        <f t="shared" si="306"/>
        <v>High Balance</v>
      </c>
      <c r="Q4890" t="str">
        <f t="shared" si="307"/>
        <v>Retained</v>
      </c>
    </row>
    <row r="4891" spans="1:17" x14ac:dyDescent="0.2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>
        <f t="shared" si="304"/>
        <v>Adult</v>
      </c>
      <c r="O4891" t="str">
        <f t="shared" si="305"/>
        <v>Average</v>
      </c>
      <c r="P4891" t="str">
        <f t="shared" si="306"/>
        <v>High Balance</v>
      </c>
      <c r="Q4891" t="str">
        <f t="shared" si="307"/>
        <v>Churned</v>
      </c>
    </row>
    <row r="4892" spans="1:17" x14ac:dyDescent="0.2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>
        <f t="shared" si="304"/>
        <v>Adult</v>
      </c>
      <c r="O4892" t="str">
        <f t="shared" si="305"/>
        <v>Average</v>
      </c>
      <c r="P4892" t="str">
        <f t="shared" si="306"/>
        <v>Zero Balance</v>
      </c>
      <c r="Q4892" t="str">
        <f t="shared" si="307"/>
        <v>Retained</v>
      </c>
    </row>
    <row r="4893" spans="1:17" x14ac:dyDescent="0.2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>
        <f t="shared" si="304"/>
        <v>Adult</v>
      </c>
      <c r="O4893" t="str">
        <f t="shared" si="305"/>
        <v>Good</v>
      </c>
      <c r="P4893" t="str">
        <f t="shared" si="306"/>
        <v>Medium Balance</v>
      </c>
      <c r="Q4893" t="str">
        <f t="shared" si="307"/>
        <v>Retained</v>
      </c>
    </row>
    <row r="4894" spans="1:17" x14ac:dyDescent="0.2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>
        <f t="shared" si="304"/>
        <v>Senior</v>
      </c>
      <c r="O4894" t="str">
        <f t="shared" si="305"/>
        <v>Good</v>
      </c>
      <c r="P4894" t="str">
        <f t="shared" si="306"/>
        <v>Medium Balance</v>
      </c>
      <c r="Q4894" t="str">
        <f t="shared" si="307"/>
        <v>Churned</v>
      </c>
    </row>
    <row r="4895" spans="1:17" x14ac:dyDescent="0.2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>
        <f t="shared" si="304"/>
        <v>Young</v>
      </c>
      <c r="O4895" t="str">
        <f t="shared" si="305"/>
        <v>Good</v>
      </c>
      <c r="P4895" t="str">
        <f t="shared" si="306"/>
        <v>Zero Balance</v>
      </c>
      <c r="Q4895" t="str">
        <f t="shared" si="307"/>
        <v>Retained</v>
      </c>
    </row>
    <row r="4896" spans="1:17" x14ac:dyDescent="0.2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>
        <f t="shared" si="304"/>
        <v>Adult</v>
      </c>
      <c r="O4896" t="str">
        <f t="shared" si="305"/>
        <v>Average</v>
      </c>
      <c r="P4896" t="str">
        <f t="shared" si="306"/>
        <v>High Balance</v>
      </c>
      <c r="Q4896" t="str">
        <f t="shared" si="307"/>
        <v>Retained</v>
      </c>
    </row>
    <row r="4897" spans="1:17" x14ac:dyDescent="0.2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>
        <f t="shared" si="304"/>
        <v>Adult</v>
      </c>
      <c r="O4897" t="str">
        <f t="shared" si="305"/>
        <v>Good</v>
      </c>
      <c r="P4897" t="str">
        <f t="shared" si="306"/>
        <v>Zero Balance</v>
      </c>
      <c r="Q4897" t="str">
        <f t="shared" si="307"/>
        <v>Retained</v>
      </c>
    </row>
    <row r="4898" spans="1:17" x14ac:dyDescent="0.2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>
        <f t="shared" si="304"/>
        <v>Adult</v>
      </c>
      <c r="O4898" t="str">
        <f t="shared" si="305"/>
        <v>Average</v>
      </c>
      <c r="P4898" t="str">
        <f t="shared" si="306"/>
        <v>Medium Balance</v>
      </c>
      <c r="Q4898" t="str">
        <f t="shared" si="307"/>
        <v>Retained</v>
      </c>
    </row>
    <row r="4899" spans="1:17" x14ac:dyDescent="0.2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tr">
        <f t="shared" si="304"/>
        <v>Adult</v>
      </c>
      <c r="O4899" t="str">
        <f t="shared" si="305"/>
        <v>Average</v>
      </c>
      <c r="P4899" t="str">
        <f t="shared" si="306"/>
        <v>Zero Balance</v>
      </c>
      <c r="Q4899" t="str">
        <f t="shared" si="307"/>
        <v>Retained</v>
      </c>
    </row>
    <row r="4900" spans="1:17" x14ac:dyDescent="0.2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tr">
        <f t="shared" si="304"/>
        <v>Adult</v>
      </c>
      <c r="O4900" t="str">
        <f t="shared" si="305"/>
        <v>Average</v>
      </c>
      <c r="P4900" t="str">
        <f t="shared" si="306"/>
        <v>Zero Balance</v>
      </c>
      <c r="Q4900" t="str">
        <f t="shared" si="307"/>
        <v>Retained</v>
      </c>
    </row>
    <row r="4901" spans="1:17" x14ac:dyDescent="0.2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>
        <f t="shared" si="304"/>
        <v>Adult</v>
      </c>
      <c r="O4901" t="str">
        <f t="shared" si="305"/>
        <v>Good</v>
      </c>
      <c r="P4901" t="str">
        <f t="shared" si="306"/>
        <v>High Balance</v>
      </c>
      <c r="Q4901" t="str">
        <f t="shared" si="307"/>
        <v>Churned</v>
      </c>
    </row>
    <row r="4902" spans="1:17" x14ac:dyDescent="0.2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tr">
        <f t="shared" si="304"/>
        <v>Adult</v>
      </c>
      <c r="O4902" t="str">
        <f t="shared" si="305"/>
        <v>Good</v>
      </c>
      <c r="P4902" t="str">
        <f t="shared" si="306"/>
        <v>High Balance</v>
      </c>
      <c r="Q4902" t="str">
        <f t="shared" si="307"/>
        <v>Retained</v>
      </c>
    </row>
    <row r="4903" spans="1:17" x14ac:dyDescent="0.2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>
        <f t="shared" si="304"/>
        <v>Senior</v>
      </c>
      <c r="O4903" t="str">
        <f t="shared" si="305"/>
        <v>Average</v>
      </c>
      <c r="P4903" t="str">
        <f t="shared" si="306"/>
        <v>High Balance</v>
      </c>
      <c r="Q4903" t="str">
        <f t="shared" si="307"/>
        <v>Churned</v>
      </c>
    </row>
    <row r="4904" spans="1:17" x14ac:dyDescent="0.2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>
        <f t="shared" si="304"/>
        <v>Adult</v>
      </c>
      <c r="O4904" t="str">
        <f t="shared" si="305"/>
        <v>Average</v>
      </c>
      <c r="P4904" t="str">
        <f t="shared" si="306"/>
        <v>High Balance</v>
      </c>
      <c r="Q4904" t="str">
        <f t="shared" si="307"/>
        <v>Retained</v>
      </c>
    </row>
    <row r="4905" spans="1:17" x14ac:dyDescent="0.2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>
        <f t="shared" si="304"/>
        <v>Adult</v>
      </c>
      <c r="O4905" t="str">
        <f t="shared" si="305"/>
        <v>Average</v>
      </c>
      <c r="P4905" t="str">
        <f t="shared" si="306"/>
        <v>High Balance</v>
      </c>
      <c r="Q4905" t="str">
        <f t="shared" si="307"/>
        <v>Retained</v>
      </c>
    </row>
    <row r="4906" spans="1:17" x14ac:dyDescent="0.2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>
        <f t="shared" si="304"/>
        <v>Adult</v>
      </c>
      <c r="O4906" t="str">
        <f t="shared" si="305"/>
        <v>Good</v>
      </c>
      <c r="P4906" t="str">
        <f t="shared" si="306"/>
        <v>Zero Balance</v>
      </c>
      <c r="Q4906" t="str">
        <f t="shared" si="307"/>
        <v>Retained</v>
      </c>
    </row>
    <row r="4907" spans="1:17" x14ac:dyDescent="0.2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tr">
        <f t="shared" si="304"/>
        <v>Adult</v>
      </c>
      <c r="O4907" t="str">
        <f t="shared" si="305"/>
        <v>Average</v>
      </c>
      <c r="P4907" t="str">
        <f t="shared" si="306"/>
        <v>Zero Balance</v>
      </c>
      <c r="Q4907" t="str">
        <f t="shared" si="307"/>
        <v>Retained</v>
      </c>
    </row>
    <row r="4908" spans="1:17" x14ac:dyDescent="0.2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>
        <f t="shared" si="304"/>
        <v>Adult</v>
      </c>
      <c r="O4908" t="str">
        <f t="shared" si="305"/>
        <v>Good</v>
      </c>
      <c r="P4908" t="str">
        <f t="shared" si="306"/>
        <v>Zero Balance</v>
      </c>
      <c r="Q4908" t="str">
        <f t="shared" si="307"/>
        <v>Retained</v>
      </c>
    </row>
    <row r="4909" spans="1:17" x14ac:dyDescent="0.2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>
        <f t="shared" si="304"/>
        <v>Adult</v>
      </c>
      <c r="O4909" t="str">
        <f t="shared" si="305"/>
        <v>Average</v>
      </c>
      <c r="P4909" t="str">
        <f t="shared" si="306"/>
        <v>High Balance</v>
      </c>
      <c r="Q4909" t="str">
        <f t="shared" si="307"/>
        <v>Retained</v>
      </c>
    </row>
    <row r="4910" spans="1:17" x14ac:dyDescent="0.2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tr">
        <f t="shared" si="304"/>
        <v>Adult</v>
      </c>
      <c r="O4910" t="str">
        <f t="shared" si="305"/>
        <v>Average</v>
      </c>
      <c r="P4910" t="str">
        <f t="shared" si="306"/>
        <v>High Balance</v>
      </c>
      <c r="Q4910" t="str">
        <f t="shared" si="307"/>
        <v>Churned</v>
      </c>
    </row>
    <row r="4911" spans="1:17" x14ac:dyDescent="0.2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>
        <f t="shared" si="304"/>
        <v>Young</v>
      </c>
      <c r="O4911" t="str">
        <f t="shared" si="305"/>
        <v>Average</v>
      </c>
      <c r="P4911" t="str">
        <f t="shared" si="306"/>
        <v>Zero Balance</v>
      </c>
      <c r="Q4911" t="str">
        <f t="shared" si="307"/>
        <v>Retained</v>
      </c>
    </row>
    <row r="4912" spans="1:17" x14ac:dyDescent="0.2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>
        <f t="shared" si="304"/>
        <v>Adult</v>
      </c>
      <c r="O4912" t="str">
        <f t="shared" si="305"/>
        <v>Average</v>
      </c>
      <c r="P4912" t="str">
        <f t="shared" si="306"/>
        <v>Zero Balance</v>
      </c>
      <c r="Q4912" t="str">
        <f t="shared" si="307"/>
        <v>Retained</v>
      </c>
    </row>
    <row r="4913" spans="1:17" x14ac:dyDescent="0.2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tr">
        <f t="shared" si="304"/>
        <v>Adult</v>
      </c>
      <c r="O4913" t="str">
        <f t="shared" si="305"/>
        <v>Poor</v>
      </c>
      <c r="P4913" t="str">
        <f t="shared" si="306"/>
        <v>Zero Balance</v>
      </c>
      <c r="Q4913" t="str">
        <f t="shared" si="307"/>
        <v>Churned</v>
      </c>
    </row>
    <row r="4914" spans="1:17" x14ac:dyDescent="0.2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>
        <f t="shared" si="304"/>
        <v>Senior</v>
      </c>
      <c r="O4914" t="str">
        <f t="shared" si="305"/>
        <v>Good</v>
      </c>
      <c r="P4914" t="str">
        <f t="shared" si="306"/>
        <v>High Balance</v>
      </c>
      <c r="Q4914" t="str">
        <f t="shared" si="307"/>
        <v>Churned</v>
      </c>
    </row>
    <row r="4915" spans="1:17" x14ac:dyDescent="0.2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>
        <f t="shared" si="304"/>
        <v>Senior</v>
      </c>
      <c r="O4915" t="str">
        <f t="shared" si="305"/>
        <v>Average</v>
      </c>
      <c r="P4915" t="str">
        <f t="shared" si="306"/>
        <v>High Balance</v>
      </c>
      <c r="Q4915" t="str">
        <f t="shared" si="307"/>
        <v>Churned</v>
      </c>
    </row>
    <row r="4916" spans="1:17" x14ac:dyDescent="0.2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>
        <f t="shared" si="304"/>
        <v>Adult</v>
      </c>
      <c r="O4916" t="str">
        <f t="shared" si="305"/>
        <v>Good</v>
      </c>
      <c r="P4916" t="str">
        <f t="shared" si="306"/>
        <v>Medium Balance</v>
      </c>
      <c r="Q4916" t="str">
        <f t="shared" si="307"/>
        <v>Retained</v>
      </c>
    </row>
    <row r="4917" spans="1:17" x14ac:dyDescent="0.2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tr">
        <f t="shared" si="304"/>
        <v>Adult</v>
      </c>
      <c r="O4917" t="str">
        <f t="shared" si="305"/>
        <v>Good</v>
      </c>
      <c r="P4917" t="str">
        <f t="shared" si="306"/>
        <v>Zero Balance</v>
      </c>
      <c r="Q4917" t="str">
        <f t="shared" si="307"/>
        <v>Retained</v>
      </c>
    </row>
    <row r="4918" spans="1:17" x14ac:dyDescent="0.2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>
        <f t="shared" si="304"/>
        <v>Adult</v>
      </c>
      <c r="O4918" t="str">
        <f t="shared" si="305"/>
        <v>Average</v>
      </c>
      <c r="P4918" t="str">
        <f t="shared" si="306"/>
        <v>Medium Balance</v>
      </c>
      <c r="Q4918" t="str">
        <f t="shared" si="307"/>
        <v>Retained</v>
      </c>
    </row>
    <row r="4919" spans="1:17" x14ac:dyDescent="0.2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>
        <f t="shared" si="304"/>
        <v>Adult</v>
      </c>
      <c r="O4919" t="str">
        <f t="shared" si="305"/>
        <v>Average</v>
      </c>
      <c r="P4919" t="str">
        <f t="shared" si="306"/>
        <v>High Balance</v>
      </c>
      <c r="Q4919" t="str">
        <f t="shared" si="307"/>
        <v>Retained</v>
      </c>
    </row>
    <row r="4920" spans="1:17" x14ac:dyDescent="0.2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>
        <f t="shared" si="304"/>
        <v>Adult</v>
      </c>
      <c r="O4920" t="str">
        <f t="shared" si="305"/>
        <v>Good</v>
      </c>
      <c r="P4920" t="str">
        <f t="shared" si="306"/>
        <v>Medium Balance</v>
      </c>
      <c r="Q4920" t="str">
        <f t="shared" si="307"/>
        <v>Churned</v>
      </c>
    </row>
    <row r="4921" spans="1:17" x14ac:dyDescent="0.2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>
        <f t="shared" si="304"/>
        <v>Senior</v>
      </c>
      <c r="O4921" t="str">
        <f t="shared" si="305"/>
        <v>Average</v>
      </c>
      <c r="P4921" t="str">
        <f t="shared" si="306"/>
        <v>High Balance</v>
      </c>
      <c r="Q4921" t="str">
        <f t="shared" si="307"/>
        <v>Retained</v>
      </c>
    </row>
    <row r="4922" spans="1:17" x14ac:dyDescent="0.2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>
        <f t="shared" si="304"/>
        <v>Adult</v>
      </c>
      <c r="O4922" t="str">
        <f t="shared" si="305"/>
        <v>Average</v>
      </c>
      <c r="P4922" t="str">
        <f t="shared" si="306"/>
        <v>Zero Balance</v>
      </c>
      <c r="Q4922" t="str">
        <f t="shared" si="307"/>
        <v>Retained</v>
      </c>
    </row>
    <row r="4923" spans="1:17" x14ac:dyDescent="0.2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>
        <f t="shared" si="304"/>
        <v>Adult</v>
      </c>
      <c r="O4923" t="str">
        <f t="shared" si="305"/>
        <v>Average</v>
      </c>
      <c r="P4923" t="str">
        <f t="shared" si="306"/>
        <v>High Balance</v>
      </c>
      <c r="Q4923" t="str">
        <f t="shared" si="307"/>
        <v>Churned</v>
      </c>
    </row>
    <row r="4924" spans="1:17" x14ac:dyDescent="0.2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>
        <f t="shared" si="304"/>
        <v>Young</v>
      </c>
      <c r="O4924" t="str">
        <f t="shared" si="305"/>
        <v>Good</v>
      </c>
      <c r="P4924" t="str">
        <f t="shared" si="306"/>
        <v>Medium Balance</v>
      </c>
      <c r="Q4924" t="str">
        <f t="shared" si="307"/>
        <v>Churned</v>
      </c>
    </row>
    <row r="4925" spans="1:17" x14ac:dyDescent="0.2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>
        <f t="shared" si="304"/>
        <v>Adult</v>
      </c>
      <c r="O4925" t="str">
        <f t="shared" si="305"/>
        <v>Average</v>
      </c>
      <c r="P4925" t="str">
        <f t="shared" si="306"/>
        <v>Medium Balance</v>
      </c>
      <c r="Q4925" t="str">
        <f t="shared" si="307"/>
        <v>Retained</v>
      </c>
    </row>
    <row r="4926" spans="1:17" x14ac:dyDescent="0.2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>
        <f t="shared" si="304"/>
        <v>Adult</v>
      </c>
      <c r="O4926" t="str">
        <f t="shared" si="305"/>
        <v>Good</v>
      </c>
      <c r="P4926" t="str">
        <f t="shared" si="306"/>
        <v>High Balance</v>
      </c>
      <c r="Q4926" t="str">
        <f t="shared" si="307"/>
        <v>Retained</v>
      </c>
    </row>
    <row r="4927" spans="1:17" x14ac:dyDescent="0.2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>
        <f t="shared" si="304"/>
        <v>Senior</v>
      </c>
      <c r="O4927" t="str">
        <f t="shared" si="305"/>
        <v>Good</v>
      </c>
      <c r="P4927" t="str">
        <f t="shared" si="306"/>
        <v>High Balance</v>
      </c>
      <c r="Q4927" t="str">
        <f t="shared" si="307"/>
        <v>Retained</v>
      </c>
    </row>
    <row r="4928" spans="1:17" x14ac:dyDescent="0.2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>
        <f t="shared" si="304"/>
        <v>Adult</v>
      </c>
      <c r="O4928" t="str">
        <f t="shared" si="305"/>
        <v>Average</v>
      </c>
      <c r="P4928" t="str">
        <f t="shared" si="306"/>
        <v>High Balance</v>
      </c>
      <c r="Q4928" t="str">
        <f t="shared" si="307"/>
        <v>Retained</v>
      </c>
    </row>
    <row r="4929" spans="1:17" x14ac:dyDescent="0.2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>
        <f t="shared" si="304"/>
        <v>Adult</v>
      </c>
      <c r="O4929" t="str">
        <f t="shared" si="305"/>
        <v>Average</v>
      </c>
      <c r="P4929" t="str">
        <f t="shared" si="306"/>
        <v>Zero Balance</v>
      </c>
      <c r="Q4929" t="str">
        <f t="shared" si="307"/>
        <v>Churned</v>
      </c>
    </row>
    <row r="4930" spans="1:17" x14ac:dyDescent="0.2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tr">
        <f t="shared" si="304"/>
        <v>Adult</v>
      </c>
      <c r="O4930" t="str">
        <f t="shared" si="305"/>
        <v>Average</v>
      </c>
      <c r="P4930" t="str">
        <f t="shared" si="306"/>
        <v>Medium Balance</v>
      </c>
      <c r="Q4930" t="str">
        <f t="shared" si="307"/>
        <v>Retained</v>
      </c>
    </row>
    <row r="4931" spans="1:17" x14ac:dyDescent="0.2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>
        <f t="shared" ref="N4931:N4994" si="308">IF(F4931&lt;30,"Young",IF(F4931&lt;50,"Adult","Senior"))</f>
        <v>Adult</v>
      </c>
      <c r="O4931" t="str">
        <f t="shared" ref="O4931:O4994" si="309">IF(C4931&lt;500,"Poor",IF(C4931&lt;700,"Average","Good"))</f>
        <v>Average</v>
      </c>
      <c r="P4931" t="str">
        <f t="shared" ref="P4931:P4994" si="310" xml:space="preserve"> IF(H4931=0,"Zero Balance",IF(H4931&lt;50000,"Low Balance",IF(H4931&lt;100000,"Medium Balance","High Balance")))</f>
        <v>Medium Balance</v>
      </c>
      <c r="Q4931" t="str">
        <f t="shared" ref="Q4931:Q4994" si="311">IF(M4931 = 1,"Churned","Retained")</f>
        <v>Retained</v>
      </c>
    </row>
    <row r="4932" spans="1:17" x14ac:dyDescent="0.2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>
        <f t="shared" si="308"/>
        <v>Adult</v>
      </c>
      <c r="O4932" t="str">
        <f t="shared" si="309"/>
        <v>Average</v>
      </c>
      <c r="P4932" t="str">
        <f t="shared" si="310"/>
        <v>High Balance</v>
      </c>
      <c r="Q4932" t="str">
        <f t="shared" si="311"/>
        <v>Retained</v>
      </c>
    </row>
    <row r="4933" spans="1:17" x14ac:dyDescent="0.2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>
        <f t="shared" si="308"/>
        <v>Senior</v>
      </c>
      <c r="O4933" t="str">
        <f t="shared" si="309"/>
        <v>Average</v>
      </c>
      <c r="P4933" t="str">
        <f t="shared" si="310"/>
        <v>High Balance</v>
      </c>
      <c r="Q4933" t="str">
        <f t="shared" si="311"/>
        <v>Retained</v>
      </c>
    </row>
    <row r="4934" spans="1:17" x14ac:dyDescent="0.2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>
        <f t="shared" si="308"/>
        <v>Young</v>
      </c>
      <c r="O4934" t="str">
        <f t="shared" si="309"/>
        <v>Average</v>
      </c>
      <c r="P4934" t="str">
        <f t="shared" si="310"/>
        <v>High Balance</v>
      </c>
      <c r="Q4934" t="str">
        <f t="shared" si="311"/>
        <v>Retained</v>
      </c>
    </row>
    <row r="4935" spans="1:17" x14ac:dyDescent="0.2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tr">
        <f t="shared" si="308"/>
        <v>Adult</v>
      </c>
      <c r="O4935" t="str">
        <f t="shared" si="309"/>
        <v>Poor</v>
      </c>
      <c r="P4935" t="str">
        <f t="shared" si="310"/>
        <v>High Balance</v>
      </c>
      <c r="Q4935" t="str">
        <f t="shared" si="311"/>
        <v>Retained</v>
      </c>
    </row>
    <row r="4936" spans="1:17" x14ac:dyDescent="0.2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>
        <f t="shared" si="308"/>
        <v>Senior</v>
      </c>
      <c r="O4936" t="str">
        <f t="shared" si="309"/>
        <v>Average</v>
      </c>
      <c r="P4936" t="str">
        <f t="shared" si="310"/>
        <v>Medium Balance</v>
      </c>
      <c r="Q4936" t="str">
        <f t="shared" si="311"/>
        <v>Retained</v>
      </c>
    </row>
    <row r="4937" spans="1:17" x14ac:dyDescent="0.2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>
        <f t="shared" si="308"/>
        <v>Adult</v>
      </c>
      <c r="O4937" t="str">
        <f t="shared" si="309"/>
        <v>Average</v>
      </c>
      <c r="P4937" t="str">
        <f t="shared" si="310"/>
        <v>High Balance</v>
      </c>
      <c r="Q4937" t="str">
        <f t="shared" si="311"/>
        <v>Retained</v>
      </c>
    </row>
    <row r="4938" spans="1:17" x14ac:dyDescent="0.2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>
        <f t="shared" si="308"/>
        <v>Young</v>
      </c>
      <c r="O4938" t="str">
        <f t="shared" si="309"/>
        <v>Average</v>
      </c>
      <c r="P4938" t="str">
        <f t="shared" si="310"/>
        <v>High Balance</v>
      </c>
      <c r="Q4938" t="str">
        <f t="shared" si="311"/>
        <v>Churned</v>
      </c>
    </row>
    <row r="4939" spans="1:17" x14ac:dyDescent="0.2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>
        <f t="shared" si="308"/>
        <v>Adult</v>
      </c>
      <c r="O4939" t="str">
        <f t="shared" si="309"/>
        <v>Average</v>
      </c>
      <c r="P4939" t="str">
        <f t="shared" si="310"/>
        <v>High Balance</v>
      </c>
      <c r="Q4939" t="str">
        <f t="shared" si="311"/>
        <v>Retained</v>
      </c>
    </row>
    <row r="4940" spans="1:17" x14ac:dyDescent="0.2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tr">
        <f t="shared" si="308"/>
        <v>Adult</v>
      </c>
      <c r="O4940" t="str">
        <f t="shared" si="309"/>
        <v>Good</v>
      </c>
      <c r="P4940" t="str">
        <f t="shared" si="310"/>
        <v>High Balance</v>
      </c>
      <c r="Q4940" t="str">
        <f t="shared" si="311"/>
        <v>Retained</v>
      </c>
    </row>
    <row r="4941" spans="1:17" x14ac:dyDescent="0.2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>
        <f t="shared" si="308"/>
        <v>Adult</v>
      </c>
      <c r="O4941" t="str">
        <f t="shared" si="309"/>
        <v>Average</v>
      </c>
      <c r="P4941" t="str">
        <f t="shared" si="310"/>
        <v>High Balance</v>
      </c>
      <c r="Q4941" t="str">
        <f t="shared" si="311"/>
        <v>Churned</v>
      </c>
    </row>
    <row r="4942" spans="1:17" x14ac:dyDescent="0.2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>
        <f t="shared" si="308"/>
        <v>Adult</v>
      </c>
      <c r="O4942" t="str">
        <f t="shared" si="309"/>
        <v>Good</v>
      </c>
      <c r="P4942" t="str">
        <f t="shared" si="310"/>
        <v>High Balance</v>
      </c>
      <c r="Q4942" t="str">
        <f t="shared" si="311"/>
        <v>Retained</v>
      </c>
    </row>
    <row r="4943" spans="1:17" x14ac:dyDescent="0.2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>
        <f t="shared" si="308"/>
        <v>Adult</v>
      </c>
      <c r="O4943" t="str">
        <f t="shared" si="309"/>
        <v>Average</v>
      </c>
      <c r="P4943" t="str">
        <f t="shared" si="310"/>
        <v>High Balance</v>
      </c>
      <c r="Q4943" t="str">
        <f t="shared" si="311"/>
        <v>Churned</v>
      </c>
    </row>
    <row r="4944" spans="1:17" x14ac:dyDescent="0.2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>
        <f t="shared" si="308"/>
        <v>Adult</v>
      </c>
      <c r="O4944" t="str">
        <f t="shared" si="309"/>
        <v>Average</v>
      </c>
      <c r="P4944" t="str">
        <f t="shared" si="310"/>
        <v>High Balance</v>
      </c>
      <c r="Q4944" t="str">
        <f t="shared" si="311"/>
        <v>Retained</v>
      </c>
    </row>
    <row r="4945" spans="1:17" x14ac:dyDescent="0.2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>
        <f t="shared" si="308"/>
        <v>Adult</v>
      </c>
      <c r="O4945" t="str">
        <f t="shared" si="309"/>
        <v>Average</v>
      </c>
      <c r="P4945" t="str">
        <f t="shared" si="310"/>
        <v>Medium Balance</v>
      </c>
      <c r="Q4945" t="str">
        <f t="shared" si="311"/>
        <v>Retained</v>
      </c>
    </row>
    <row r="4946" spans="1:17" x14ac:dyDescent="0.2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>
        <f t="shared" si="308"/>
        <v>Senior</v>
      </c>
      <c r="O4946" t="str">
        <f t="shared" si="309"/>
        <v>Average</v>
      </c>
      <c r="P4946" t="str">
        <f t="shared" si="310"/>
        <v>High Balance</v>
      </c>
      <c r="Q4946" t="str">
        <f t="shared" si="311"/>
        <v>Retained</v>
      </c>
    </row>
    <row r="4947" spans="1:17" x14ac:dyDescent="0.2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>
        <f t="shared" si="308"/>
        <v>Adult</v>
      </c>
      <c r="O4947" t="str">
        <f t="shared" si="309"/>
        <v>Average</v>
      </c>
      <c r="P4947" t="str">
        <f t="shared" si="310"/>
        <v>High Balance</v>
      </c>
      <c r="Q4947" t="str">
        <f t="shared" si="311"/>
        <v>Retained</v>
      </c>
    </row>
    <row r="4948" spans="1:17" x14ac:dyDescent="0.2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tr">
        <f t="shared" si="308"/>
        <v>Adult</v>
      </c>
      <c r="O4948" t="str">
        <f t="shared" si="309"/>
        <v>Average</v>
      </c>
      <c r="P4948" t="str">
        <f t="shared" si="310"/>
        <v>Zero Balance</v>
      </c>
      <c r="Q4948" t="str">
        <f t="shared" si="311"/>
        <v>Churned</v>
      </c>
    </row>
    <row r="4949" spans="1:17" x14ac:dyDescent="0.2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>
        <f t="shared" si="308"/>
        <v>Senior</v>
      </c>
      <c r="O4949" t="str">
        <f t="shared" si="309"/>
        <v>Good</v>
      </c>
      <c r="P4949" t="str">
        <f t="shared" si="310"/>
        <v>Zero Balance</v>
      </c>
      <c r="Q4949" t="str">
        <f t="shared" si="311"/>
        <v>Retained</v>
      </c>
    </row>
    <row r="4950" spans="1:17" x14ac:dyDescent="0.2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>
        <f t="shared" si="308"/>
        <v>Adult</v>
      </c>
      <c r="O4950" t="str">
        <f t="shared" si="309"/>
        <v>Good</v>
      </c>
      <c r="P4950" t="str">
        <f t="shared" si="310"/>
        <v>High Balance</v>
      </c>
      <c r="Q4950" t="str">
        <f t="shared" si="311"/>
        <v>Retained</v>
      </c>
    </row>
    <row r="4951" spans="1:17" x14ac:dyDescent="0.2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>
        <f t="shared" si="308"/>
        <v>Adult</v>
      </c>
      <c r="O4951" t="str">
        <f t="shared" si="309"/>
        <v>Average</v>
      </c>
      <c r="P4951" t="str">
        <f t="shared" si="310"/>
        <v>Zero Balance</v>
      </c>
      <c r="Q4951" t="str">
        <f t="shared" si="311"/>
        <v>Retained</v>
      </c>
    </row>
    <row r="4952" spans="1:17" x14ac:dyDescent="0.2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>
        <f t="shared" si="308"/>
        <v>Adult</v>
      </c>
      <c r="O4952" t="str">
        <f t="shared" si="309"/>
        <v>Average</v>
      </c>
      <c r="P4952" t="str">
        <f t="shared" si="310"/>
        <v>Medium Balance</v>
      </c>
      <c r="Q4952" t="str">
        <f t="shared" si="311"/>
        <v>Retained</v>
      </c>
    </row>
    <row r="4953" spans="1:17" x14ac:dyDescent="0.2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>
        <f t="shared" si="308"/>
        <v>Young</v>
      </c>
      <c r="O4953" t="str">
        <f t="shared" si="309"/>
        <v>Average</v>
      </c>
      <c r="P4953" t="str">
        <f t="shared" si="310"/>
        <v>Zero Balance</v>
      </c>
      <c r="Q4953" t="str">
        <f t="shared" si="311"/>
        <v>Retained</v>
      </c>
    </row>
    <row r="4954" spans="1:17" x14ac:dyDescent="0.2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>
        <f t="shared" si="308"/>
        <v>Senior</v>
      </c>
      <c r="O4954" t="str">
        <f t="shared" si="309"/>
        <v>Average</v>
      </c>
      <c r="P4954" t="str">
        <f t="shared" si="310"/>
        <v>High Balance</v>
      </c>
      <c r="Q4954" t="str">
        <f t="shared" si="311"/>
        <v>Retained</v>
      </c>
    </row>
    <row r="4955" spans="1:17" x14ac:dyDescent="0.2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>
        <f t="shared" si="308"/>
        <v>Adult</v>
      </c>
      <c r="O4955" t="str">
        <f t="shared" si="309"/>
        <v>Average</v>
      </c>
      <c r="P4955" t="str">
        <f t="shared" si="310"/>
        <v>High Balance</v>
      </c>
      <c r="Q4955" t="str">
        <f t="shared" si="311"/>
        <v>Retained</v>
      </c>
    </row>
    <row r="4956" spans="1:17" x14ac:dyDescent="0.2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>
        <f t="shared" si="308"/>
        <v>Adult</v>
      </c>
      <c r="O4956" t="str">
        <f t="shared" si="309"/>
        <v>Good</v>
      </c>
      <c r="P4956" t="str">
        <f t="shared" si="310"/>
        <v>High Balance</v>
      </c>
      <c r="Q4956" t="str">
        <f t="shared" si="311"/>
        <v>Retained</v>
      </c>
    </row>
    <row r="4957" spans="1:17" x14ac:dyDescent="0.2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>
        <f t="shared" si="308"/>
        <v>Adult</v>
      </c>
      <c r="O4957" t="str">
        <f t="shared" si="309"/>
        <v>Good</v>
      </c>
      <c r="P4957" t="str">
        <f t="shared" si="310"/>
        <v>Medium Balance</v>
      </c>
      <c r="Q4957" t="str">
        <f t="shared" si="311"/>
        <v>Retained</v>
      </c>
    </row>
    <row r="4958" spans="1:17" x14ac:dyDescent="0.2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>
        <f t="shared" si="308"/>
        <v>Adult</v>
      </c>
      <c r="O4958" t="str">
        <f t="shared" si="309"/>
        <v>Average</v>
      </c>
      <c r="P4958" t="str">
        <f t="shared" si="310"/>
        <v>Medium Balance</v>
      </c>
      <c r="Q4958" t="str">
        <f t="shared" si="311"/>
        <v>Retained</v>
      </c>
    </row>
    <row r="4959" spans="1:17" x14ac:dyDescent="0.2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>
        <f t="shared" si="308"/>
        <v>Adult</v>
      </c>
      <c r="O4959" t="str">
        <f t="shared" si="309"/>
        <v>Good</v>
      </c>
      <c r="P4959" t="str">
        <f t="shared" si="310"/>
        <v>Zero Balance</v>
      </c>
      <c r="Q4959" t="str">
        <f t="shared" si="311"/>
        <v>Retained</v>
      </c>
    </row>
    <row r="4960" spans="1:17" x14ac:dyDescent="0.2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>
        <f t="shared" si="308"/>
        <v>Adult</v>
      </c>
      <c r="O4960" t="str">
        <f t="shared" si="309"/>
        <v>Average</v>
      </c>
      <c r="P4960" t="str">
        <f t="shared" si="310"/>
        <v>High Balance</v>
      </c>
      <c r="Q4960" t="str">
        <f t="shared" si="311"/>
        <v>Retained</v>
      </c>
    </row>
    <row r="4961" spans="1:17" x14ac:dyDescent="0.2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>
        <f t="shared" si="308"/>
        <v>Adult</v>
      </c>
      <c r="O4961" t="str">
        <f t="shared" si="309"/>
        <v>Average</v>
      </c>
      <c r="P4961" t="str">
        <f t="shared" si="310"/>
        <v>High Balance</v>
      </c>
      <c r="Q4961" t="str">
        <f t="shared" si="311"/>
        <v>Retained</v>
      </c>
    </row>
    <row r="4962" spans="1:17" x14ac:dyDescent="0.2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>
        <f t="shared" si="308"/>
        <v>Adult</v>
      </c>
      <c r="O4962" t="str">
        <f t="shared" si="309"/>
        <v>Good</v>
      </c>
      <c r="P4962" t="str">
        <f t="shared" si="310"/>
        <v>Zero Balance</v>
      </c>
      <c r="Q4962" t="str">
        <f t="shared" si="311"/>
        <v>Retained</v>
      </c>
    </row>
    <row r="4963" spans="1:17" x14ac:dyDescent="0.2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>
        <f t="shared" si="308"/>
        <v>Adult</v>
      </c>
      <c r="O4963" t="str">
        <f t="shared" si="309"/>
        <v>Average</v>
      </c>
      <c r="P4963" t="str">
        <f t="shared" si="310"/>
        <v>High Balance</v>
      </c>
      <c r="Q4963" t="str">
        <f t="shared" si="311"/>
        <v>Retained</v>
      </c>
    </row>
    <row r="4964" spans="1:17" x14ac:dyDescent="0.2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>
        <f t="shared" si="308"/>
        <v>Adult</v>
      </c>
      <c r="O4964" t="str">
        <f t="shared" si="309"/>
        <v>Average</v>
      </c>
      <c r="P4964" t="str">
        <f t="shared" si="310"/>
        <v>Zero Balance</v>
      </c>
      <c r="Q4964" t="str">
        <f t="shared" si="311"/>
        <v>Retained</v>
      </c>
    </row>
    <row r="4965" spans="1:17" x14ac:dyDescent="0.2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>
        <f t="shared" si="308"/>
        <v>Adult</v>
      </c>
      <c r="O4965" t="str">
        <f t="shared" si="309"/>
        <v>Average</v>
      </c>
      <c r="P4965" t="str">
        <f t="shared" si="310"/>
        <v>High Balance</v>
      </c>
      <c r="Q4965" t="str">
        <f t="shared" si="311"/>
        <v>Retained</v>
      </c>
    </row>
    <row r="4966" spans="1:17" x14ac:dyDescent="0.2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>
        <f t="shared" si="308"/>
        <v>Adult</v>
      </c>
      <c r="O4966" t="str">
        <f t="shared" si="309"/>
        <v>Poor</v>
      </c>
      <c r="P4966" t="str">
        <f t="shared" si="310"/>
        <v>Low Balance</v>
      </c>
      <c r="Q4966" t="str">
        <f t="shared" si="311"/>
        <v>Churned</v>
      </c>
    </row>
    <row r="4967" spans="1:17" x14ac:dyDescent="0.2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>
        <f t="shared" si="308"/>
        <v>Adult</v>
      </c>
      <c r="O4967" t="str">
        <f t="shared" si="309"/>
        <v>Good</v>
      </c>
      <c r="P4967" t="str">
        <f t="shared" si="310"/>
        <v>High Balance</v>
      </c>
      <c r="Q4967" t="str">
        <f t="shared" si="311"/>
        <v>Retained</v>
      </c>
    </row>
    <row r="4968" spans="1:17" x14ac:dyDescent="0.2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>
        <f t="shared" si="308"/>
        <v>Senior</v>
      </c>
      <c r="O4968" t="str">
        <f t="shared" si="309"/>
        <v>Average</v>
      </c>
      <c r="P4968" t="str">
        <f t="shared" si="310"/>
        <v>Zero Balance</v>
      </c>
      <c r="Q4968" t="str">
        <f t="shared" si="311"/>
        <v>Retained</v>
      </c>
    </row>
    <row r="4969" spans="1:17" x14ac:dyDescent="0.2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>
        <f t="shared" si="308"/>
        <v>Adult</v>
      </c>
      <c r="O4969" t="str">
        <f t="shared" si="309"/>
        <v>Average</v>
      </c>
      <c r="P4969" t="str">
        <f t="shared" si="310"/>
        <v>High Balance</v>
      </c>
      <c r="Q4969" t="str">
        <f t="shared" si="311"/>
        <v>Churned</v>
      </c>
    </row>
    <row r="4970" spans="1:17" x14ac:dyDescent="0.2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>
        <f t="shared" si="308"/>
        <v>Adult</v>
      </c>
      <c r="O4970" t="str">
        <f t="shared" si="309"/>
        <v>Average</v>
      </c>
      <c r="P4970" t="str">
        <f t="shared" si="310"/>
        <v>Zero Balance</v>
      </c>
      <c r="Q4970" t="str">
        <f t="shared" si="311"/>
        <v>Retained</v>
      </c>
    </row>
    <row r="4971" spans="1:17" x14ac:dyDescent="0.2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>
        <f t="shared" si="308"/>
        <v>Adult</v>
      </c>
      <c r="O4971" t="str">
        <f t="shared" si="309"/>
        <v>Average</v>
      </c>
      <c r="P4971" t="str">
        <f t="shared" si="310"/>
        <v>High Balance</v>
      </c>
      <c r="Q4971" t="str">
        <f t="shared" si="311"/>
        <v>Retained</v>
      </c>
    </row>
    <row r="4972" spans="1:17" x14ac:dyDescent="0.2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>
        <f t="shared" si="308"/>
        <v>Adult</v>
      </c>
      <c r="O4972" t="str">
        <f t="shared" si="309"/>
        <v>Average</v>
      </c>
      <c r="P4972" t="str">
        <f t="shared" si="310"/>
        <v>Zero Balance</v>
      </c>
      <c r="Q4972" t="str">
        <f t="shared" si="311"/>
        <v>Retained</v>
      </c>
    </row>
    <row r="4973" spans="1:17" x14ac:dyDescent="0.2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>
        <f t="shared" si="308"/>
        <v>Adult</v>
      </c>
      <c r="O4973" t="str">
        <f t="shared" si="309"/>
        <v>Average</v>
      </c>
      <c r="P4973" t="str">
        <f t="shared" si="310"/>
        <v>High Balance</v>
      </c>
      <c r="Q4973" t="str">
        <f t="shared" si="311"/>
        <v>Retained</v>
      </c>
    </row>
    <row r="4974" spans="1:17" x14ac:dyDescent="0.2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>
        <f t="shared" si="308"/>
        <v>Adult</v>
      </c>
      <c r="O4974" t="str">
        <f t="shared" si="309"/>
        <v>Average</v>
      </c>
      <c r="P4974" t="str">
        <f t="shared" si="310"/>
        <v>High Balance</v>
      </c>
      <c r="Q4974" t="str">
        <f t="shared" si="311"/>
        <v>Retained</v>
      </c>
    </row>
    <row r="4975" spans="1:17" x14ac:dyDescent="0.2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>
        <f t="shared" si="308"/>
        <v>Young</v>
      </c>
      <c r="O4975" t="str">
        <f t="shared" si="309"/>
        <v>Average</v>
      </c>
      <c r="P4975" t="str">
        <f t="shared" si="310"/>
        <v>High Balance</v>
      </c>
      <c r="Q4975" t="str">
        <f t="shared" si="311"/>
        <v>Retained</v>
      </c>
    </row>
    <row r="4976" spans="1:17" x14ac:dyDescent="0.2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>
        <f t="shared" si="308"/>
        <v>Senior</v>
      </c>
      <c r="O4976" t="str">
        <f t="shared" si="309"/>
        <v>Average</v>
      </c>
      <c r="P4976" t="str">
        <f t="shared" si="310"/>
        <v>High Balance</v>
      </c>
      <c r="Q4976" t="str">
        <f t="shared" si="311"/>
        <v>Churned</v>
      </c>
    </row>
    <row r="4977" spans="1:17" x14ac:dyDescent="0.2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tr">
        <f t="shared" si="308"/>
        <v>Adult</v>
      </c>
      <c r="O4977" t="str">
        <f t="shared" si="309"/>
        <v>Good</v>
      </c>
      <c r="P4977" t="str">
        <f t="shared" si="310"/>
        <v>Zero Balance</v>
      </c>
      <c r="Q4977" t="str">
        <f t="shared" si="311"/>
        <v>Retained</v>
      </c>
    </row>
    <row r="4978" spans="1:17" x14ac:dyDescent="0.2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>
        <f t="shared" si="308"/>
        <v>Young</v>
      </c>
      <c r="O4978" t="str">
        <f t="shared" si="309"/>
        <v>Good</v>
      </c>
      <c r="P4978" t="str">
        <f t="shared" si="310"/>
        <v>High Balance</v>
      </c>
      <c r="Q4978" t="str">
        <f t="shared" si="311"/>
        <v>Retained</v>
      </c>
    </row>
    <row r="4979" spans="1:17" x14ac:dyDescent="0.2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>
        <f t="shared" si="308"/>
        <v>Adult</v>
      </c>
      <c r="O4979" t="str">
        <f t="shared" si="309"/>
        <v>Good</v>
      </c>
      <c r="P4979" t="str">
        <f t="shared" si="310"/>
        <v>High Balance</v>
      </c>
      <c r="Q4979" t="str">
        <f t="shared" si="311"/>
        <v>Retained</v>
      </c>
    </row>
    <row r="4980" spans="1:17" x14ac:dyDescent="0.2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>
        <f t="shared" si="308"/>
        <v>Adult</v>
      </c>
      <c r="O4980" t="str">
        <f t="shared" si="309"/>
        <v>Average</v>
      </c>
      <c r="P4980" t="str">
        <f t="shared" si="310"/>
        <v>High Balance</v>
      </c>
      <c r="Q4980" t="str">
        <f t="shared" si="311"/>
        <v>Retained</v>
      </c>
    </row>
    <row r="4981" spans="1:17" x14ac:dyDescent="0.2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>
        <f t="shared" si="308"/>
        <v>Adult</v>
      </c>
      <c r="O4981" t="str">
        <f t="shared" si="309"/>
        <v>Average</v>
      </c>
      <c r="P4981" t="str">
        <f t="shared" si="310"/>
        <v>High Balance</v>
      </c>
      <c r="Q4981" t="str">
        <f t="shared" si="311"/>
        <v>Retained</v>
      </c>
    </row>
    <row r="4982" spans="1:17" x14ac:dyDescent="0.2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tr">
        <f t="shared" si="308"/>
        <v>Adult</v>
      </c>
      <c r="O4982" t="str">
        <f t="shared" si="309"/>
        <v>Average</v>
      </c>
      <c r="P4982" t="str">
        <f t="shared" si="310"/>
        <v>High Balance</v>
      </c>
      <c r="Q4982" t="str">
        <f t="shared" si="311"/>
        <v>Churned</v>
      </c>
    </row>
    <row r="4983" spans="1:17" x14ac:dyDescent="0.2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>
        <f t="shared" si="308"/>
        <v>Young</v>
      </c>
      <c r="O4983" t="str">
        <f t="shared" si="309"/>
        <v>Average</v>
      </c>
      <c r="P4983" t="str">
        <f t="shared" si="310"/>
        <v>High Balance</v>
      </c>
      <c r="Q4983" t="str">
        <f t="shared" si="311"/>
        <v>Churned</v>
      </c>
    </row>
    <row r="4984" spans="1:17" x14ac:dyDescent="0.2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>
        <f t="shared" si="308"/>
        <v>Adult</v>
      </c>
      <c r="O4984" t="str">
        <f t="shared" si="309"/>
        <v>Average</v>
      </c>
      <c r="P4984" t="str">
        <f t="shared" si="310"/>
        <v>Zero Balance</v>
      </c>
      <c r="Q4984" t="str">
        <f t="shared" si="311"/>
        <v>Retained</v>
      </c>
    </row>
    <row r="4985" spans="1:17" x14ac:dyDescent="0.2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>
        <f t="shared" si="308"/>
        <v>Adult</v>
      </c>
      <c r="O4985" t="str">
        <f t="shared" si="309"/>
        <v>Average</v>
      </c>
      <c r="P4985" t="str">
        <f t="shared" si="310"/>
        <v>High Balance</v>
      </c>
      <c r="Q4985" t="str">
        <f t="shared" si="311"/>
        <v>Retained</v>
      </c>
    </row>
    <row r="4986" spans="1:17" x14ac:dyDescent="0.2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>
        <f t="shared" si="308"/>
        <v>Adult</v>
      </c>
      <c r="O4986" t="str">
        <f t="shared" si="309"/>
        <v>Average</v>
      </c>
      <c r="P4986" t="str">
        <f t="shared" si="310"/>
        <v>Zero Balance</v>
      </c>
      <c r="Q4986" t="str">
        <f t="shared" si="311"/>
        <v>Retained</v>
      </c>
    </row>
    <row r="4987" spans="1:17" x14ac:dyDescent="0.2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>
        <f t="shared" si="308"/>
        <v>Young</v>
      </c>
      <c r="O4987" t="str">
        <f t="shared" si="309"/>
        <v>Average</v>
      </c>
      <c r="P4987" t="str">
        <f t="shared" si="310"/>
        <v>High Balance</v>
      </c>
      <c r="Q4987" t="str">
        <f t="shared" si="311"/>
        <v>Retained</v>
      </c>
    </row>
    <row r="4988" spans="1:17" x14ac:dyDescent="0.2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>
        <f t="shared" si="308"/>
        <v>Adult</v>
      </c>
      <c r="O4988" t="str">
        <f t="shared" si="309"/>
        <v>Average</v>
      </c>
      <c r="P4988" t="str">
        <f t="shared" si="310"/>
        <v>Zero Balance</v>
      </c>
      <c r="Q4988" t="str">
        <f t="shared" si="311"/>
        <v>Retained</v>
      </c>
    </row>
    <row r="4989" spans="1:17" x14ac:dyDescent="0.2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tr">
        <f t="shared" si="308"/>
        <v>Adult</v>
      </c>
      <c r="O4989" t="str">
        <f t="shared" si="309"/>
        <v>Poor</v>
      </c>
      <c r="P4989" t="str">
        <f t="shared" si="310"/>
        <v>Zero Balance</v>
      </c>
      <c r="Q4989" t="str">
        <f t="shared" si="311"/>
        <v>Retained</v>
      </c>
    </row>
    <row r="4990" spans="1:17" x14ac:dyDescent="0.2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>
        <f t="shared" si="308"/>
        <v>Adult</v>
      </c>
      <c r="O4990" t="str">
        <f t="shared" si="309"/>
        <v>Average</v>
      </c>
      <c r="P4990" t="str">
        <f t="shared" si="310"/>
        <v>Medium Balance</v>
      </c>
      <c r="Q4990" t="str">
        <f t="shared" si="311"/>
        <v>Churned</v>
      </c>
    </row>
    <row r="4991" spans="1:17" x14ac:dyDescent="0.2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>
        <f t="shared" si="308"/>
        <v>Adult</v>
      </c>
      <c r="O4991" t="str">
        <f t="shared" si="309"/>
        <v>Average</v>
      </c>
      <c r="P4991" t="str">
        <f t="shared" si="310"/>
        <v>Zero Balance</v>
      </c>
      <c r="Q4991" t="str">
        <f t="shared" si="311"/>
        <v>Retained</v>
      </c>
    </row>
    <row r="4992" spans="1:17" x14ac:dyDescent="0.2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>
        <f t="shared" si="308"/>
        <v>Adult</v>
      </c>
      <c r="O4992" t="str">
        <f t="shared" si="309"/>
        <v>Average</v>
      </c>
      <c r="P4992" t="str">
        <f t="shared" si="310"/>
        <v>High Balance</v>
      </c>
      <c r="Q4992" t="str">
        <f t="shared" si="311"/>
        <v>Retained</v>
      </c>
    </row>
    <row r="4993" spans="1:17" x14ac:dyDescent="0.2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>
        <f t="shared" si="308"/>
        <v>Adult</v>
      </c>
      <c r="O4993" t="str">
        <f t="shared" si="309"/>
        <v>Poor</v>
      </c>
      <c r="P4993" t="str">
        <f t="shared" si="310"/>
        <v>Medium Balance</v>
      </c>
      <c r="Q4993" t="str">
        <f t="shared" si="311"/>
        <v>Retained</v>
      </c>
    </row>
    <row r="4994" spans="1:17" x14ac:dyDescent="0.2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>
        <f t="shared" si="308"/>
        <v>Senior</v>
      </c>
      <c r="O4994" t="str">
        <f t="shared" si="309"/>
        <v>Good</v>
      </c>
      <c r="P4994" t="str">
        <f t="shared" si="310"/>
        <v>High Balance</v>
      </c>
      <c r="Q4994" t="str">
        <f t="shared" si="311"/>
        <v>Churned</v>
      </c>
    </row>
    <row r="4995" spans="1:17" x14ac:dyDescent="0.2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>
        <f t="shared" ref="N4995:N5058" si="312">IF(F4995&lt;30,"Young",IF(F4995&lt;50,"Adult","Senior"))</f>
        <v>Adult</v>
      </c>
      <c r="O4995" t="str">
        <f t="shared" ref="O4995:O5058" si="313">IF(C4995&lt;500,"Poor",IF(C4995&lt;700,"Average","Good"))</f>
        <v>Average</v>
      </c>
      <c r="P4995" t="str">
        <f t="shared" ref="P4995:P5058" si="314" xml:space="preserve"> IF(H4995=0,"Zero Balance",IF(H4995&lt;50000,"Low Balance",IF(H4995&lt;100000,"Medium Balance","High Balance")))</f>
        <v>Medium Balance</v>
      </c>
      <c r="Q4995" t="str">
        <f t="shared" ref="Q4995:Q5058" si="315">IF(M4995 = 1,"Churned","Retained")</f>
        <v>Retained</v>
      </c>
    </row>
    <row r="4996" spans="1:17" x14ac:dyDescent="0.2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>
        <f t="shared" si="312"/>
        <v>Senior</v>
      </c>
      <c r="O4996" t="str">
        <f t="shared" si="313"/>
        <v>Good</v>
      </c>
      <c r="P4996" t="str">
        <f t="shared" si="314"/>
        <v>High Balance</v>
      </c>
      <c r="Q4996" t="str">
        <f t="shared" si="315"/>
        <v>Churned</v>
      </c>
    </row>
    <row r="4997" spans="1:17" x14ac:dyDescent="0.2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tr">
        <f t="shared" si="312"/>
        <v>Adult</v>
      </c>
      <c r="O4997" t="str">
        <f t="shared" si="313"/>
        <v>Good</v>
      </c>
      <c r="P4997" t="str">
        <f t="shared" si="314"/>
        <v>Zero Balance</v>
      </c>
      <c r="Q4997" t="str">
        <f t="shared" si="315"/>
        <v>Retained</v>
      </c>
    </row>
    <row r="4998" spans="1:17" x14ac:dyDescent="0.2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>
        <f t="shared" si="312"/>
        <v>Adult</v>
      </c>
      <c r="O4998" t="str">
        <f t="shared" si="313"/>
        <v>Average</v>
      </c>
      <c r="P4998" t="str">
        <f t="shared" si="314"/>
        <v>High Balance</v>
      </c>
      <c r="Q4998" t="str">
        <f t="shared" si="315"/>
        <v>Retained</v>
      </c>
    </row>
    <row r="4999" spans="1:17" x14ac:dyDescent="0.2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>
        <f t="shared" si="312"/>
        <v>Adult</v>
      </c>
      <c r="O4999" t="str">
        <f t="shared" si="313"/>
        <v>Good</v>
      </c>
      <c r="P4999" t="str">
        <f t="shared" si="314"/>
        <v>Zero Balance</v>
      </c>
      <c r="Q4999" t="str">
        <f t="shared" si="315"/>
        <v>Churned</v>
      </c>
    </row>
    <row r="5000" spans="1:17" x14ac:dyDescent="0.2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>
        <f t="shared" si="312"/>
        <v>Adult</v>
      </c>
      <c r="O5000" t="str">
        <f t="shared" si="313"/>
        <v>Average</v>
      </c>
      <c r="P5000" t="str">
        <f t="shared" si="314"/>
        <v>High Balance</v>
      </c>
      <c r="Q5000" t="str">
        <f t="shared" si="315"/>
        <v>Retained</v>
      </c>
    </row>
    <row r="5001" spans="1:17" x14ac:dyDescent="0.2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tr">
        <f t="shared" si="312"/>
        <v>Adult</v>
      </c>
      <c r="O5001" t="str">
        <f t="shared" si="313"/>
        <v>Average</v>
      </c>
      <c r="P5001" t="str">
        <f t="shared" si="314"/>
        <v>Zero Balance</v>
      </c>
      <c r="Q5001" t="str">
        <f t="shared" si="315"/>
        <v>Retained</v>
      </c>
    </row>
    <row r="5002" spans="1:17" x14ac:dyDescent="0.2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>
        <f t="shared" si="312"/>
        <v>Senior</v>
      </c>
      <c r="O5002" t="str">
        <f t="shared" si="313"/>
        <v>Good</v>
      </c>
      <c r="P5002" t="str">
        <f t="shared" si="314"/>
        <v>High Balance</v>
      </c>
      <c r="Q5002" t="str">
        <f t="shared" si="315"/>
        <v>Retained</v>
      </c>
    </row>
    <row r="5003" spans="1:17" x14ac:dyDescent="0.2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>
        <f t="shared" si="312"/>
        <v>Adult</v>
      </c>
      <c r="O5003" t="str">
        <f t="shared" si="313"/>
        <v>Good</v>
      </c>
      <c r="P5003" t="str">
        <f t="shared" si="314"/>
        <v>Zero Balance</v>
      </c>
      <c r="Q5003" t="str">
        <f t="shared" si="315"/>
        <v>Retained</v>
      </c>
    </row>
    <row r="5004" spans="1:17" x14ac:dyDescent="0.2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>
        <f t="shared" si="312"/>
        <v>Adult</v>
      </c>
      <c r="O5004" t="str">
        <f t="shared" si="313"/>
        <v>Average</v>
      </c>
      <c r="P5004" t="str">
        <f t="shared" si="314"/>
        <v>Medium Balance</v>
      </c>
      <c r="Q5004" t="str">
        <f t="shared" si="315"/>
        <v>Churned</v>
      </c>
    </row>
    <row r="5005" spans="1:17" x14ac:dyDescent="0.2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>
        <f t="shared" si="312"/>
        <v>Adult</v>
      </c>
      <c r="O5005" t="str">
        <f t="shared" si="313"/>
        <v>Good</v>
      </c>
      <c r="P5005" t="str">
        <f t="shared" si="314"/>
        <v>Zero Balance</v>
      </c>
      <c r="Q5005" t="str">
        <f t="shared" si="315"/>
        <v>Retained</v>
      </c>
    </row>
    <row r="5006" spans="1:17" x14ac:dyDescent="0.2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>
        <f t="shared" si="312"/>
        <v>Senior</v>
      </c>
      <c r="O5006" t="str">
        <f t="shared" si="313"/>
        <v>Average</v>
      </c>
      <c r="P5006" t="str">
        <f t="shared" si="314"/>
        <v>High Balance</v>
      </c>
      <c r="Q5006" t="str">
        <f t="shared" si="315"/>
        <v>Churned</v>
      </c>
    </row>
    <row r="5007" spans="1:17" x14ac:dyDescent="0.2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>
        <f t="shared" si="312"/>
        <v>Adult</v>
      </c>
      <c r="O5007" t="str">
        <f t="shared" si="313"/>
        <v>Good</v>
      </c>
      <c r="P5007" t="str">
        <f t="shared" si="314"/>
        <v>Zero Balance</v>
      </c>
      <c r="Q5007" t="str">
        <f t="shared" si="315"/>
        <v>Retained</v>
      </c>
    </row>
    <row r="5008" spans="1:17" x14ac:dyDescent="0.2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>
        <f t="shared" si="312"/>
        <v>Adult</v>
      </c>
      <c r="O5008" t="str">
        <f t="shared" si="313"/>
        <v>Good</v>
      </c>
      <c r="P5008" t="str">
        <f t="shared" si="314"/>
        <v>High Balance</v>
      </c>
      <c r="Q5008" t="str">
        <f t="shared" si="315"/>
        <v>Retained</v>
      </c>
    </row>
    <row r="5009" spans="1:17" x14ac:dyDescent="0.2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>
        <f t="shared" si="312"/>
        <v>Adult</v>
      </c>
      <c r="O5009" t="str">
        <f t="shared" si="313"/>
        <v>Average</v>
      </c>
      <c r="P5009" t="str">
        <f t="shared" si="314"/>
        <v>Medium Balance</v>
      </c>
      <c r="Q5009" t="str">
        <f t="shared" si="315"/>
        <v>Churned</v>
      </c>
    </row>
    <row r="5010" spans="1:17" x14ac:dyDescent="0.2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>
        <f t="shared" si="312"/>
        <v>Adult</v>
      </c>
      <c r="O5010" t="str">
        <f t="shared" si="313"/>
        <v>Average</v>
      </c>
      <c r="P5010" t="str">
        <f t="shared" si="314"/>
        <v>High Balance</v>
      </c>
      <c r="Q5010" t="str">
        <f t="shared" si="315"/>
        <v>Retained</v>
      </c>
    </row>
    <row r="5011" spans="1:17" x14ac:dyDescent="0.2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>
        <f t="shared" si="312"/>
        <v>Adult</v>
      </c>
      <c r="O5011" t="str">
        <f t="shared" si="313"/>
        <v>Average</v>
      </c>
      <c r="P5011" t="str">
        <f t="shared" si="314"/>
        <v>Zero Balance</v>
      </c>
      <c r="Q5011" t="str">
        <f t="shared" si="315"/>
        <v>Retained</v>
      </c>
    </row>
    <row r="5012" spans="1:17" x14ac:dyDescent="0.2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>
        <f t="shared" si="312"/>
        <v>Adult</v>
      </c>
      <c r="O5012" t="str">
        <f t="shared" si="313"/>
        <v>Average</v>
      </c>
      <c r="P5012" t="str">
        <f t="shared" si="314"/>
        <v>High Balance</v>
      </c>
      <c r="Q5012" t="str">
        <f t="shared" si="315"/>
        <v>Churned</v>
      </c>
    </row>
    <row r="5013" spans="1:17" x14ac:dyDescent="0.2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>
        <f t="shared" si="312"/>
        <v>Adult</v>
      </c>
      <c r="O5013" t="str">
        <f t="shared" si="313"/>
        <v>Poor</v>
      </c>
      <c r="P5013" t="str">
        <f t="shared" si="314"/>
        <v>Medium Balance</v>
      </c>
      <c r="Q5013" t="str">
        <f t="shared" si="315"/>
        <v>Churned</v>
      </c>
    </row>
    <row r="5014" spans="1:17" x14ac:dyDescent="0.2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>
        <f t="shared" si="312"/>
        <v>Adult</v>
      </c>
      <c r="O5014" t="str">
        <f t="shared" si="313"/>
        <v>Average</v>
      </c>
      <c r="P5014" t="str">
        <f t="shared" si="314"/>
        <v>Zero Balance</v>
      </c>
      <c r="Q5014" t="str">
        <f t="shared" si="315"/>
        <v>Retained</v>
      </c>
    </row>
    <row r="5015" spans="1:17" x14ac:dyDescent="0.2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>
        <f t="shared" si="312"/>
        <v>Adult</v>
      </c>
      <c r="O5015" t="str">
        <f t="shared" si="313"/>
        <v>Average</v>
      </c>
      <c r="P5015" t="str">
        <f t="shared" si="314"/>
        <v>Zero Balance</v>
      </c>
      <c r="Q5015" t="str">
        <f t="shared" si="315"/>
        <v>Churned</v>
      </c>
    </row>
    <row r="5016" spans="1:17" x14ac:dyDescent="0.2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>
        <f t="shared" si="312"/>
        <v>Adult</v>
      </c>
      <c r="O5016" t="str">
        <f t="shared" si="313"/>
        <v>Good</v>
      </c>
      <c r="P5016" t="str">
        <f t="shared" si="314"/>
        <v>Zero Balance</v>
      </c>
      <c r="Q5016" t="str">
        <f t="shared" si="315"/>
        <v>Retained</v>
      </c>
    </row>
    <row r="5017" spans="1:17" x14ac:dyDescent="0.2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>
        <f t="shared" si="312"/>
        <v>Senior</v>
      </c>
      <c r="O5017" t="str">
        <f t="shared" si="313"/>
        <v>Average</v>
      </c>
      <c r="P5017" t="str">
        <f t="shared" si="314"/>
        <v>High Balance</v>
      </c>
      <c r="Q5017" t="str">
        <f t="shared" si="315"/>
        <v>Retained</v>
      </c>
    </row>
    <row r="5018" spans="1:17" x14ac:dyDescent="0.2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>
        <f t="shared" si="312"/>
        <v>Young</v>
      </c>
      <c r="O5018" t="str">
        <f t="shared" si="313"/>
        <v>Average</v>
      </c>
      <c r="P5018" t="str">
        <f t="shared" si="314"/>
        <v>Zero Balance</v>
      </c>
      <c r="Q5018" t="str">
        <f t="shared" si="315"/>
        <v>Retained</v>
      </c>
    </row>
    <row r="5019" spans="1:17" x14ac:dyDescent="0.2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>
        <f t="shared" si="312"/>
        <v>Adult</v>
      </c>
      <c r="O5019" t="str">
        <f t="shared" si="313"/>
        <v>Good</v>
      </c>
      <c r="P5019" t="str">
        <f t="shared" si="314"/>
        <v>High Balance</v>
      </c>
      <c r="Q5019" t="str">
        <f t="shared" si="315"/>
        <v>Retained</v>
      </c>
    </row>
    <row r="5020" spans="1:17" x14ac:dyDescent="0.2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>
        <f t="shared" si="312"/>
        <v>Senior</v>
      </c>
      <c r="O5020" t="str">
        <f t="shared" si="313"/>
        <v>Average</v>
      </c>
      <c r="P5020" t="str">
        <f t="shared" si="314"/>
        <v>Medium Balance</v>
      </c>
      <c r="Q5020" t="str">
        <f t="shared" si="315"/>
        <v>Churned</v>
      </c>
    </row>
    <row r="5021" spans="1:17" x14ac:dyDescent="0.2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>
        <f t="shared" si="312"/>
        <v>Senior</v>
      </c>
      <c r="O5021" t="str">
        <f t="shared" si="313"/>
        <v>Good</v>
      </c>
      <c r="P5021" t="str">
        <f t="shared" si="314"/>
        <v>High Balance</v>
      </c>
      <c r="Q5021" t="str">
        <f t="shared" si="315"/>
        <v>Churned</v>
      </c>
    </row>
    <row r="5022" spans="1:17" x14ac:dyDescent="0.2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>
        <f t="shared" si="312"/>
        <v>Senior</v>
      </c>
      <c r="O5022" t="str">
        <f t="shared" si="313"/>
        <v>Poor</v>
      </c>
      <c r="P5022" t="str">
        <f t="shared" si="314"/>
        <v>Medium Balance</v>
      </c>
      <c r="Q5022" t="str">
        <f t="shared" si="315"/>
        <v>Churned</v>
      </c>
    </row>
    <row r="5023" spans="1:17" x14ac:dyDescent="0.2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>
        <f t="shared" si="312"/>
        <v>Young</v>
      </c>
      <c r="O5023" t="str">
        <f t="shared" si="313"/>
        <v>Average</v>
      </c>
      <c r="P5023" t="str">
        <f t="shared" si="314"/>
        <v>High Balance</v>
      </c>
      <c r="Q5023" t="str">
        <f t="shared" si="315"/>
        <v>Retained</v>
      </c>
    </row>
    <row r="5024" spans="1:17" x14ac:dyDescent="0.2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tr">
        <f t="shared" si="312"/>
        <v>Adult</v>
      </c>
      <c r="O5024" t="str">
        <f t="shared" si="313"/>
        <v>Good</v>
      </c>
      <c r="P5024" t="str">
        <f t="shared" si="314"/>
        <v>Zero Balance</v>
      </c>
      <c r="Q5024" t="str">
        <f t="shared" si="315"/>
        <v>Retained</v>
      </c>
    </row>
    <row r="5025" spans="1:17" x14ac:dyDescent="0.2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>
        <f t="shared" si="312"/>
        <v>Adult</v>
      </c>
      <c r="O5025" t="str">
        <f t="shared" si="313"/>
        <v>Average</v>
      </c>
      <c r="P5025" t="str">
        <f t="shared" si="314"/>
        <v>Low Balance</v>
      </c>
      <c r="Q5025" t="str">
        <f t="shared" si="315"/>
        <v>Retained</v>
      </c>
    </row>
    <row r="5026" spans="1:17" x14ac:dyDescent="0.2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>
        <f t="shared" si="312"/>
        <v>Adult</v>
      </c>
      <c r="O5026" t="str">
        <f t="shared" si="313"/>
        <v>Good</v>
      </c>
      <c r="P5026" t="str">
        <f t="shared" si="314"/>
        <v>High Balance</v>
      </c>
      <c r="Q5026" t="str">
        <f t="shared" si="315"/>
        <v>Churned</v>
      </c>
    </row>
    <row r="5027" spans="1:17" x14ac:dyDescent="0.2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>
        <f t="shared" si="312"/>
        <v>Adult</v>
      </c>
      <c r="O5027" t="str">
        <f t="shared" si="313"/>
        <v>Good</v>
      </c>
      <c r="P5027" t="str">
        <f t="shared" si="314"/>
        <v>High Balance</v>
      </c>
      <c r="Q5027" t="str">
        <f t="shared" si="315"/>
        <v>Churned</v>
      </c>
    </row>
    <row r="5028" spans="1:17" x14ac:dyDescent="0.2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tr">
        <f t="shared" si="312"/>
        <v>Adult</v>
      </c>
      <c r="O5028" t="str">
        <f t="shared" si="313"/>
        <v>Average</v>
      </c>
      <c r="P5028" t="str">
        <f t="shared" si="314"/>
        <v>Zero Balance</v>
      </c>
      <c r="Q5028" t="str">
        <f t="shared" si="315"/>
        <v>Retained</v>
      </c>
    </row>
    <row r="5029" spans="1:17" x14ac:dyDescent="0.2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>
        <f t="shared" si="312"/>
        <v>Adult</v>
      </c>
      <c r="O5029" t="str">
        <f t="shared" si="313"/>
        <v>Average</v>
      </c>
      <c r="P5029" t="str">
        <f t="shared" si="314"/>
        <v>Medium Balance</v>
      </c>
      <c r="Q5029" t="str">
        <f t="shared" si="315"/>
        <v>Retained</v>
      </c>
    </row>
    <row r="5030" spans="1:17" x14ac:dyDescent="0.2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>
        <f t="shared" si="312"/>
        <v>Adult</v>
      </c>
      <c r="O5030" t="str">
        <f t="shared" si="313"/>
        <v>Poor</v>
      </c>
      <c r="P5030" t="str">
        <f t="shared" si="314"/>
        <v>High Balance</v>
      </c>
      <c r="Q5030" t="str">
        <f t="shared" si="315"/>
        <v>Churned</v>
      </c>
    </row>
    <row r="5031" spans="1:17" x14ac:dyDescent="0.2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tr">
        <f t="shared" si="312"/>
        <v>Adult</v>
      </c>
      <c r="O5031" t="str">
        <f t="shared" si="313"/>
        <v>Good</v>
      </c>
      <c r="P5031" t="str">
        <f t="shared" si="314"/>
        <v>Zero Balance</v>
      </c>
      <c r="Q5031" t="str">
        <f t="shared" si="315"/>
        <v>Retained</v>
      </c>
    </row>
    <row r="5032" spans="1:17" x14ac:dyDescent="0.2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>
        <f t="shared" si="312"/>
        <v>Adult</v>
      </c>
      <c r="O5032" t="str">
        <f t="shared" si="313"/>
        <v>Average</v>
      </c>
      <c r="P5032" t="str">
        <f t="shared" si="314"/>
        <v>Medium Balance</v>
      </c>
      <c r="Q5032" t="str">
        <f t="shared" si="315"/>
        <v>Retained</v>
      </c>
    </row>
    <row r="5033" spans="1:17" x14ac:dyDescent="0.2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>
        <f t="shared" si="312"/>
        <v>Adult</v>
      </c>
      <c r="O5033" t="str">
        <f t="shared" si="313"/>
        <v>Good</v>
      </c>
      <c r="P5033" t="str">
        <f t="shared" si="314"/>
        <v>High Balance</v>
      </c>
      <c r="Q5033" t="str">
        <f t="shared" si="315"/>
        <v>Churned</v>
      </c>
    </row>
    <row r="5034" spans="1:17" x14ac:dyDescent="0.2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tr">
        <f t="shared" si="312"/>
        <v>Adult</v>
      </c>
      <c r="O5034" t="str">
        <f t="shared" si="313"/>
        <v>Average</v>
      </c>
      <c r="P5034" t="str">
        <f t="shared" si="314"/>
        <v>High Balance</v>
      </c>
      <c r="Q5034" t="str">
        <f t="shared" si="315"/>
        <v>Retained</v>
      </c>
    </row>
    <row r="5035" spans="1:17" x14ac:dyDescent="0.2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>
        <f t="shared" si="312"/>
        <v>Senior</v>
      </c>
      <c r="O5035" t="str">
        <f t="shared" si="313"/>
        <v>Average</v>
      </c>
      <c r="P5035" t="str">
        <f t="shared" si="314"/>
        <v>Medium Balance</v>
      </c>
      <c r="Q5035" t="str">
        <f t="shared" si="315"/>
        <v>Churned</v>
      </c>
    </row>
    <row r="5036" spans="1:17" x14ac:dyDescent="0.2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>
        <f t="shared" si="312"/>
        <v>Young</v>
      </c>
      <c r="O5036" t="str">
        <f t="shared" si="313"/>
        <v>Average</v>
      </c>
      <c r="P5036" t="str">
        <f t="shared" si="314"/>
        <v>Medium Balance</v>
      </c>
      <c r="Q5036" t="str">
        <f t="shared" si="315"/>
        <v>Retained</v>
      </c>
    </row>
    <row r="5037" spans="1:17" x14ac:dyDescent="0.2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>
        <f t="shared" si="312"/>
        <v>Adult</v>
      </c>
      <c r="O5037" t="str">
        <f t="shared" si="313"/>
        <v>Average</v>
      </c>
      <c r="P5037" t="str">
        <f t="shared" si="314"/>
        <v>High Balance</v>
      </c>
      <c r="Q5037" t="str">
        <f t="shared" si="315"/>
        <v>Retained</v>
      </c>
    </row>
    <row r="5038" spans="1:17" x14ac:dyDescent="0.2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>
        <f t="shared" si="312"/>
        <v>Senior</v>
      </c>
      <c r="O5038" t="str">
        <f t="shared" si="313"/>
        <v>Average</v>
      </c>
      <c r="P5038" t="str">
        <f t="shared" si="314"/>
        <v>High Balance</v>
      </c>
      <c r="Q5038" t="str">
        <f t="shared" si="315"/>
        <v>Retained</v>
      </c>
    </row>
    <row r="5039" spans="1:17" x14ac:dyDescent="0.2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>
        <f t="shared" si="312"/>
        <v>Adult</v>
      </c>
      <c r="O5039" t="str">
        <f t="shared" si="313"/>
        <v>Average</v>
      </c>
      <c r="P5039" t="str">
        <f t="shared" si="314"/>
        <v>High Balance</v>
      </c>
      <c r="Q5039" t="str">
        <f t="shared" si="315"/>
        <v>Retained</v>
      </c>
    </row>
    <row r="5040" spans="1:17" x14ac:dyDescent="0.2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>
        <f t="shared" si="312"/>
        <v>Senior</v>
      </c>
      <c r="O5040" t="str">
        <f t="shared" si="313"/>
        <v>Average</v>
      </c>
      <c r="P5040" t="str">
        <f t="shared" si="314"/>
        <v>High Balance</v>
      </c>
      <c r="Q5040" t="str">
        <f t="shared" si="315"/>
        <v>Retained</v>
      </c>
    </row>
    <row r="5041" spans="1:17" x14ac:dyDescent="0.2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>
        <f t="shared" si="312"/>
        <v>Adult</v>
      </c>
      <c r="O5041" t="str">
        <f t="shared" si="313"/>
        <v>Average</v>
      </c>
      <c r="P5041" t="str">
        <f t="shared" si="314"/>
        <v>High Balance</v>
      </c>
      <c r="Q5041" t="str">
        <f t="shared" si="315"/>
        <v>Retained</v>
      </c>
    </row>
    <row r="5042" spans="1:17" x14ac:dyDescent="0.2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>
        <f t="shared" si="312"/>
        <v>Senior</v>
      </c>
      <c r="O5042" t="str">
        <f t="shared" si="313"/>
        <v>Good</v>
      </c>
      <c r="P5042" t="str">
        <f t="shared" si="314"/>
        <v>Zero Balance</v>
      </c>
      <c r="Q5042" t="str">
        <f t="shared" si="315"/>
        <v>Retained</v>
      </c>
    </row>
    <row r="5043" spans="1:17" x14ac:dyDescent="0.2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>
        <f t="shared" si="312"/>
        <v>Young</v>
      </c>
      <c r="O5043" t="str">
        <f t="shared" si="313"/>
        <v>Average</v>
      </c>
      <c r="P5043" t="str">
        <f t="shared" si="314"/>
        <v>Zero Balance</v>
      </c>
      <c r="Q5043" t="str">
        <f t="shared" si="315"/>
        <v>Retained</v>
      </c>
    </row>
    <row r="5044" spans="1:17" x14ac:dyDescent="0.2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>
        <f t="shared" si="312"/>
        <v>Adult</v>
      </c>
      <c r="O5044" t="str">
        <f t="shared" si="313"/>
        <v>Good</v>
      </c>
      <c r="P5044" t="str">
        <f t="shared" si="314"/>
        <v>Zero Balance</v>
      </c>
      <c r="Q5044" t="str">
        <f t="shared" si="315"/>
        <v>Retained</v>
      </c>
    </row>
    <row r="5045" spans="1:17" x14ac:dyDescent="0.2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>
        <f t="shared" si="312"/>
        <v>Adult</v>
      </c>
      <c r="O5045" t="str">
        <f t="shared" si="313"/>
        <v>Good</v>
      </c>
      <c r="P5045" t="str">
        <f t="shared" si="314"/>
        <v>Zero Balance</v>
      </c>
      <c r="Q5045" t="str">
        <f t="shared" si="315"/>
        <v>Retained</v>
      </c>
    </row>
    <row r="5046" spans="1:17" x14ac:dyDescent="0.2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>
        <f t="shared" si="312"/>
        <v>Adult</v>
      </c>
      <c r="O5046" t="str">
        <f t="shared" si="313"/>
        <v>Average</v>
      </c>
      <c r="P5046" t="str">
        <f t="shared" si="314"/>
        <v>High Balance</v>
      </c>
      <c r="Q5046" t="str">
        <f t="shared" si="315"/>
        <v>Retained</v>
      </c>
    </row>
    <row r="5047" spans="1:17" x14ac:dyDescent="0.2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tr">
        <f t="shared" si="312"/>
        <v>Young</v>
      </c>
      <c r="O5047" t="str">
        <f t="shared" si="313"/>
        <v>Good</v>
      </c>
      <c r="P5047" t="str">
        <f t="shared" si="314"/>
        <v>Zero Balance</v>
      </c>
      <c r="Q5047" t="str">
        <f t="shared" si="315"/>
        <v>Retained</v>
      </c>
    </row>
    <row r="5048" spans="1:17" x14ac:dyDescent="0.2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>
        <f t="shared" si="312"/>
        <v>Young</v>
      </c>
      <c r="O5048" t="str">
        <f t="shared" si="313"/>
        <v>Good</v>
      </c>
      <c r="P5048" t="str">
        <f t="shared" si="314"/>
        <v>High Balance</v>
      </c>
      <c r="Q5048" t="str">
        <f t="shared" si="315"/>
        <v>Retained</v>
      </c>
    </row>
    <row r="5049" spans="1:17" x14ac:dyDescent="0.2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>
        <f t="shared" si="312"/>
        <v>Young</v>
      </c>
      <c r="O5049" t="str">
        <f t="shared" si="313"/>
        <v>Poor</v>
      </c>
      <c r="P5049" t="str">
        <f t="shared" si="314"/>
        <v>Zero Balance</v>
      </c>
      <c r="Q5049" t="str">
        <f t="shared" si="315"/>
        <v>Retained</v>
      </c>
    </row>
    <row r="5050" spans="1:17" x14ac:dyDescent="0.2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tr">
        <f t="shared" si="312"/>
        <v>Adult</v>
      </c>
      <c r="O5050" t="str">
        <f t="shared" si="313"/>
        <v>Good</v>
      </c>
      <c r="P5050" t="str">
        <f t="shared" si="314"/>
        <v>Low Balance</v>
      </c>
      <c r="Q5050" t="str">
        <f t="shared" si="315"/>
        <v>Retained</v>
      </c>
    </row>
    <row r="5051" spans="1:17" x14ac:dyDescent="0.2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>
        <f t="shared" si="312"/>
        <v>Adult</v>
      </c>
      <c r="O5051" t="str">
        <f t="shared" si="313"/>
        <v>Good</v>
      </c>
      <c r="P5051" t="str">
        <f t="shared" si="314"/>
        <v>High Balance</v>
      </c>
      <c r="Q5051" t="str">
        <f t="shared" si="315"/>
        <v>Retained</v>
      </c>
    </row>
    <row r="5052" spans="1:17" x14ac:dyDescent="0.2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tr">
        <f t="shared" si="312"/>
        <v>Adult</v>
      </c>
      <c r="O5052" t="str">
        <f t="shared" si="313"/>
        <v>Good</v>
      </c>
      <c r="P5052" t="str">
        <f t="shared" si="314"/>
        <v>High Balance</v>
      </c>
      <c r="Q5052" t="str">
        <f t="shared" si="315"/>
        <v>Retained</v>
      </c>
    </row>
    <row r="5053" spans="1:17" x14ac:dyDescent="0.2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>
        <f t="shared" si="312"/>
        <v>Adult</v>
      </c>
      <c r="O5053" t="str">
        <f t="shared" si="313"/>
        <v>Good</v>
      </c>
      <c r="P5053" t="str">
        <f t="shared" si="314"/>
        <v>High Balance</v>
      </c>
      <c r="Q5053" t="str">
        <f t="shared" si="315"/>
        <v>Retained</v>
      </c>
    </row>
    <row r="5054" spans="1:17" x14ac:dyDescent="0.2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>
        <f t="shared" si="312"/>
        <v>Adult</v>
      </c>
      <c r="O5054" t="str">
        <f t="shared" si="313"/>
        <v>Average</v>
      </c>
      <c r="P5054" t="str">
        <f t="shared" si="314"/>
        <v>High Balance</v>
      </c>
      <c r="Q5054" t="str">
        <f t="shared" si="315"/>
        <v>Retained</v>
      </c>
    </row>
    <row r="5055" spans="1:17" x14ac:dyDescent="0.2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>
        <f t="shared" si="312"/>
        <v>Young</v>
      </c>
      <c r="O5055" t="str">
        <f t="shared" si="313"/>
        <v>Average</v>
      </c>
      <c r="P5055" t="str">
        <f t="shared" si="314"/>
        <v>High Balance</v>
      </c>
      <c r="Q5055" t="str">
        <f t="shared" si="315"/>
        <v>Retained</v>
      </c>
    </row>
    <row r="5056" spans="1:17" x14ac:dyDescent="0.2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>
        <f t="shared" si="312"/>
        <v>Adult</v>
      </c>
      <c r="O5056" t="str">
        <f t="shared" si="313"/>
        <v>Average</v>
      </c>
      <c r="P5056" t="str">
        <f t="shared" si="314"/>
        <v>Zero Balance</v>
      </c>
      <c r="Q5056" t="str">
        <f t="shared" si="315"/>
        <v>Retained</v>
      </c>
    </row>
    <row r="5057" spans="1:17" x14ac:dyDescent="0.2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>
        <f t="shared" si="312"/>
        <v>Adult</v>
      </c>
      <c r="O5057" t="str">
        <f t="shared" si="313"/>
        <v>Good</v>
      </c>
      <c r="P5057" t="str">
        <f t="shared" si="314"/>
        <v>Zero Balance</v>
      </c>
      <c r="Q5057" t="str">
        <f t="shared" si="315"/>
        <v>Retained</v>
      </c>
    </row>
    <row r="5058" spans="1:17" x14ac:dyDescent="0.2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>
        <f t="shared" si="312"/>
        <v>Young</v>
      </c>
      <c r="O5058" t="str">
        <f t="shared" si="313"/>
        <v>Good</v>
      </c>
      <c r="P5058" t="str">
        <f t="shared" si="314"/>
        <v>High Balance</v>
      </c>
      <c r="Q5058" t="str">
        <f t="shared" si="315"/>
        <v>Retained</v>
      </c>
    </row>
    <row r="5059" spans="1:17" x14ac:dyDescent="0.2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>
        <f t="shared" ref="N5059:N5122" si="316">IF(F5059&lt;30,"Young",IF(F5059&lt;50,"Adult","Senior"))</f>
        <v>Adult</v>
      </c>
      <c r="O5059" t="str">
        <f t="shared" ref="O5059:O5122" si="317">IF(C5059&lt;500,"Poor",IF(C5059&lt;700,"Average","Good"))</f>
        <v>Good</v>
      </c>
      <c r="P5059" t="str">
        <f t="shared" ref="P5059:P5122" si="318" xml:space="preserve"> IF(H5059=0,"Zero Balance",IF(H5059&lt;50000,"Low Balance",IF(H5059&lt;100000,"Medium Balance","High Balance")))</f>
        <v>High Balance</v>
      </c>
      <c r="Q5059" t="str">
        <f t="shared" ref="Q5059:Q5122" si="319">IF(M5059 = 1,"Churned","Retained")</f>
        <v>Churned</v>
      </c>
    </row>
    <row r="5060" spans="1:17" x14ac:dyDescent="0.2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tr">
        <f t="shared" si="316"/>
        <v>Adult</v>
      </c>
      <c r="O5060" t="str">
        <f t="shared" si="317"/>
        <v>Good</v>
      </c>
      <c r="P5060" t="str">
        <f t="shared" si="318"/>
        <v>High Balance</v>
      </c>
      <c r="Q5060" t="str">
        <f t="shared" si="319"/>
        <v>Retained</v>
      </c>
    </row>
    <row r="5061" spans="1:17" x14ac:dyDescent="0.2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>
        <f t="shared" si="316"/>
        <v>Young</v>
      </c>
      <c r="O5061" t="str">
        <f t="shared" si="317"/>
        <v>Good</v>
      </c>
      <c r="P5061" t="str">
        <f t="shared" si="318"/>
        <v>Zero Balance</v>
      </c>
      <c r="Q5061" t="str">
        <f t="shared" si="319"/>
        <v>Retained</v>
      </c>
    </row>
    <row r="5062" spans="1:17" x14ac:dyDescent="0.2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>
        <f t="shared" si="316"/>
        <v>Adult</v>
      </c>
      <c r="O5062" t="str">
        <f t="shared" si="317"/>
        <v>Average</v>
      </c>
      <c r="P5062" t="str">
        <f t="shared" si="318"/>
        <v>High Balance</v>
      </c>
      <c r="Q5062" t="str">
        <f t="shared" si="319"/>
        <v>Retained</v>
      </c>
    </row>
    <row r="5063" spans="1:17" x14ac:dyDescent="0.2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>
        <f t="shared" si="316"/>
        <v>Adult</v>
      </c>
      <c r="O5063" t="str">
        <f t="shared" si="317"/>
        <v>Average</v>
      </c>
      <c r="P5063" t="str">
        <f t="shared" si="318"/>
        <v>Zero Balance</v>
      </c>
      <c r="Q5063" t="str">
        <f t="shared" si="319"/>
        <v>Retained</v>
      </c>
    </row>
    <row r="5064" spans="1:17" x14ac:dyDescent="0.2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>
        <f t="shared" si="316"/>
        <v>Adult</v>
      </c>
      <c r="O5064" t="str">
        <f t="shared" si="317"/>
        <v>Good</v>
      </c>
      <c r="P5064" t="str">
        <f t="shared" si="318"/>
        <v>Medium Balance</v>
      </c>
      <c r="Q5064" t="str">
        <f t="shared" si="319"/>
        <v>Retained</v>
      </c>
    </row>
    <row r="5065" spans="1:17" x14ac:dyDescent="0.2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>
        <f t="shared" si="316"/>
        <v>Adult</v>
      </c>
      <c r="O5065" t="str">
        <f t="shared" si="317"/>
        <v>Average</v>
      </c>
      <c r="P5065" t="str">
        <f t="shared" si="318"/>
        <v>High Balance</v>
      </c>
      <c r="Q5065" t="str">
        <f t="shared" si="319"/>
        <v>Retained</v>
      </c>
    </row>
    <row r="5066" spans="1:17" x14ac:dyDescent="0.2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>
        <f t="shared" si="316"/>
        <v>Adult</v>
      </c>
      <c r="O5066" t="str">
        <f t="shared" si="317"/>
        <v>Average</v>
      </c>
      <c r="P5066" t="str">
        <f t="shared" si="318"/>
        <v>Zero Balance</v>
      </c>
      <c r="Q5066" t="str">
        <f t="shared" si="319"/>
        <v>Retained</v>
      </c>
    </row>
    <row r="5067" spans="1:17" x14ac:dyDescent="0.2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>
        <f t="shared" si="316"/>
        <v>Young</v>
      </c>
      <c r="O5067" t="str">
        <f t="shared" si="317"/>
        <v>Good</v>
      </c>
      <c r="P5067" t="str">
        <f t="shared" si="318"/>
        <v>Medium Balance</v>
      </c>
      <c r="Q5067" t="str">
        <f t="shared" si="319"/>
        <v>Retained</v>
      </c>
    </row>
    <row r="5068" spans="1:17" x14ac:dyDescent="0.2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>
        <f t="shared" si="316"/>
        <v>Young</v>
      </c>
      <c r="O5068" t="str">
        <f t="shared" si="317"/>
        <v>Average</v>
      </c>
      <c r="P5068" t="str">
        <f t="shared" si="318"/>
        <v>Zero Balance</v>
      </c>
      <c r="Q5068" t="str">
        <f t="shared" si="319"/>
        <v>Retained</v>
      </c>
    </row>
    <row r="5069" spans="1:17" x14ac:dyDescent="0.2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>
        <f t="shared" si="316"/>
        <v>Adult</v>
      </c>
      <c r="O5069" t="str">
        <f t="shared" si="317"/>
        <v>Average</v>
      </c>
      <c r="P5069" t="str">
        <f t="shared" si="318"/>
        <v>High Balance</v>
      </c>
      <c r="Q5069" t="str">
        <f t="shared" si="319"/>
        <v>Churned</v>
      </c>
    </row>
    <row r="5070" spans="1:17" x14ac:dyDescent="0.2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>
        <f t="shared" si="316"/>
        <v>Senior</v>
      </c>
      <c r="O5070" t="str">
        <f t="shared" si="317"/>
        <v>Good</v>
      </c>
      <c r="P5070" t="str">
        <f t="shared" si="318"/>
        <v>High Balance</v>
      </c>
      <c r="Q5070" t="str">
        <f t="shared" si="319"/>
        <v>Retained</v>
      </c>
    </row>
    <row r="5071" spans="1:17" x14ac:dyDescent="0.2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>
        <f t="shared" si="316"/>
        <v>Young</v>
      </c>
      <c r="O5071" t="str">
        <f t="shared" si="317"/>
        <v>Average</v>
      </c>
      <c r="P5071" t="str">
        <f t="shared" si="318"/>
        <v>Zero Balance</v>
      </c>
      <c r="Q5071" t="str">
        <f t="shared" si="319"/>
        <v>Retained</v>
      </c>
    </row>
    <row r="5072" spans="1:17" x14ac:dyDescent="0.2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>
        <f t="shared" si="316"/>
        <v>Adult</v>
      </c>
      <c r="O5072" t="str">
        <f t="shared" si="317"/>
        <v>Average</v>
      </c>
      <c r="P5072" t="str">
        <f t="shared" si="318"/>
        <v>Zero Balance</v>
      </c>
      <c r="Q5072" t="str">
        <f t="shared" si="319"/>
        <v>Retained</v>
      </c>
    </row>
    <row r="5073" spans="1:17" x14ac:dyDescent="0.2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>
        <f t="shared" si="316"/>
        <v>Adult</v>
      </c>
      <c r="O5073" t="str">
        <f t="shared" si="317"/>
        <v>Average</v>
      </c>
      <c r="P5073" t="str">
        <f t="shared" si="318"/>
        <v>High Balance</v>
      </c>
      <c r="Q5073" t="str">
        <f t="shared" si="319"/>
        <v>Retained</v>
      </c>
    </row>
    <row r="5074" spans="1:17" x14ac:dyDescent="0.2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>
        <f t="shared" si="316"/>
        <v>Young</v>
      </c>
      <c r="O5074" t="str">
        <f t="shared" si="317"/>
        <v>Poor</v>
      </c>
      <c r="P5074" t="str">
        <f t="shared" si="318"/>
        <v>High Balance</v>
      </c>
      <c r="Q5074" t="str">
        <f t="shared" si="319"/>
        <v>Retained</v>
      </c>
    </row>
    <row r="5075" spans="1:17" x14ac:dyDescent="0.2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>
        <f t="shared" si="316"/>
        <v>Adult</v>
      </c>
      <c r="O5075" t="str">
        <f t="shared" si="317"/>
        <v>Average</v>
      </c>
      <c r="P5075" t="str">
        <f t="shared" si="318"/>
        <v>High Balance</v>
      </c>
      <c r="Q5075" t="str">
        <f t="shared" si="319"/>
        <v>Retained</v>
      </c>
    </row>
    <row r="5076" spans="1:17" x14ac:dyDescent="0.2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>
        <f t="shared" si="316"/>
        <v>Adult</v>
      </c>
      <c r="O5076" t="str">
        <f t="shared" si="317"/>
        <v>Average</v>
      </c>
      <c r="P5076" t="str">
        <f t="shared" si="318"/>
        <v>High Balance</v>
      </c>
      <c r="Q5076" t="str">
        <f t="shared" si="319"/>
        <v>Retained</v>
      </c>
    </row>
    <row r="5077" spans="1:17" x14ac:dyDescent="0.2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>
        <f t="shared" si="316"/>
        <v>Young</v>
      </c>
      <c r="O5077" t="str">
        <f t="shared" si="317"/>
        <v>Good</v>
      </c>
      <c r="P5077" t="str">
        <f t="shared" si="318"/>
        <v>High Balance</v>
      </c>
      <c r="Q5077" t="str">
        <f t="shared" si="319"/>
        <v>Retained</v>
      </c>
    </row>
    <row r="5078" spans="1:17" x14ac:dyDescent="0.2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>
        <f t="shared" si="316"/>
        <v>Adult</v>
      </c>
      <c r="O5078" t="str">
        <f t="shared" si="317"/>
        <v>Good</v>
      </c>
      <c r="P5078" t="str">
        <f t="shared" si="318"/>
        <v>Zero Balance</v>
      </c>
      <c r="Q5078" t="str">
        <f t="shared" si="319"/>
        <v>Retained</v>
      </c>
    </row>
    <row r="5079" spans="1:17" x14ac:dyDescent="0.2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>
        <f t="shared" si="316"/>
        <v>Adult</v>
      </c>
      <c r="O5079" t="str">
        <f t="shared" si="317"/>
        <v>Average</v>
      </c>
      <c r="P5079" t="str">
        <f t="shared" si="318"/>
        <v>Zero Balance</v>
      </c>
      <c r="Q5079" t="str">
        <f t="shared" si="319"/>
        <v>Retained</v>
      </c>
    </row>
    <row r="5080" spans="1:17" x14ac:dyDescent="0.2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>
        <f t="shared" si="316"/>
        <v>Adult</v>
      </c>
      <c r="O5080" t="str">
        <f t="shared" si="317"/>
        <v>Good</v>
      </c>
      <c r="P5080" t="str">
        <f t="shared" si="318"/>
        <v>Medium Balance</v>
      </c>
      <c r="Q5080" t="str">
        <f t="shared" si="319"/>
        <v>Retained</v>
      </c>
    </row>
    <row r="5081" spans="1:17" x14ac:dyDescent="0.2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>
        <f t="shared" si="316"/>
        <v>Adult</v>
      </c>
      <c r="O5081" t="str">
        <f t="shared" si="317"/>
        <v>Poor</v>
      </c>
      <c r="P5081" t="str">
        <f t="shared" si="318"/>
        <v>Zero Balance</v>
      </c>
      <c r="Q5081" t="str">
        <f t="shared" si="319"/>
        <v>Retained</v>
      </c>
    </row>
    <row r="5082" spans="1:17" x14ac:dyDescent="0.2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>
        <f t="shared" si="316"/>
        <v>Young</v>
      </c>
      <c r="O5082" t="str">
        <f t="shared" si="317"/>
        <v>Good</v>
      </c>
      <c r="P5082" t="str">
        <f t="shared" si="318"/>
        <v>Zero Balance</v>
      </c>
      <c r="Q5082" t="str">
        <f t="shared" si="319"/>
        <v>Retained</v>
      </c>
    </row>
    <row r="5083" spans="1:17" x14ac:dyDescent="0.2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>
        <f t="shared" si="316"/>
        <v>Adult</v>
      </c>
      <c r="O5083" t="str">
        <f t="shared" si="317"/>
        <v>Average</v>
      </c>
      <c r="P5083" t="str">
        <f t="shared" si="318"/>
        <v>High Balance</v>
      </c>
      <c r="Q5083" t="str">
        <f t="shared" si="319"/>
        <v>Retained</v>
      </c>
    </row>
    <row r="5084" spans="1:17" x14ac:dyDescent="0.2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>
        <f t="shared" si="316"/>
        <v>Adult</v>
      </c>
      <c r="O5084" t="str">
        <f t="shared" si="317"/>
        <v>Good</v>
      </c>
      <c r="P5084" t="str">
        <f t="shared" si="318"/>
        <v>High Balance</v>
      </c>
      <c r="Q5084" t="str">
        <f t="shared" si="319"/>
        <v>Churned</v>
      </c>
    </row>
    <row r="5085" spans="1:17" x14ac:dyDescent="0.2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>
        <f t="shared" si="316"/>
        <v>Adult</v>
      </c>
      <c r="O5085" t="str">
        <f t="shared" si="317"/>
        <v>Average</v>
      </c>
      <c r="P5085" t="str">
        <f t="shared" si="318"/>
        <v>High Balance</v>
      </c>
      <c r="Q5085" t="str">
        <f t="shared" si="319"/>
        <v>Retained</v>
      </c>
    </row>
    <row r="5086" spans="1:17" x14ac:dyDescent="0.2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>
        <f t="shared" si="316"/>
        <v>Adult</v>
      </c>
      <c r="O5086" t="str">
        <f t="shared" si="317"/>
        <v>Good</v>
      </c>
      <c r="P5086" t="str">
        <f t="shared" si="318"/>
        <v>High Balance</v>
      </c>
      <c r="Q5086" t="str">
        <f t="shared" si="319"/>
        <v>Retained</v>
      </c>
    </row>
    <row r="5087" spans="1:17" x14ac:dyDescent="0.2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>
        <f t="shared" si="316"/>
        <v>Adult</v>
      </c>
      <c r="O5087" t="str">
        <f t="shared" si="317"/>
        <v>Average</v>
      </c>
      <c r="P5087" t="str">
        <f t="shared" si="318"/>
        <v>High Balance</v>
      </c>
      <c r="Q5087" t="str">
        <f t="shared" si="319"/>
        <v>Churned</v>
      </c>
    </row>
    <row r="5088" spans="1:17" x14ac:dyDescent="0.2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>
        <f t="shared" si="316"/>
        <v>Senior</v>
      </c>
      <c r="O5088" t="str">
        <f t="shared" si="317"/>
        <v>Good</v>
      </c>
      <c r="P5088" t="str">
        <f t="shared" si="318"/>
        <v>Zero Balance</v>
      </c>
      <c r="Q5088" t="str">
        <f t="shared" si="319"/>
        <v>Retained</v>
      </c>
    </row>
    <row r="5089" spans="1:17" x14ac:dyDescent="0.2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>
        <f t="shared" si="316"/>
        <v>Adult</v>
      </c>
      <c r="O5089" t="str">
        <f t="shared" si="317"/>
        <v>Good</v>
      </c>
      <c r="P5089" t="str">
        <f t="shared" si="318"/>
        <v>Zero Balance</v>
      </c>
      <c r="Q5089" t="str">
        <f t="shared" si="319"/>
        <v>Churned</v>
      </c>
    </row>
    <row r="5090" spans="1:17" x14ac:dyDescent="0.2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>
        <f t="shared" si="316"/>
        <v>Adult</v>
      </c>
      <c r="O5090" t="str">
        <f t="shared" si="317"/>
        <v>Average</v>
      </c>
      <c r="P5090" t="str">
        <f t="shared" si="318"/>
        <v>Medium Balance</v>
      </c>
      <c r="Q5090" t="str">
        <f t="shared" si="319"/>
        <v>Churned</v>
      </c>
    </row>
    <row r="5091" spans="1:17" x14ac:dyDescent="0.2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>
        <f t="shared" si="316"/>
        <v>Adult</v>
      </c>
      <c r="O5091" t="str">
        <f t="shared" si="317"/>
        <v>Average</v>
      </c>
      <c r="P5091" t="str">
        <f t="shared" si="318"/>
        <v>High Balance</v>
      </c>
      <c r="Q5091" t="str">
        <f t="shared" si="319"/>
        <v>Retained</v>
      </c>
    </row>
    <row r="5092" spans="1:17" x14ac:dyDescent="0.2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>
        <f t="shared" si="316"/>
        <v>Adult</v>
      </c>
      <c r="O5092" t="str">
        <f t="shared" si="317"/>
        <v>Poor</v>
      </c>
      <c r="P5092" t="str">
        <f t="shared" si="318"/>
        <v>Zero Balance</v>
      </c>
      <c r="Q5092" t="str">
        <f t="shared" si="319"/>
        <v>Retained</v>
      </c>
    </row>
    <row r="5093" spans="1:17" x14ac:dyDescent="0.2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>
        <f t="shared" si="316"/>
        <v>Adult</v>
      </c>
      <c r="O5093" t="str">
        <f t="shared" si="317"/>
        <v>Average</v>
      </c>
      <c r="P5093" t="str">
        <f t="shared" si="318"/>
        <v>High Balance</v>
      </c>
      <c r="Q5093" t="str">
        <f t="shared" si="319"/>
        <v>Retained</v>
      </c>
    </row>
    <row r="5094" spans="1:17" x14ac:dyDescent="0.2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>
        <f t="shared" si="316"/>
        <v>Adult</v>
      </c>
      <c r="O5094" t="str">
        <f t="shared" si="317"/>
        <v>Average</v>
      </c>
      <c r="P5094" t="str">
        <f t="shared" si="318"/>
        <v>Zero Balance</v>
      </c>
      <c r="Q5094" t="str">
        <f t="shared" si="319"/>
        <v>Churned</v>
      </c>
    </row>
    <row r="5095" spans="1:17" x14ac:dyDescent="0.2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>
        <f t="shared" si="316"/>
        <v>Senior</v>
      </c>
      <c r="O5095" t="str">
        <f t="shared" si="317"/>
        <v>Average</v>
      </c>
      <c r="P5095" t="str">
        <f t="shared" si="318"/>
        <v>High Balance</v>
      </c>
      <c r="Q5095" t="str">
        <f t="shared" si="319"/>
        <v>Churned</v>
      </c>
    </row>
    <row r="5096" spans="1:17" x14ac:dyDescent="0.2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>
        <f t="shared" si="316"/>
        <v>Adult</v>
      </c>
      <c r="O5096" t="str">
        <f t="shared" si="317"/>
        <v>Average</v>
      </c>
      <c r="P5096" t="str">
        <f t="shared" si="318"/>
        <v>Zero Balance</v>
      </c>
      <c r="Q5096" t="str">
        <f t="shared" si="319"/>
        <v>Retained</v>
      </c>
    </row>
    <row r="5097" spans="1:17" x14ac:dyDescent="0.2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>
        <f t="shared" si="316"/>
        <v>Adult</v>
      </c>
      <c r="O5097" t="str">
        <f t="shared" si="317"/>
        <v>Good</v>
      </c>
      <c r="P5097" t="str">
        <f t="shared" si="318"/>
        <v>Medium Balance</v>
      </c>
      <c r="Q5097" t="str">
        <f t="shared" si="319"/>
        <v>Retained</v>
      </c>
    </row>
    <row r="5098" spans="1:17" x14ac:dyDescent="0.2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>
        <f t="shared" si="316"/>
        <v>Young</v>
      </c>
      <c r="O5098" t="str">
        <f t="shared" si="317"/>
        <v>Average</v>
      </c>
      <c r="P5098" t="str">
        <f t="shared" si="318"/>
        <v>High Balance</v>
      </c>
      <c r="Q5098" t="str">
        <f t="shared" si="319"/>
        <v>Retained</v>
      </c>
    </row>
    <row r="5099" spans="1:17" x14ac:dyDescent="0.2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>
        <f t="shared" si="316"/>
        <v>Young</v>
      </c>
      <c r="O5099" t="str">
        <f t="shared" si="317"/>
        <v>Average</v>
      </c>
      <c r="P5099" t="str">
        <f t="shared" si="318"/>
        <v>Zero Balance</v>
      </c>
      <c r="Q5099" t="str">
        <f t="shared" si="319"/>
        <v>Retained</v>
      </c>
    </row>
    <row r="5100" spans="1:17" x14ac:dyDescent="0.2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>
        <f t="shared" si="316"/>
        <v>Young</v>
      </c>
      <c r="O5100" t="str">
        <f t="shared" si="317"/>
        <v>Average</v>
      </c>
      <c r="P5100" t="str">
        <f t="shared" si="318"/>
        <v>High Balance</v>
      </c>
      <c r="Q5100" t="str">
        <f t="shared" si="319"/>
        <v>Retained</v>
      </c>
    </row>
    <row r="5101" spans="1:17" x14ac:dyDescent="0.2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tr">
        <f t="shared" si="316"/>
        <v>Adult</v>
      </c>
      <c r="O5101" t="str">
        <f t="shared" si="317"/>
        <v>Average</v>
      </c>
      <c r="P5101" t="str">
        <f t="shared" si="318"/>
        <v>High Balance</v>
      </c>
      <c r="Q5101" t="str">
        <f t="shared" si="319"/>
        <v>Churned</v>
      </c>
    </row>
    <row r="5102" spans="1:17" x14ac:dyDescent="0.2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>
        <f t="shared" si="316"/>
        <v>Young</v>
      </c>
      <c r="O5102" t="str">
        <f t="shared" si="317"/>
        <v>Average</v>
      </c>
      <c r="P5102" t="str">
        <f t="shared" si="318"/>
        <v>Zero Balance</v>
      </c>
      <c r="Q5102" t="str">
        <f t="shared" si="319"/>
        <v>Retained</v>
      </c>
    </row>
    <row r="5103" spans="1:17" x14ac:dyDescent="0.2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>
        <f t="shared" si="316"/>
        <v>Senior</v>
      </c>
      <c r="O5103" t="str">
        <f t="shared" si="317"/>
        <v>Average</v>
      </c>
      <c r="P5103" t="str">
        <f t="shared" si="318"/>
        <v>Zero Balance</v>
      </c>
      <c r="Q5103" t="str">
        <f t="shared" si="319"/>
        <v>Retained</v>
      </c>
    </row>
    <row r="5104" spans="1:17" x14ac:dyDescent="0.2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>
        <f t="shared" si="316"/>
        <v>Young</v>
      </c>
      <c r="O5104" t="str">
        <f t="shared" si="317"/>
        <v>Average</v>
      </c>
      <c r="P5104" t="str">
        <f t="shared" si="318"/>
        <v>High Balance</v>
      </c>
      <c r="Q5104" t="str">
        <f t="shared" si="319"/>
        <v>Retained</v>
      </c>
    </row>
    <row r="5105" spans="1:17" x14ac:dyDescent="0.2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>
        <f t="shared" si="316"/>
        <v>Senior</v>
      </c>
      <c r="O5105" t="str">
        <f t="shared" si="317"/>
        <v>Good</v>
      </c>
      <c r="P5105" t="str">
        <f t="shared" si="318"/>
        <v>High Balance</v>
      </c>
      <c r="Q5105" t="str">
        <f t="shared" si="319"/>
        <v>Churned</v>
      </c>
    </row>
    <row r="5106" spans="1:17" x14ac:dyDescent="0.2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>
        <f t="shared" si="316"/>
        <v>Adult</v>
      </c>
      <c r="O5106" t="str">
        <f t="shared" si="317"/>
        <v>Good</v>
      </c>
      <c r="P5106" t="str">
        <f t="shared" si="318"/>
        <v>Zero Balance</v>
      </c>
      <c r="Q5106" t="str">
        <f t="shared" si="319"/>
        <v>Retained</v>
      </c>
    </row>
    <row r="5107" spans="1:17" x14ac:dyDescent="0.2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>
        <f t="shared" si="316"/>
        <v>Senior</v>
      </c>
      <c r="O5107" t="str">
        <f t="shared" si="317"/>
        <v>Average</v>
      </c>
      <c r="P5107" t="str">
        <f t="shared" si="318"/>
        <v>Medium Balance</v>
      </c>
      <c r="Q5107" t="str">
        <f t="shared" si="319"/>
        <v>Churned</v>
      </c>
    </row>
    <row r="5108" spans="1:17" x14ac:dyDescent="0.2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tr">
        <f t="shared" si="316"/>
        <v>Adult</v>
      </c>
      <c r="O5108" t="str">
        <f t="shared" si="317"/>
        <v>Average</v>
      </c>
      <c r="P5108" t="str">
        <f t="shared" si="318"/>
        <v>Medium Balance</v>
      </c>
      <c r="Q5108" t="str">
        <f t="shared" si="319"/>
        <v>Retained</v>
      </c>
    </row>
    <row r="5109" spans="1:17" x14ac:dyDescent="0.2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>
        <f t="shared" si="316"/>
        <v>Adult</v>
      </c>
      <c r="O5109" t="str">
        <f t="shared" si="317"/>
        <v>Good</v>
      </c>
      <c r="P5109" t="str">
        <f t="shared" si="318"/>
        <v>High Balance</v>
      </c>
      <c r="Q5109" t="str">
        <f t="shared" si="319"/>
        <v>Retained</v>
      </c>
    </row>
    <row r="5110" spans="1:17" x14ac:dyDescent="0.2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>
        <f t="shared" si="316"/>
        <v>Senior</v>
      </c>
      <c r="O5110" t="str">
        <f t="shared" si="317"/>
        <v>Average</v>
      </c>
      <c r="P5110" t="str">
        <f t="shared" si="318"/>
        <v>High Balance</v>
      </c>
      <c r="Q5110" t="str">
        <f t="shared" si="319"/>
        <v>Retained</v>
      </c>
    </row>
    <row r="5111" spans="1:17" x14ac:dyDescent="0.2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>
        <f t="shared" si="316"/>
        <v>Young</v>
      </c>
      <c r="O5111" t="str">
        <f t="shared" si="317"/>
        <v>Good</v>
      </c>
      <c r="P5111" t="str">
        <f t="shared" si="318"/>
        <v>Zero Balance</v>
      </c>
      <c r="Q5111" t="str">
        <f t="shared" si="319"/>
        <v>Retained</v>
      </c>
    </row>
    <row r="5112" spans="1:17" x14ac:dyDescent="0.2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tr">
        <f t="shared" si="316"/>
        <v>Adult</v>
      </c>
      <c r="O5112" t="str">
        <f t="shared" si="317"/>
        <v>Average</v>
      </c>
      <c r="P5112" t="str">
        <f t="shared" si="318"/>
        <v>Medium Balance</v>
      </c>
      <c r="Q5112" t="str">
        <f t="shared" si="319"/>
        <v>Retained</v>
      </c>
    </row>
    <row r="5113" spans="1:17" x14ac:dyDescent="0.2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>
        <f t="shared" si="316"/>
        <v>Young</v>
      </c>
      <c r="O5113" t="str">
        <f t="shared" si="317"/>
        <v>Average</v>
      </c>
      <c r="P5113" t="str">
        <f t="shared" si="318"/>
        <v>High Balance</v>
      </c>
      <c r="Q5113" t="str">
        <f t="shared" si="319"/>
        <v>Retained</v>
      </c>
    </row>
    <row r="5114" spans="1:17" x14ac:dyDescent="0.2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>
        <f t="shared" si="316"/>
        <v>Young</v>
      </c>
      <c r="O5114" t="str">
        <f t="shared" si="317"/>
        <v>Average</v>
      </c>
      <c r="P5114" t="str">
        <f t="shared" si="318"/>
        <v>Zero Balance</v>
      </c>
      <c r="Q5114" t="str">
        <f t="shared" si="319"/>
        <v>Retained</v>
      </c>
    </row>
    <row r="5115" spans="1:17" x14ac:dyDescent="0.2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>
        <f t="shared" si="316"/>
        <v>Adult</v>
      </c>
      <c r="O5115" t="str">
        <f t="shared" si="317"/>
        <v>Good</v>
      </c>
      <c r="P5115" t="str">
        <f t="shared" si="318"/>
        <v>High Balance</v>
      </c>
      <c r="Q5115" t="str">
        <f t="shared" si="319"/>
        <v>Retained</v>
      </c>
    </row>
    <row r="5116" spans="1:17" x14ac:dyDescent="0.2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>
        <f t="shared" si="316"/>
        <v>Senior</v>
      </c>
      <c r="O5116" t="str">
        <f t="shared" si="317"/>
        <v>Average</v>
      </c>
      <c r="P5116" t="str">
        <f t="shared" si="318"/>
        <v>High Balance</v>
      </c>
      <c r="Q5116" t="str">
        <f t="shared" si="319"/>
        <v>Churned</v>
      </c>
    </row>
    <row r="5117" spans="1:17" x14ac:dyDescent="0.2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>
        <f t="shared" si="316"/>
        <v>Adult</v>
      </c>
      <c r="O5117" t="str">
        <f t="shared" si="317"/>
        <v>Average</v>
      </c>
      <c r="P5117" t="str">
        <f t="shared" si="318"/>
        <v>High Balance</v>
      </c>
      <c r="Q5117" t="str">
        <f t="shared" si="319"/>
        <v>Churned</v>
      </c>
    </row>
    <row r="5118" spans="1:17" x14ac:dyDescent="0.2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>
        <f t="shared" si="316"/>
        <v>Adult</v>
      </c>
      <c r="O5118" t="str">
        <f t="shared" si="317"/>
        <v>Good</v>
      </c>
      <c r="P5118" t="str">
        <f t="shared" si="318"/>
        <v>High Balance</v>
      </c>
      <c r="Q5118" t="str">
        <f t="shared" si="319"/>
        <v>Retained</v>
      </c>
    </row>
    <row r="5119" spans="1:17" x14ac:dyDescent="0.2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>
        <f t="shared" si="316"/>
        <v>Adult</v>
      </c>
      <c r="O5119" t="str">
        <f t="shared" si="317"/>
        <v>Good</v>
      </c>
      <c r="P5119" t="str">
        <f t="shared" si="318"/>
        <v>Low Balance</v>
      </c>
      <c r="Q5119" t="str">
        <f t="shared" si="319"/>
        <v>Retained</v>
      </c>
    </row>
    <row r="5120" spans="1:17" x14ac:dyDescent="0.2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tr">
        <f t="shared" si="316"/>
        <v>Adult</v>
      </c>
      <c r="O5120" t="str">
        <f t="shared" si="317"/>
        <v>Good</v>
      </c>
      <c r="P5120" t="str">
        <f t="shared" si="318"/>
        <v>Zero Balance</v>
      </c>
      <c r="Q5120" t="str">
        <f t="shared" si="319"/>
        <v>Retained</v>
      </c>
    </row>
    <row r="5121" spans="1:17" x14ac:dyDescent="0.2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>
        <f t="shared" si="316"/>
        <v>Adult</v>
      </c>
      <c r="O5121" t="str">
        <f t="shared" si="317"/>
        <v>Good</v>
      </c>
      <c r="P5121" t="str">
        <f t="shared" si="318"/>
        <v>Medium Balance</v>
      </c>
      <c r="Q5121" t="str">
        <f t="shared" si="319"/>
        <v>Retained</v>
      </c>
    </row>
    <row r="5122" spans="1:17" x14ac:dyDescent="0.2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>
        <f t="shared" si="316"/>
        <v>Young</v>
      </c>
      <c r="O5122" t="str">
        <f t="shared" si="317"/>
        <v>Average</v>
      </c>
      <c r="P5122" t="str">
        <f t="shared" si="318"/>
        <v>High Balance</v>
      </c>
      <c r="Q5122" t="str">
        <f t="shared" si="319"/>
        <v>Retained</v>
      </c>
    </row>
    <row r="5123" spans="1:17" x14ac:dyDescent="0.2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>
        <f t="shared" ref="N5123:N5186" si="320">IF(F5123&lt;30,"Young",IF(F5123&lt;50,"Adult","Senior"))</f>
        <v>Adult</v>
      </c>
      <c r="O5123" t="str">
        <f t="shared" ref="O5123:O5186" si="321">IF(C5123&lt;500,"Poor",IF(C5123&lt;700,"Average","Good"))</f>
        <v>Average</v>
      </c>
      <c r="P5123" t="str">
        <f t="shared" ref="P5123:P5186" si="322" xml:space="preserve"> IF(H5123=0,"Zero Balance",IF(H5123&lt;50000,"Low Balance",IF(H5123&lt;100000,"Medium Balance","High Balance")))</f>
        <v>Zero Balance</v>
      </c>
      <c r="Q5123" t="str">
        <f t="shared" ref="Q5123:Q5186" si="323">IF(M5123 = 1,"Churned","Retained")</f>
        <v>Retained</v>
      </c>
    </row>
    <row r="5124" spans="1:17" x14ac:dyDescent="0.2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>
        <f t="shared" si="320"/>
        <v>Young</v>
      </c>
      <c r="O5124" t="str">
        <f t="shared" si="321"/>
        <v>Average</v>
      </c>
      <c r="P5124" t="str">
        <f t="shared" si="322"/>
        <v>High Balance</v>
      </c>
      <c r="Q5124" t="str">
        <f t="shared" si="323"/>
        <v>Retained</v>
      </c>
    </row>
    <row r="5125" spans="1:17" x14ac:dyDescent="0.2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tr">
        <f t="shared" si="320"/>
        <v>Young</v>
      </c>
      <c r="O5125" t="str">
        <f t="shared" si="321"/>
        <v>Good</v>
      </c>
      <c r="P5125" t="str">
        <f t="shared" si="322"/>
        <v>Medium Balance</v>
      </c>
      <c r="Q5125" t="str">
        <f t="shared" si="323"/>
        <v>Retained</v>
      </c>
    </row>
    <row r="5126" spans="1:17" x14ac:dyDescent="0.2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tr">
        <f t="shared" si="320"/>
        <v>Adult</v>
      </c>
      <c r="O5126" t="str">
        <f t="shared" si="321"/>
        <v>Good</v>
      </c>
      <c r="P5126" t="str">
        <f t="shared" si="322"/>
        <v>High Balance</v>
      </c>
      <c r="Q5126" t="str">
        <f t="shared" si="323"/>
        <v>Retained</v>
      </c>
    </row>
    <row r="5127" spans="1:17" x14ac:dyDescent="0.2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tr">
        <f t="shared" si="320"/>
        <v>Senior</v>
      </c>
      <c r="O5127" t="str">
        <f t="shared" si="321"/>
        <v>Average</v>
      </c>
      <c r="P5127" t="str">
        <f t="shared" si="322"/>
        <v>High Balance</v>
      </c>
      <c r="Q5127" t="str">
        <f t="shared" si="323"/>
        <v>Churned</v>
      </c>
    </row>
    <row r="5128" spans="1:17" x14ac:dyDescent="0.2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>
        <f t="shared" si="320"/>
        <v>Senior</v>
      </c>
      <c r="O5128" t="str">
        <f t="shared" si="321"/>
        <v>Average</v>
      </c>
      <c r="P5128" t="str">
        <f t="shared" si="322"/>
        <v>Zero Balance</v>
      </c>
      <c r="Q5128" t="str">
        <f t="shared" si="323"/>
        <v>Retained</v>
      </c>
    </row>
    <row r="5129" spans="1:17" x14ac:dyDescent="0.2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>
        <f t="shared" si="320"/>
        <v>Adult</v>
      </c>
      <c r="O5129" t="str">
        <f t="shared" si="321"/>
        <v>Good</v>
      </c>
      <c r="P5129" t="str">
        <f t="shared" si="322"/>
        <v>Zero Balance</v>
      </c>
      <c r="Q5129" t="str">
        <f t="shared" si="323"/>
        <v>Churned</v>
      </c>
    </row>
    <row r="5130" spans="1:17" x14ac:dyDescent="0.2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>
        <f t="shared" si="320"/>
        <v>Adult</v>
      </c>
      <c r="O5130" t="str">
        <f t="shared" si="321"/>
        <v>Average</v>
      </c>
      <c r="P5130" t="str">
        <f t="shared" si="322"/>
        <v>High Balance</v>
      </c>
      <c r="Q5130" t="str">
        <f t="shared" si="323"/>
        <v>Retained</v>
      </c>
    </row>
    <row r="5131" spans="1:17" x14ac:dyDescent="0.2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>
        <f t="shared" si="320"/>
        <v>Adult</v>
      </c>
      <c r="O5131" t="str">
        <f t="shared" si="321"/>
        <v>Average</v>
      </c>
      <c r="P5131" t="str">
        <f t="shared" si="322"/>
        <v>High Balance</v>
      </c>
      <c r="Q5131" t="str">
        <f t="shared" si="323"/>
        <v>Retained</v>
      </c>
    </row>
    <row r="5132" spans="1:17" x14ac:dyDescent="0.2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>
        <f t="shared" si="320"/>
        <v>Adult</v>
      </c>
      <c r="O5132" t="str">
        <f t="shared" si="321"/>
        <v>Average</v>
      </c>
      <c r="P5132" t="str">
        <f t="shared" si="322"/>
        <v>High Balance</v>
      </c>
      <c r="Q5132" t="str">
        <f t="shared" si="323"/>
        <v>Retained</v>
      </c>
    </row>
    <row r="5133" spans="1:17" x14ac:dyDescent="0.2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>
        <f t="shared" si="320"/>
        <v>Adult</v>
      </c>
      <c r="O5133" t="str">
        <f t="shared" si="321"/>
        <v>Average</v>
      </c>
      <c r="P5133" t="str">
        <f t="shared" si="322"/>
        <v>High Balance</v>
      </c>
      <c r="Q5133" t="str">
        <f t="shared" si="323"/>
        <v>Retained</v>
      </c>
    </row>
    <row r="5134" spans="1:17" x14ac:dyDescent="0.2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>
        <f t="shared" si="320"/>
        <v>Senior</v>
      </c>
      <c r="O5134" t="str">
        <f t="shared" si="321"/>
        <v>Poor</v>
      </c>
      <c r="P5134" t="str">
        <f t="shared" si="322"/>
        <v>Zero Balance</v>
      </c>
      <c r="Q5134" t="str">
        <f t="shared" si="323"/>
        <v>Retained</v>
      </c>
    </row>
    <row r="5135" spans="1:17" x14ac:dyDescent="0.2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>
        <f t="shared" si="320"/>
        <v>Adult</v>
      </c>
      <c r="O5135" t="str">
        <f t="shared" si="321"/>
        <v>Poor</v>
      </c>
      <c r="P5135" t="str">
        <f t="shared" si="322"/>
        <v>High Balance</v>
      </c>
      <c r="Q5135" t="str">
        <f t="shared" si="323"/>
        <v>Retained</v>
      </c>
    </row>
    <row r="5136" spans="1:17" x14ac:dyDescent="0.2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>
        <f t="shared" si="320"/>
        <v>Senior</v>
      </c>
      <c r="O5136" t="str">
        <f t="shared" si="321"/>
        <v>Good</v>
      </c>
      <c r="P5136" t="str">
        <f t="shared" si="322"/>
        <v>Medium Balance</v>
      </c>
      <c r="Q5136" t="str">
        <f t="shared" si="323"/>
        <v>Churned</v>
      </c>
    </row>
    <row r="5137" spans="1:17" x14ac:dyDescent="0.2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>
        <f t="shared" si="320"/>
        <v>Adult</v>
      </c>
      <c r="O5137" t="str">
        <f t="shared" si="321"/>
        <v>Average</v>
      </c>
      <c r="P5137" t="str">
        <f t="shared" si="322"/>
        <v>Zero Balance</v>
      </c>
      <c r="Q5137" t="str">
        <f t="shared" si="323"/>
        <v>Retained</v>
      </c>
    </row>
    <row r="5138" spans="1:17" x14ac:dyDescent="0.2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>
        <f t="shared" si="320"/>
        <v>Senior</v>
      </c>
      <c r="O5138" t="str">
        <f t="shared" si="321"/>
        <v>Good</v>
      </c>
      <c r="P5138" t="str">
        <f t="shared" si="322"/>
        <v>Medium Balance</v>
      </c>
      <c r="Q5138" t="str">
        <f t="shared" si="323"/>
        <v>Retained</v>
      </c>
    </row>
    <row r="5139" spans="1:17" x14ac:dyDescent="0.2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tr">
        <f t="shared" si="320"/>
        <v>Senior</v>
      </c>
      <c r="O5139" t="str">
        <f t="shared" si="321"/>
        <v>Average</v>
      </c>
      <c r="P5139" t="str">
        <f t="shared" si="322"/>
        <v>High Balance</v>
      </c>
      <c r="Q5139" t="str">
        <f t="shared" si="323"/>
        <v>Churned</v>
      </c>
    </row>
    <row r="5140" spans="1:17" x14ac:dyDescent="0.2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>
        <f t="shared" si="320"/>
        <v>Adult</v>
      </c>
      <c r="O5140" t="str">
        <f t="shared" si="321"/>
        <v>Good</v>
      </c>
      <c r="P5140" t="str">
        <f t="shared" si="322"/>
        <v>Zero Balance</v>
      </c>
      <c r="Q5140" t="str">
        <f t="shared" si="323"/>
        <v>Retained</v>
      </c>
    </row>
    <row r="5141" spans="1:17" x14ac:dyDescent="0.2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>
        <f t="shared" si="320"/>
        <v>Adult</v>
      </c>
      <c r="O5141" t="str">
        <f t="shared" si="321"/>
        <v>Good</v>
      </c>
      <c r="P5141" t="str">
        <f t="shared" si="322"/>
        <v>Zero Balance</v>
      </c>
      <c r="Q5141" t="str">
        <f t="shared" si="323"/>
        <v>Churned</v>
      </c>
    </row>
    <row r="5142" spans="1:17" x14ac:dyDescent="0.2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>
        <f t="shared" si="320"/>
        <v>Young</v>
      </c>
      <c r="O5142" t="str">
        <f t="shared" si="321"/>
        <v>Average</v>
      </c>
      <c r="P5142" t="str">
        <f t="shared" si="322"/>
        <v>High Balance</v>
      </c>
      <c r="Q5142" t="str">
        <f t="shared" si="323"/>
        <v>Retained</v>
      </c>
    </row>
    <row r="5143" spans="1:17" x14ac:dyDescent="0.2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>
        <f t="shared" si="320"/>
        <v>Adult</v>
      </c>
      <c r="O5143" t="str">
        <f t="shared" si="321"/>
        <v>Good</v>
      </c>
      <c r="P5143" t="str">
        <f t="shared" si="322"/>
        <v>Zero Balance</v>
      </c>
      <c r="Q5143" t="str">
        <f t="shared" si="323"/>
        <v>Retained</v>
      </c>
    </row>
    <row r="5144" spans="1:17" x14ac:dyDescent="0.2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>
        <f t="shared" si="320"/>
        <v>Adult</v>
      </c>
      <c r="O5144" t="str">
        <f t="shared" si="321"/>
        <v>Good</v>
      </c>
      <c r="P5144" t="str">
        <f t="shared" si="322"/>
        <v>Zero Balance</v>
      </c>
      <c r="Q5144" t="str">
        <f t="shared" si="323"/>
        <v>Retained</v>
      </c>
    </row>
    <row r="5145" spans="1:17" x14ac:dyDescent="0.2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>
        <f t="shared" si="320"/>
        <v>Adult</v>
      </c>
      <c r="O5145" t="str">
        <f t="shared" si="321"/>
        <v>Average</v>
      </c>
      <c r="P5145" t="str">
        <f t="shared" si="322"/>
        <v>Zero Balance</v>
      </c>
      <c r="Q5145" t="str">
        <f t="shared" si="323"/>
        <v>Churned</v>
      </c>
    </row>
    <row r="5146" spans="1:17" x14ac:dyDescent="0.2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>
        <f t="shared" si="320"/>
        <v>Young</v>
      </c>
      <c r="O5146" t="str">
        <f t="shared" si="321"/>
        <v>Poor</v>
      </c>
      <c r="P5146" t="str">
        <f t="shared" si="322"/>
        <v>High Balance</v>
      </c>
      <c r="Q5146" t="str">
        <f t="shared" si="323"/>
        <v>Retained</v>
      </c>
    </row>
    <row r="5147" spans="1:17" x14ac:dyDescent="0.2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>
        <f t="shared" si="320"/>
        <v>Adult</v>
      </c>
      <c r="O5147" t="str">
        <f t="shared" si="321"/>
        <v>Good</v>
      </c>
      <c r="P5147" t="str">
        <f t="shared" si="322"/>
        <v>High Balance</v>
      </c>
      <c r="Q5147" t="str">
        <f t="shared" si="323"/>
        <v>Retained</v>
      </c>
    </row>
    <row r="5148" spans="1:17" x14ac:dyDescent="0.2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>
        <f t="shared" si="320"/>
        <v>Adult</v>
      </c>
      <c r="O5148" t="str">
        <f t="shared" si="321"/>
        <v>Good</v>
      </c>
      <c r="P5148" t="str">
        <f t="shared" si="322"/>
        <v>High Balance</v>
      </c>
      <c r="Q5148" t="str">
        <f t="shared" si="323"/>
        <v>Retained</v>
      </c>
    </row>
    <row r="5149" spans="1:17" x14ac:dyDescent="0.2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>
        <f t="shared" si="320"/>
        <v>Adult</v>
      </c>
      <c r="O5149" t="str">
        <f t="shared" si="321"/>
        <v>Average</v>
      </c>
      <c r="P5149" t="str">
        <f t="shared" si="322"/>
        <v>High Balance</v>
      </c>
      <c r="Q5149" t="str">
        <f t="shared" si="323"/>
        <v>Retained</v>
      </c>
    </row>
    <row r="5150" spans="1:17" x14ac:dyDescent="0.2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>
        <f t="shared" si="320"/>
        <v>Senior</v>
      </c>
      <c r="O5150" t="str">
        <f t="shared" si="321"/>
        <v>Good</v>
      </c>
      <c r="P5150" t="str">
        <f t="shared" si="322"/>
        <v>Zero Balance</v>
      </c>
      <c r="Q5150" t="str">
        <f t="shared" si="323"/>
        <v>Retained</v>
      </c>
    </row>
    <row r="5151" spans="1:17" x14ac:dyDescent="0.2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>
        <f t="shared" si="320"/>
        <v>Adult</v>
      </c>
      <c r="O5151" t="str">
        <f t="shared" si="321"/>
        <v>Good</v>
      </c>
      <c r="P5151" t="str">
        <f t="shared" si="322"/>
        <v>High Balance</v>
      </c>
      <c r="Q5151" t="str">
        <f t="shared" si="323"/>
        <v>Retained</v>
      </c>
    </row>
    <row r="5152" spans="1:17" x14ac:dyDescent="0.2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tr">
        <f t="shared" si="320"/>
        <v>Adult</v>
      </c>
      <c r="O5152" t="str">
        <f t="shared" si="321"/>
        <v>Average</v>
      </c>
      <c r="P5152" t="str">
        <f t="shared" si="322"/>
        <v>High Balance</v>
      </c>
      <c r="Q5152" t="str">
        <f t="shared" si="323"/>
        <v>Retained</v>
      </c>
    </row>
    <row r="5153" spans="1:17" x14ac:dyDescent="0.2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>
        <f t="shared" si="320"/>
        <v>Adult</v>
      </c>
      <c r="O5153" t="str">
        <f t="shared" si="321"/>
        <v>Good</v>
      </c>
      <c r="P5153" t="str">
        <f t="shared" si="322"/>
        <v>High Balance</v>
      </c>
      <c r="Q5153" t="str">
        <f t="shared" si="323"/>
        <v>Retained</v>
      </c>
    </row>
    <row r="5154" spans="1:17" x14ac:dyDescent="0.2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>
        <f t="shared" si="320"/>
        <v>Adult</v>
      </c>
      <c r="O5154" t="str">
        <f t="shared" si="321"/>
        <v>Average</v>
      </c>
      <c r="P5154" t="str">
        <f t="shared" si="322"/>
        <v>Zero Balance</v>
      </c>
      <c r="Q5154" t="str">
        <f t="shared" si="323"/>
        <v>Retained</v>
      </c>
    </row>
    <row r="5155" spans="1:17" x14ac:dyDescent="0.2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>
        <f t="shared" si="320"/>
        <v>Young</v>
      </c>
      <c r="O5155" t="str">
        <f t="shared" si="321"/>
        <v>Average</v>
      </c>
      <c r="P5155" t="str">
        <f t="shared" si="322"/>
        <v>Zero Balance</v>
      </c>
      <c r="Q5155" t="str">
        <f t="shared" si="323"/>
        <v>Retained</v>
      </c>
    </row>
    <row r="5156" spans="1:17" x14ac:dyDescent="0.2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>
        <f t="shared" si="320"/>
        <v>Adult</v>
      </c>
      <c r="O5156" t="str">
        <f t="shared" si="321"/>
        <v>Good</v>
      </c>
      <c r="P5156" t="str">
        <f t="shared" si="322"/>
        <v>Medium Balance</v>
      </c>
      <c r="Q5156" t="str">
        <f t="shared" si="323"/>
        <v>Retained</v>
      </c>
    </row>
    <row r="5157" spans="1:17" x14ac:dyDescent="0.2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tr">
        <f t="shared" si="320"/>
        <v>Adult</v>
      </c>
      <c r="O5157" t="str">
        <f t="shared" si="321"/>
        <v>Good</v>
      </c>
      <c r="P5157" t="str">
        <f t="shared" si="322"/>
        <v>Zero Balance</v>
      </c>
      <c r="Q5157" t="str">
        <f t="shared" si="323"/>
        <v>Retained</v>
      </c>
    </row>
    <row r="5158" spans="1:17" x14ac:dyDescent="0.2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>
        <f t="shared" si="320"/>
        <v>Adult</v>
      </c>
      <c r="O5158" t="str">
        <f t="shared" si="321"/>
        <v>Average</v>
      </c>
      <c r="P5158" t="str">
        <f t="shared" si="322"/>
        <v>High Balance</v>
      </c>
      <c r="Q5158" t="str">
        <f t="shared" si="323"/>
        <v>Retained</v>
      </c>
    </row>
    <row r="5159" spans="1:17" x14ac:dyDescent="0.2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>
        <f t="shared" si="320"/>
        <v>Senior</v>
      </c>
      <c r="O5159" t="str">
        <f t="shared" si="321"/>
        <v>Average</v>
      </c>
      <c r="P5159" t="str">
        <f t="shared" si="322"/>
        <v>High Balance</v>
      </c>
      <c r="Q5159" t="str">
        <f t="shared" si="323"/>
        <v>Retained</v>
      </c>
    </row>
    <row r="5160" spans="1:17" x14ac:dyDescent="0.2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>
        <f t="shared" si="320"/>
        <v>Senior</v>
      </c>
      <c r="O5160" t="str">
        <f t="shared" si="321"/>
        <v>Average</v>
      </c>
      <c r="P5160" t="str">
        <f t="shared" si="322"/>
        <v>Zero Balance</v>
      </c>
      <c r="Q5160" t="str">
        <f t="shared" si="323"/>
        <v>Retained</v>
      </c>
    </row>
    <row r="5161" spans="1:17" x14ac:dyDescent="0.2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>
        <f t="shared" si="320"/>
        <v>Senior</v>
      </c>
      <c r="O5161" t="str">
        <f t="shared" si="321"/>
        <v>Good</v>
      </c>
      <c r="P5161" t="str">
        <f t="shared" si="322"/>
        <v>High Balance</v>
      </c>
      <c r="Q5161" t="str">
        <f t="shared" si="323"/>
        <v>Retained</v>
      </c>
    </row>
    <row r="5162" spans="1:17" x14ac:dyDescent="0.2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>
        <f t="shared" si="320"/>
        <v>Adult</v>
      </c>
      <c r="O5162" t="str">
        <f t="shared" si="321"/>
        <v>Average</v>
      </c>
      <c r="P5162" t="str">
        <f t="shared" si="322"/>
        <v>Zero Balance</v>
      </c>
      <c r="Q5162" t="str">
        <f t="shared" si="323"/>
        <v>Retained</v>
      </c>
    </row>
    <row r="5163" spans="1:17" x14ac:dyDescent="0.2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>
        <f t="shared" si="320"/>
        <v>Adult</v>
      </c>
      <c r="O5163" t="str">
        <f t="shared" si="321"/>
        <v>Good</v>
      </c>
      <c r="P5163" t="str">
        <f t="shared" si="322"/>
        <v>Zero Balance</v>
      </c>
      <c r="Q5163" t="str">
        <f t="shared" si="323"/>
        <v>Retained</v>
      </c>
    </row>
    <row r="5164" spans="1:17" x14ac:dyDescent="0.2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>
        <f t="shared" si="320"/>
        <v>Adult</v>
      </c>
      <c r="O5164" t="str">
        <f t="shared" si="321"/>
        <v>Average</v>
      </c>
      <c r="P5164" t="str">
        <f t="shared" si="322"/>
        <v>Medium Balance</v>
      </c>
      <c r="Q5164" t="str">
        <f t="shared" si="323"/>
        <v>Retained</v>
      </c>
    </row>
    <row r="5165" spans="1:17" x14ac:dyDescent="0.2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>
        <f t="shared" si="320"/>
        <v>Adult</v>
      </c>
      <c r="O5165" t="str">
        <f t="shared" si="321"/>
        <v>Good</v>
      </c>
      <c r="P5165" t="str">
        <f t="shared" si="322"/>
        <v>Zero Balance</v>
      </c>
      <c r="Q5165" t="str">
        <f t="shared" si="323"/>
        <v>Retained</v>
      </c>
    </row>
    <row r="5166" spans="1:17" x14ac:dyDescent="0.2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>
        <f t="shared" si="320"/>
        <v>Adult</v>
      </c>
      <c r="O5166" t="str">
        <f t="shared" si="321"/>
        <v>Average</v>
      </c>
      <c r="P5166" t="str">
        <f t="shared" si="322"/>
        <v>Zero Balance</v>
      </c>
      <c r="Q5166" t="str">
        <f t="shared" si="323"/>
        <v>Retained</v>
      </c>
    </row>
    <row r="5167" spans="1:17" x14ac:dyDescent="0.2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>
        <f t="shared" si="320"/>
        <v>Adult</v>
      </c>
      <c r="O5167" t="str">
        <f t="shared" si="321"/>
        <v>Good</v>
      </c>
      <c r="P5167" t="str">
        <f t="shared" si="322"/>
        <v>High Balance</v>
      </c>
      <c r="Q5167" t="str">
        <f t="shared" si="323"/>
        <v>Retained</v>
      </c>
    </row>
    <row r="5168" spans="1:17" x14ac:dyDescent="0.2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tr">
        <f t="shared" si="320"/>
        <v>Adult</v>
      </c>
      <c r="O5168" t="str">
        <f t="shared" si="321"/>
        <v>Poor</v>
      </c>
      <c r="P5168" t="str">
        <f t="shared" si="322"/>
        <v>Zero Balance</v>
      </c>
      <c r="Q5168" t="str">
        <f t="shared" si="323"/>
        <v>Retained</v>
      </c>
    </row>
    <row r="5169" spans="1:17" x14ac:dyDescent="0.2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>
        <f t="shared" si="320"/>
        <v>Young</v>
      </c>
      <c r="O5169" t="str">
        <f t="shared" si="321"/>
        <v>Good</v>
      </c>
      <c r="P5169" t="str">
        <f t="shared" si="322"/>
        <v>Zero Balance</v>
      </c>
      <c r="Q5169" t="str">
        <f t="shared" si="323"/>
        <v>Churned</v>
      </c>
    </row>
    <row r="5170" spans="1:17" x14ac:dyDescent="0.2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>
        <f t="shared" si="320"/>
        <v>Adult</v>
      </c>
      <c r="O5170" t="str">
        <f t="shared" si="321"/>
        <v>Average</v>
      </c>
      <c r="P5170" t="str">
        <f t="shared" si="322"/>
        <v>High Balance</v>
      </c>
      <c r="Q5170" t="str">
        <f t="shared" si="323"/>
        <v>Retained</v>
      </c>
    </row>
    <row r="5171" spans="1:17" x14ac:dyDescent="0.2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>
        <f t="shared" si="320"/>
        <v>Adult</v>
      </c>
      <c r="O5171" t="str">
        <f t="shared" si="321"/>
        <v>Average</v>
      </c>
      <c r="P5171" t="str">
        <f t="shared" si="322"/>
        <v>High Balance</v>
      </c>
      <c r="Q5171" t="str">
        <f t="shared" si="323"/>
        <v>Retained</v>
      </c>
    </row>
    <row r="5172" spans="1:17" x14ac:dyDescent="0.2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tr">
        <f t="shared" si="320"/>
        <v>Adult</v>
      </c>
      <c r="O5172" t="str">
        <f t="shared" si="321"/>
        <v>Good</v>
      </c>
      <c r="P5172" t="str">
        <f t="shared" si="322"/>
        <v>Zero Balance</v>
      </c>
      <c r="Q5172" t="str">
        <f t="shared" si="323"/>
        <v>Retained</v>
      </c>
    </row>
    <row r="5173" spans="1:17" x14ac:dyDescent="0.2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>
        <f t="shared" si="320"/>
        <v>Adult</v>
      </c>
      <c r="O5173" t="str">
        <f t="shared" si="321"/>
        <v>Average</v>
      </c>
      <c r="P5173" t="str">
        <f t="shared" si="322"/>
        <v>Zero Balance</v>
      </c>
      <c r="Q5173" t="str">
        <f t="shared" si="323"/>
        <v>Retained</v>
      </c>
    </row>
    <row r="5174" spans="1:17" x14ac:dyDescent="0.2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>
        <f t="shared" si="320"/>
        <v>Adult</v>
      </c>
      <c r="O5174" t="str">
        <f t="shared" si="321"/>
        <v>Average</v>
      </c>
      <c r="P5174" t="str">
        <f t="shared" si="322"/>
        <v>Zero Balance</v>
      </c>
      <c r="Q5174" t="str">
        <f t="shared" si="323"/>
        <v>Retained</v>
      </c>
    </row>
    <row r="5175" spans="1:17" x14ac:dyDescent="0.2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>
        <f t="shared" si="320"/>
        <v>Adult</v>
      </c>
      <c r="O5175" t="str">
        <f t="shared" si="321"/>
        <v>Good</v>
      </c>
      <c r="P5175" t="str">
        <f t="shared" si="322"/>
        <v>Zero Balance</v>
      </c>
      <c r="Q5175" t="str">
        <f t="shared" si="323"/>
        <v>Retained</v>
      </c>
    </row>
    <row r="5176" spans="1:17" x14ac:dyDescent="0.2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>
        <f t="shared" si="320"/>
        <v>Adult</v>
      </c>
      <c r="O5176" t="str">
        <f t="shared" si="321"/>
        <v>Good</v>
      </c>
      <c r="P5176" t="str">
        <f t="shared" si="322"/>
        <v>Zero Balance</v>
      </c>
      <c r="Q5176" t="str">
        <f t="shared" si="323"/>
        <v>Retained</v>
      </c>
    </row>
    <row r="5177" spans="1:17" x14ac:dyDescent="0.2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>
        <f t="shared" si="320"/>
        <v>Young</v>
      </c>
      <c r="O5177" t="str">
        <f t="shared" si="321"/>
        <v>Average</v>
      </c>
      <c r="P5177" t="str">
        <f t="shared" si="322"/>
        <v>High Balance</v>
      </c>
      <c r="Q5177" t="str">
        <f t="shared" si="323"/>
        <v>Retained</v>
      </c>
    </row>
    <row r="5178" spans="1:17" x14ac:dyDescent="0.2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>
        <f t="shared" si="320"/>
        <v>Young</v>
      </c>
      <c r="O5178" t="str">
        <f t="shared" si="321"/>
        <v>Good</v>
      </c>
      <c r="P5178" t="str">
        <f t="shared" si="322"/>
        <v>Zero Balance</v>
      </c>
      <c r="Q5178" t="str">
        <f t="shared" si="323"/>
        <v>Retained</v>
      </c>
    </row>
    <row r="5179" spans="1:17" x14ac:dyDescent="0.2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tr">
        <f t="shared" si="320"/>
        <v>Young</v>
      </c>
      <c r="O5179" t="str">
        <f t="shared" si="321"/>
        <v>Average</v>
      </c>
      <c r="P5179" t="str">
        <f t="shared" si="322"/>
        <v>High Balance</v>
      </c>
      <c r="Q5179" t="str">
        <f t="shared" si="323"/>
        <v>Churned</v>
      </c>
    </row>
    <row r="5180" spans="1:17" x14ac:dyDescent="0.2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>
        <f t="shared" si="320"/>
        <v>Young</v>
      </c>
      <c r="O5180" t="str">
        <f t="shared" si="321"/>
        <v>Good</v>
      </c>
      <c r="P5180" t="str">
        <f t="shared" si="322"/>
        <v>Medium Balance</v>
      </c>
      <c r="Q5180" t="str">
        <f t="shared" si="323"/>
        <v>Retained</v>
      </c>
    </row>
    <row r="5181" spans="1:17" x14ac:dyDescent="0.2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>
        <f t="shared" si="320"/>
        <v>Adult</v>
      </c>
      <c r="O5181" t="str">
        <f t="shared" si="321"/>
        <v>Good</v>
      </c>
      <c r="P5181" t="str">
        <f t="shared" si="322"/>
        <v>High Balance</v>
      </c>
      <c r="Q5181" t="str">
        <f t="shared" si="323"/>
        <v>Retained</v>
      </c>
    </row>
    <row r="5182" spans="1:17" x14ac:dyDescent="0.2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>
        <f t="shared" si="320"/>
        <v>Adult</v>
      </c>
      <c r="O5182" t="str">
        <f t="shared" si="321"/>
        <v>Average</v>
      </c>
      <c r="P5182" t="str">
        <f t="shared" si="322"/>
        <v>High Balance</v>
      </c>
      <c r="Q5182" t="str">
        <f t="shared" si="323"/>
        <v>Retained</v>
      </c>
    </row>
    <row r="5183" spans="1:17" x14ac:dyDescent="0.2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>
        <f t="shared" si="320"/>
        <v>Adult</v>
      </c>
      <c r="O5183" t="str">
        <f t="shared" si="321"/>
        <v>Average</v>
      </c>
      <c r="P5183" t="str">
        <f t="shared" si="322"/>
        <v>High Balance</v>
      </c>
      <c r="Q5183" t="str">
        <f t="shared" si="323"/>
        <v>Retained</v>
      </c>
    </row>
    <row r="5184" spans="1:17" x14ac:dyDescent="0.2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>
        <f t="shared" si="320"/>
        <v>Adult</v>
      </c>
      <c r="O5184" t="str">
        <f t="shared" si="321"/>
        <v>Average</v>
      </c>
      <c r="P5184" t="str">
        <f t="shared" si="322"/>
        <v>Medium Balance</v>
      </c>
      <c r="Q5184" t="str">
        <f t="shared" si="323"/>
        <v>Churned</v>
      </c>
    </row>
    <row r="5185" spans="1:17" x14ac:dyDescent="0.2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tr">
        <f t="shared" si="320"/>
        <v>Adult</v>
      </c>
      <c r="O5185" t="str">
        <f t="shared" si="321"/>
        <v>Average</v>
      </c>
      <c r="P5185" t="str">
        <f t="shared" si="322"/>
        <v>Zero Balance</v>
      </c>
      <c r="Q5185" t="str">
        <f t="shared" si="323"/>
        <v>Retained</v>
      </c>
    </row>
    <row r="5186" spans="1:17" x14ac:dyDescent="0.2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>
        <f t="shared" si="320"/>
        <v>Young</v>
      </c>
      <c r="O5186" t="str">
        <f t="shared" si="321"/>
        <v>Good</v>
      </c>
      <c r="P5186" t="str">
        <f t="shared" si="322"/>
        <v>High Balance</v>
      </c>
      <c r="Q5186" t="str">
        <f t="shared" si="323"/>
        <v>Retained</v>
      </c>
    </row>
    <row r="5187" spans="1:17" x14ac:dyDescent="0.2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>
        <f t="shared" ref="N5187:N5250" si="324">IF(F5187&lt;30,"Young",IF(F5187&lt;50,"Adult","Senior"))</f>
        <v>Adult</v>
      </c>
      <c r="O5187" t="str">
        <f t="shared" ref="O5187:O5250" si="325">IF(C5187&lt;500,"Poor",IF(C5187&lt;700,"Average","Good"))</f>
        <v>Good</v>
      </c>
      <c r="P5187" t="str">
        <f t="shared" ref="P5187:P5250" si="326" xml:space="preserve"> IF(H5187=0,"Zero Balance",IF(H5187&lt;50000,"Low Balance",IF(H5187&lt;100000,"Medium Balance","High Balance")))</f>
        <v>High Balance</v>
      </c>
      <c r="Q5187" t="str">
        <f t="shared" ref="Q5187:Q5250" si="327">IF(M5187 = 1,"Churned","Retained")</f>
        <v>Churned</v>
      </c>
    </row>
    <row r="5188" spans="1:17" x14ac:dyDescent="0.2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>
        <f t="shared" si="324"/>
        <v>Adult</v>
      </c>
      <c r="O5188" t="str">
        <f t="shared" si="325"/>
        <v>Average</v>
      </c>
      <c r="P5188" t="str">
        <f t="shared" si="326"/>
        <v>Zero Balance</v>
      </c>
      <c r="Q5188" t="str">
        <f t="shared" si="327"/>
        <v>Retained</v>
      </c>
    </row>
    <row r="5189" spans="1:17" x14ac:dyDescent="0.2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>
        <f t="shared" si="324"/>
        <v>Adult</v>
      </c>
      <c r="O5189" t="str">
        <f t="shared" si="325"/>
        <v>Average</v>
      </c>
      <c r="P5189" t="str">
        <f t="shared" si="326"/>
        <v>Zero Balance</v>
      </c>
      <c r="Q5189" t="str">
        <f t="shared" si="327"/>
        <v>Churned</v>
      </c>
    </row>
    <row r="5190" spans="1:17" x14ac:dyDescent="0.2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>
        <f t="shared" si="324"/>
        <v>Adult</v>
      </c>
      <c r="O5190" t="str">
        <f t="shared" si="325"/>
        <v>Average</v>
      </c>
      <c r="P5190" t="str">
        <f t="shared" si="326"/>
        <v>Zero Balance</v>
      </c>
      <c r="Q5190" t="str">
        <f t="shared" si="327"/>
        <v>Retained</v>
      </c>
    </row>
    <row r="5191" spans="1:17" x14ac:dyDescent="0.2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>
        <f t="shared" si="324"/>
        <v>Adult</v>
      </c>
      <c r="O5191" t="str">
        <f t="shared" si="325"/>
        <v>Good</v>
      </c>
      <c r="P5191" t="str">
        <f t="shared" si="326"/>
        <v>High Balance</v>
      </c>
      <c r="Q5191" t="str">
        <f t="shared" si="327"/>
        <v>Retained</v>
      </c>
    </row>
    <row r="5192" spans="1:17" x14ac:dyDescent="0.2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>
        <f t="shared" si="324"/>
        <v>Adult</v>
      </c>
      <c r="O5192" t="str">
        <f t="shared" si="325"/>
        <v>Good</v>
      </c>
      <c r="P5192" t="str">
        <f t="shared" si="326"/>
        <v>Zero Balance</v>
      </c>
      <c r="Q5192" t="str">
        <f t="shared" si="327"/>
        <v>Retained</v>
      </c>
    </row>
    <row r="5193" spans="1:17" x14ac:dyDescent="0.2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>
        <f t="shared" si="324"/>
        <v>Senior</v>
      </c>
      <c r="O5193" t="str">
        <f t="shared" si="325"/>
        <v>Average</v>
      </c>
      <c r="P5193" t="str">
        <f t="shared" si="326"/>
        <v>Zero Balance</v>
      </c>
      <c r="Q5193" t="str">
        <f t="shared" si="327"/>
        <v>Retained</v>
      </c>
    </row>
    <row r="5194" spans="1:17" x14ac:dyDescent="0.2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>
        <f t="shared" si="324"/>
        <v>Adult</v>
      </c>
      <c r="O5194" t="str">
        <f t="shared" si="325"/>
        <v>Average</v>
      </c>
      <c r="P5194" t="str">
        <f t="shared" si="326"/>
        <v>Zero Balance</v>
      </c>
      <c r="Q5194" t="str">
        <f t="shared" si="327"/>
        <v>Retained</v>
      </c>
    </row>
    <row r="5195" spans="1:17" x14ac:dyDescent="0.2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>
        <f t="shared" si="324"/>
        <v>Young</v>
      </c>
      <c r="O5195" t="str">
        <f t="shared" si="325"/>
        <v>Average</v>
      </c>
      <c r="P5195" t="str">
        <f t="shared" si="326"/>
        <v>High Balance</v>
      </c>
      <c r="Q5195" t="str">
        <f t="shared" si="327"/>
        <v>Retained</v>
      </c>
    </row>
    <row r="5196" spans="1:17" x14ac:dyDescent="0.2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>
        <f t="shared" si="324"/>
        <v>Young</v>
      </c>
      <c r="O5196" t="str">
        <f t="shared" si="325"/>
        <v>Average</v>
      </c>
      <c r="P5196" t="str">
        <f t="shared" si="326"/>
        <v>Medium Balance</v>
      </c>
      <c r="Q5196" t="str">
        <f t="shared" si="327"/>
        <v>Retained</v>
      </c>
    </row>
    <row r="5197" spans="1:17" x14ac:dyDescent="0.2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>
        <f t="shared" si="324"/>
        <v>Adult</v>
      </c>
      <c r="O5197" t="str">
        <f t="shared" si="325"/>
        <v>Good</v>
      </c>
      <c r="P5197" t="str">
        <f t="shared" si="326"/>
        <v>Medium Balance</v>
      </c>
      <c r="Q5197" t="str">
        <f t="shared" si="327"/>
        <v>Retained</v>
      </c>
    </row>
    <row r="5198" spans="1:17" x14ac:dyDescent="0.2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>
        <f t="shared" si="324"/>
        <v>Young</v>
      </c>
      <c r="O5198" t="str">
        <f t="shared" si="325"/>
        <v>Good</v>
      </c>
      <c r="P5198" t="str">
        <f t="shared" si="326"/>
        <v>High Balance</v>
      </c>
      <c r="Q5198" t="str">
        <f t="shared" si="327"/>
        <v>Retained</v>
      </c>
    </row>
    <row r="5199" spans="1:17" x14ac:dyDescent="0.2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>
        <f t="shared" si="324"/>
        <v>Senior</v>
      </c>
      <c r="O5199" t="str">
        <f t="shared" si="325"/>
        <v>Good</v>
      </c>
      <c r="P5199" t="str">
        <f t="shared" si="326"/>
        <v>Zero Balance</v>
      </c>
      <c r="Q5199" t="str">
        <f t="shared" si="327"/>
        <v>Retained</v>
      </c>
    </row>
    <row r="5200" spans="1:17" x14ac:dyDescent="0.2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>
        <f t="shared" si="324"/>
        <v>Adult</v>
      </c>
      <c r="O5200" t="str">
        <f t="shared" si="325"/>
        <v>Average</v>
      </c>
      <c r="P5200" t="str">
        <f t="shared" si="326"/>
        <v>Medium Balance</v>
      </c>
      <c r="Q5200" t="str">
        <f t="shared" si="327"/>
        <v>Retained</v>
      </c>
    </row>
    <row r="5201" spans="1:17" x14ac:dyDescent="0.2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>
        <f t="shared" si="324"/>
        <v>Young</v>
      </c>
      <c r="O5201" t="str">
        <f t="shared" si="325"/>
        <v>Good</v>
      </c>
      <c r="P5201" t="str">
        <f t="shared" si="326"/>
        <v>Zero Balance</v>
      </c>
      <c r="Q5201" t="str">
        <f t="shared" si="327"/>
        <v>Retained</v>
      </c>
    </row>
    <row r="5202" spans="1:17" x14ac:dyDescent="0.2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>
        <f t="shared" si="324"/>
        <v>Adult</v>
      </c>
      <c r="O5202" t="str">
        <f t="shared" si="325"/>
        <v>Average</v>
      </c>
      <c r="P5202" t="str">
        <f t="shared" si="326"/>
        <v>Medium Balance</v>
      </c>
      <c r="Q5202" t="str">
        <f t="shared" si="327"/>
        <v>Retained</v>
      </c>
    </row>
    <row r="5203" spans="1:17" x14ac:dyDescent="0.2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tr">
        <f t="shared" si="324"/>
        <v>Adult</v>
      </c>
      <c r="O5203" t="str">
        <f t="shared" si="325"/>
        <v>Average</v>
      </c>
      <c r="P5203" t="str">
        <f t="shared" si="326"/>
        <v>Medium Balance</v>
      </c>
      <c r="Q5203" t="str">
        <f t="shared" si="327"/>
        <v>Retained</v>
      </c>
    </row>
    <row r="5204" spans="1:17" x14ac:dyDescent="0.2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>
        <f t="shared" si="324"/>
        <v>Young</v>
      </c>
      <c r="O5204" t="str">
        <f t="shared" si="325"/>
        <v>Average</v>
      </c>
      <c r="P5204" t="str">
        <f t="shared" si="326"/>
        <v>High Balance</v>
      </c>
      <c r="Q5204" t="str">
        <f t="shared" si="327"/>
        <v>Churned</v>
      </c>
    </row>
    <row r="5205" spans="1:17" x14ac:dyDescent="0.2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>
        <f t="shared" si="324"/>
        <v>Adult</v>
      </c>
      <c r="O5205" t="str">
        <f t="shared" si="325"/>
        <v>Good</v>
      </c>
      <c r="P5205" t="str">
        <f t="shared" si="326"/>
        <v>High Balance</v>
      </c>
      <c r="Q5205" t="str">
        <f t="shared" si="327"/>
        <v>Retained</v>
      </c>
    </row>
    <row r="5206" spans="1:17" x14ac:dyDescent="0.2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>
        <f t="shared" si="324"/>
        <v>Adult</v>
      </c>
      <c r="O5206" t="str">
        <f t="shared" si="325"/>
        <v>Poor</v>
      </c>
      <c r="P5206" t="str">
        <f t="shared" si="326"/>
        <v>Zero Balance</v>
      </c>
      <c r="Q5206" t="str">
        <f t="shared" si="327"/>
        <v>Retained</v>
      </c>
    </row>
    <row r="5207" spans="1:17" x14ac:dyDescent="0.2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>
        <f t="shared" si="324"/>
        <v>Young</v>
      </c>
      <c r="O5207" t="str">
        <f t="shared" si="325"/>
        <v>Good</v>
      </c>
      <c r="P5207" t="str">
        <f t="shared" si="326"/>
        <v>High Balance</v>
      </c>
      <c r="Q5207" t="str">
        <f t="shared" si="327"/>
        <v>Retained</v>
      </c>
    </row>
    <row r="5208" spans="1:17" x14ac:dyDescent="0.2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>
        <f t="shared" si="324"/>
        <v>Adult</v>
      </c>
      <c r="O5208" t="str">
        <f t="shared" si="325"/>
        <v>Poor</v>
      </c>
      <c r="P5208" t="str">
        <f t="shared" si="326"/>
        <v>High Balance</v>
      </c>
      <c r="Q5208" t="str">
        <f t="shared" si="327"/>
        <v>Retained</v>
      </c>
    </row>
    <row r="5209" spans="1:17" x14ac:dyDescent="0.2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>
        <f t="shared" si="324"/>
        <v>Adult</v>
      </c>
      <c r="O5209" t="str">
        <f t="shared" si="325"/>
        <v>Good</v>
      </c>
      <c r="P5209" t="str">
        <f t="shared" si="326"/>
        <v>High Balance</v>
      </c>
      <c r="Q5209" t="str">
        <f t="shared" si="327"/>
        <v>Retained</v>
      </c>
    </row>
    <row r="5210" spans="1:17" x14ac:dyDescent="0.2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>
        <f t="shared" si="324"/>
        <v>Adult</v>
      </c>
      <c r="O5210" t="str">
        <f t="shared" si="325"/>
        <v>Good</v>
      </c>
      <c r="P5210" t="str">
        <f t="shared" si="326"/>
        <v>Zero Balance</v>
      </c>
      <c r="Q5210" t="str">
        <f t="shared" si="327"/>
        <v>Retained</v>
      </c>
    </row>
    <row r="5211" spans="1:17" x14ac:dyDescent="0.2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>
        <f t="shared" si="324"/>
        <v>Adult</v>
      </c>
      <c r="O5211" t="str">
        <f t="shared" si="325"/>
        <v>Good</v>
      </c>
      <c r="P5211" t="str">
        <f t="shared" si="326"/>
        <v>Zero Balance</v>
      </c>
      <c r="Q5211" t="str">
        <f t="shared" si="327"/>
        <v>Retained</v>
      </c>
    </row>
    <row r="5212" spans="1:17" x14ac:dyDescent="0.2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>
        <f t="shared" si="324"/>
        <v>Adult</v>
      </c>
      <c r="O5212" t="str">
        <f t="shared" si="325"/>
        <v>Average</v>
      </c>
      <c r="P5212" t="str">
        <f t="shared" si="326"/>
        <v>High Balance</v>
      </c>
      <c r="Q5212" t="str">
        <f t="shared" si="327"/>
        <v>Retained</v>
      </c>
    </row>
    <row r="5213" spans="1:17" x14ac:dyDescent="0.2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>
        <f t="shared" si="324"/>
        <v>Young</v>
      </c>
      <c r="O5213" t="str">
        <f t="shared" si="325"/>
        <v>Good</v>
      </c>
      <c r="P5213" t="str">
        <f t="shared" si="326"/>
        <v>Medium Balance</v>
      </c>
      <c r="Q5213" t="str">
        <f t="shared" si="327"/>
        <v>Retained</v>
      </c>
    </row>
    <row r="5214" spans="1:17" x14ac:dyDescent="0.2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>
        <f t="shared" si="324"/>
        <v>Senior</v>
      </c>
      <c r="O5214" t="str">
        <f t="shared" si="325"/>
        <v>Good</v>
      </c>
      <c r="P5214" t="str">
        <f t="shared" si="326"/>
        <v>High Balance</v>
      </c>
      <c r="Q5214" t="str">
        <f t="shared" si="327"/>
        <v>Churned</v>
      </c>
    </row>
    <row r="5215" spans="1:17" x14ac:dyDescent="0.2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>
        <f t="shared" si="324"/>
        <v>Young</v>
      </c>
      <c r="O5215" t="str">
        <f t="shared" si="325"/>
        <v>Good</v>
      </c>
      <c r="P5215" t="str">
        <f t="shared" si="326"/>
        <v>High Balance</v>
      </c>
      <c r="Q5215" t="str">
        <f t="shared" si="327"/>
        <v>Retained</v>
      </c>
    </row>
    <row r="5216" spans="1:17" x14ac:dyDescent="0.2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>
        <f t="shared" si="324"/>
        <v>Senior</v>
      </c>
      <c r="O5216" t="str">
        <f t="shared" si="325"/>
        <v>Good</v>
      </c>
      <c r="P5216" t="str">
        <f t="shared" si="326"/>
        <v>High Balance</v>
      </c>
      <c r="Q5216" t="str">
        <f t="shared" si="327"/>
        <v>Churned</v>
      </c>
    </row>
    <row r="5217" spans="1:17" x14ac:dyDescent="0.2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tr">
        <f t="shared" si="324"/>
        <v>Young</v>
      </c>
      <c r="O5217" t="str">
        <f t="shared" si="325"/>
        <v>Average</v>
      </c>
      <c r="P5217" t="str">
        <f t="shared" si="326"/>
        <v>Zero Balance</v>
      </c>
      <c r="Q5217" t="str">
        <f t="shared" si="327"/>
        <v>Churned</v>
      </c>
    </row>
    <row r="5218" spans="1:17" x14ac:dyDescent="0.2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>
        <f t="shared" si="324"/>
        <v>Adult</v>
      </c>
      <c r="O5218" t="str">
        <f t="shared" si="325"/>
        <v>Average</v>
      </c>
      <c r="P5218" t="str">
        <f t="shared" si="326"/>
        <v>High Balance</v>
      </c>
      <c r="Q5218" t="str">
        <f t="shared" si="327"/>
        <v>Retained</v>
      </c>
    </row>
    <row r="5219" spans="1:17" x14ac:dyDescent="0.2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>
        <f t="shared" si="324"/>
        <v>Young</v>
      </c>
      <c r="O5219" t="str">
        <f t="shared" si="325"/>
        <v>Good</v>
      </c>
      <c r="P5219" t="str">
        <f t="shared" si="326"/>
        <v>Medium Balance</v>
      </c>
      <c r="Q5219" t="str">
        <f t="shared" si="327"/>
        <v>Retained</v>
      </c>
    </row>
    <row r="5220" spans="1:17" x14ac:dyDescent="0.2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tr">
        <f t="shared" si="324"/>
        <v>Young</v>
      </c>
      <c r="O5220" t="str">
        <f t="shared" si="325"/>
        <v>Average</v>
      </c>
      <c r="P5220" t="str">
        <f t="shared" si="326"/>
        <v>High Balance</v>
      </c>
      <c r="Q5220" t="str">
        <f t="shared" si="327"/>
        <v>Retained</v>
      </c>
    </row>
    <row r="5221" spans="1:17" x14ac:dyDescent="0.2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tr">
        <f t="shared" si="324"/>
        <v>Adult</v>
      </c>
      <c r="O5221" t="str">
        <f t="shared" si="325"/>
        <v>Average</v>
      </c>
      <c r="P5221" t="str">
        <f t="shared" si="326"/>
        <v>Zero Balance</v>
      </c>
      <c r="Q5221" t="str">
        <f t="shared" si="327"/>
        <v>Retained</v>
      </c>
    </row>
    <row r="5222" spans="1:17" x14ac:dyDescent="0.2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>
        <f t="shared" si="324"/>
        <v>Adult</v>
      </c>
      <c r="O5222" t="str">
        <f t="shared" si="325"/>
        <v>Average</v>
      </c>
      <c r="P5222" t="str">
        <f t="shared" si="326"/>
        <v>High Balance</v>
      </c>
      <c r="Q5222" t="str">
        <f t="shared" si="327"/>
        <v>Churned</v>
      </c>
    </row>
    <row r="5223" spans="1:17" x14ac:dyDescent="0.2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>
        <f t="shared" si="324"/>
        <v>Young</v>
      </c>
      <c r="O5223" t="str">
        <f t="shared" si="325"/>
        <v>Average</v>
      </c>
      <c r="P5223" t="str">
        <f t="shared" si="326"/>
        <v>Zero Balance</v>
      </c>
      <c r="Q5223" t="str">
        <f t="shared" si="327"/>
        <v>Retained</v>
      </c>
    </row>
    <row r="5224" spans="1:17" x14ac:dyDescent="0.2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>
        <f t="shared" si="324"/>
        <v>Young</v>
      </c>
      <c r="O5224" t="str">
        <f t="shared" si="325"/>
        <v>Average</v>
      </c>
      <c r="P5224" t="str">
        <f t="shared" si="326"/>
        <v>High Balance</v>
      </c>
      <c r="Q5224" t="str">
        <f t="shared" si="327"/>
        <v>Retained</v>
      </c>
    </row>
    <row r="5225" spans="1:17" x14ac:dyDescent="0.2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>
        <f t="shared" si="324"/>
        <v>Senior</v>
      </c>
      <c r="O5225" t="str">
        <f t="shared" si="325"/>
        <v>Average</v>
      </c>
      <c r="P5225" t="str">
        <f t="shared" si="326"/>
        <v>High Balance</v>
      </c>
      <c r="Q5225" t="str">
        <f t="shared" si="327"/>
        <v>Retained</v>
      </c>
    </row>
    <row r="5226" spans="1:17" x14ac:dyDescent="0.2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>
        <f t="shared" si="324"/>
        <v>Adult</v>
      </c>
      <c r="O5226" t="str">
        <f t="shared" si="325"/>
        <v>Good</v>
      </c>
      <c r="P5226" t="str">
        <f t="shared" si="326"/>
        <v>Zero Balance</v>
      </c>
      <c r="Q5226" t="str">
        <f t="shared" si="327"/>
        <v>Retained</v>
      </c>
    </row>
    <row r="5227" spans="1:17" x14ac:dyDescent="0.2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tr">
        <f t="shared" si="324"/>
        <v>Senior</v>
      </c>
      <c r="O5227" t="str">
        <f t="shared" si="325"/>
        <v>Average</v>
      </c>
      <c r="P5227" t="str">
        <f t="shared" si="326"/>
        <v>Zero Balance</v>
      </c>
      <c r="Q5227" t="str">
        <f t="shared" si="327"/>
        <v>Retained</v>
      </c>
    </row>
    <row r="5228" spans="1:17" x14ac:dyDescent="0.2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>
        <f t="shared" si="324"/>
        <v>Adult</v>
      </c>
      <c r="O5228" t="str">
        <f t="shared" si="325"/>
        <v>Poor</v>
      </c>
      <c r="P5228" t="str">
        <f t="shared" si="326"/>
        <v>High Balance</v>
      </c>
      <c r="Q5228" t="str">
        <f t="shared" si="327"/>
        <v>Retained</v>
      </c>
    </row>
    <row r="5229" spans="1:17" x14ac:dyDescent="0.2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tr">
        <f t="shared" si="324"/>
        <v>Young</v>
      </c>
      <c r="O5229" t="str">
        <f t="shared" si="325"/>
        <v>Good</v>
      </c>
      <c r="P5229" t="str">
        <f t="shared" si="326"/>
        <v>Zero Balance</v>
      </c>
      <c r="Q5229" t="str">
        <f t="shared" si="327"/>
        <v>Retained</v>
      </c>
    </row>
    <row r="5230" spans="1:17" x14ac:dyDescent="0.2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>
        <f t="shared" si="324"/>
        <v>Young</v>
      </c>
      <c r="O5230" t="str">
        <f t="shared" si="325"/>
        <v>Good</v>
      </c>
      <c r="P5230" t="str">
        <f t="shared" si="326"/>
        <v>High Balance</v>
      </c>
      <c r="Q5230" t="str">
        <f t="shared" si="327"/>
        <v>Retained</v>
      </c>
    </row>
    <row r="5231" spans="1:17" x14ac:dyDescent="0.2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>
        <f t="shared" si="324"/>
        <v>Adult</v>
      </c>
      <c r="O5231" t="str">
        <f t="shared" si="325"/>
        <v>Average</v>
      </c>
      <c r="P5231" t="str">
        <f t="shared" si="326"/>
        <v>Zero Balance</v>
      </c>
      <c r="Q5231" t="str">
        <f t="shared" si="327"/>
        <v>Retained</v>
      </c>
    </row>
    <row r="5232" spans="1:17" x14ac:dyDescent="0.2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>
        <f t="shared" si="324"/>
        <v>Adult</v>
      </c>
      <c r="O5232" t="str">
        <f t="shared" si="325"/>
        <v>Good</v>
      </c>
      <c r="P5232" t="str">
        <f t="shared" si="326"/>
        <v>High Balance</v>
      </c>
      <c r="Q5232" t="str">
        <f t="shared" si="327"/>
        <v>Retained</v>
      </c>
    </row>
    <row r="5233" spans="1:17" x14ac:dyDescent="0.2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tr">
        <f t="shared" si="324"/>
        <v>Adult</v>
      </c>
      <c r="O5233" t="str">
        <f t="shared" si="325"/>
        <v>Good</v>
      </c>
      <c r="P5233" t="str">
        <f t="shared" si="326"/>
        <v>High Balance</v>
      </c>
      <c r="Q5233" t="str">
        <f t="shared" si="327"/>
        <v>Churned</v>
      </c>
    </row>
    <row r="5234" spans="1:17" x14ac:dyDescent="0.2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>
        <f t="shared" si="324"/>
        <v>Adult</v>
      </c>
      <c r="O5234" t="str">
        <f t="shared" si="325"/>
        <v>Average</v>
      </c>
      <c r="P5234" t="str">
        <f t="shared" si="326"/>
        <v>Zero Balance</v>
      </c>
      <c r="Q5234" t="str">
        <f t="shared" si="327"/>
        <v>Churned</v>
      </c>
    </row>
    <row r="5235" spans="1:17" x14ac:dyDescent="0.2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tr">
        <f t="shared" si="324"/>
        <v>Adult</v>
      </c>
      <c r="O5235" t="str">
        <f t="shared" si="325"/>
        <v>Good</v>
      </c>
      <c r="P5235" t="str">
        <f t="shared" si="326"/>
        <v>Medium Balance</v>
      </c>
      <c r="Q5235" t="str">
        <f t="shared" si="327"/>
        <v>Churned</v>
      </c>
    </row>
    <row r="5236" spans="1:17" x14ac:dyDescent="0.2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>
        <f t="shared" si="324"/>
        <v>Adult</v>
      </c>
      <c r="O5236" t="str">
        <f t="shared" si="325"/>
        <v>Average</v>
      </c>
      <c r="P5236" t="str">
        <f t="shared" si="326"/>
        <v>High Balance</v>
      </c>
      <c r="Q5236" t="str">
        <f t="shared" si="327"/>
        <v>Churned</v>
      </c>
    </row>
    <row r="5237" spans="1:17" x14ac:dyDescent="0.2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>
        <f t="shared" si="324"/>
        <v>Senior</v>
      </c>
      <c r="O5237" t="str">
        <f t="shared" si="325"/>
        <v>Average</v>
      </c>
      <c r="P5237" t="str">
        <f t="shared" si="326"/>
        <v>Zero Balance</v>
      </c>
      <c r="Q5237" t="str">
        <f t="shared" si="327"/>
        <v>Churned</v>
      </c>
    </row>
    <row r="5238" spans="1:17" x14ac:dyDescent="0.2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>
        <f t="shared" si="324"/>
        <v>Young</v>
      </c>
      <c r="O5238" t="str">
        <f t="shared" si="325"/>
        <v>Good</v>
      </c>
      <c r="P5238" t="str">
        <f t="shared" si="326"/>
        <v>Zero Balance</v>
      </c>
      <c r="Q5238" t="str">
        <f t="shared" si="327"/>
        <v>Retained</v>
      </c>
    </row>
    <row r="5239" spans="1:17" x14ac:dyDescent="0.2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>
        <f t="shared" si="324"/>
        <v>Young</v>
      </c>
      <c r="O5239" t="str">
        <f t="shared" si="325"/>
        <v>Average</v>
      </c>
      <c r="P5239" t="str">
        <f t="shared" si="326"/>
        <v>High Balance</v>
      </c>
      <c r="Q5239" t="str">
        <f t="shared" si="327"/>
        <v>Retained</v>
      </c>
    </row>
    <row r="5240" spans="1:17" x14ac:dyDescent="0.2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>
        <f t="shared" si="324"/>
        <v>Adult</v>
      </c>
      <c r="O5240" t="str">
        <f t="shared" si="325"/>
        <v>Good</v>
      </c>
      <c r="P5240" t="str">
        <f t="shared" si="326"/>
        <v>High Balance</v>
      </c>
      <c r="Q5240" t="str">
        <f t="shared" si="327"/>
        <v>Retained</v>
      </c>
    </row>
    <row r="5241" spans="1:17" x14ac:dyDescent="0.2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>
        <f t="shared" si="324"/>
        <v>Adult</v>
      </c>
      <c r="O5241" t="str">
        <f t="shared" si="325"/>
        <v>Good</v>
      </c>
      <c r="P5241" t="str">
        <f t="shared" si="326"/>
        <v>High Balance</v>
      </c>
      <c r="Q5241" t="str">
        <f t="shared" si="327"/>
        <v>Retained</v>
      </c>
    </row>
    <row r="5242" spans="1:17" x14ac:dyDescent="0.2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>
        <f t="shared" si="324"/>
        <v>Young</v>
      </c>
      <c r="O5242" t="str">
        <f t="shared" si="325"/>
        <v>Average</v>
      </c>
      <c r="P5242" t="str">
        <f t="shared" si="326"/>
        <v>High Balance</v>
      </c>
      <c r="Q5242" t="str">
        <f t="shared" si="327"/>
        <v>Retained</v>
      </c>
    </row>
    <row r="5243" spans="1:17" x14ac:dyDescent="0.2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>
        <f t="shared" si="324"/>
        <v>Adult</v>
      </c>
      <c r="O5243" t="str">
        <f t="shared" si="325"/>
        <v>Average</v>
      </c>
      <c r="P5243" t="str">
        <f t="shared" si="326"/>
        <v>Zero Balance</v>
      </c>
      <c r="Q5243" t="str">
        <f t="shared" si="327"/>
        <v>Retained</v>
      </c>
    </row>
    <row r="5244" spans="1:17" x14ac:dyDescent="0.2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>
        <f t="shared" si="324"/>
        <v>Adult</v>
      </c>
      <c r="O5244" t="str">
        <f t="shared" si="325"/>
        <v>Average</v>
      </c>
      <c r="P5244" t="str">
        <f t="shared" si="326"/>
        <v>Medium Balance</v>
      </c>
      <c r="Q5244" t="str">
        <f t="shared" si="327"/>
        <v>Churned</v>
      </c>
    </row>
    <row r="5245" spans="1:17" x14ac:dyDescent="0.2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>
        <f t="shared" si="324"/>
        <v>Adult</v>
      </c>
      <c r="O5245" t="str">
        <f t="shared" si="325"/>
        <v>Good</v>
      </c>
      <c r="P5245" t="str">
        <f t="shared" si="326"/>
        <v>Medium Balance</v>
      </c>
      <c r="Q5245" t="str">
        <f t="shared" si="327"/>
        <v>Churned</v>
      </c>
    </row>
    <row r="5246" spans="1:17" x14ac:dyDescent="0.2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>
        <f t="shared" si="324"/>
        <v>Adult</v>
      </c>
      <c r="O5246" t="str">
        <f t="shared" si="325"/>
        <v>Average</v>
      </c>
      <c r="P5246" t="str">
        <f t="shared" si="326"/>
        <v>Zero Balance</v>
      </c>
      <c r="Q5246" t="str">
        <f t="shared" si="327"/>
        <v>Retained</v>
      </c>
    </row>
    <row r="5247" spans="1:17" x14ac:dyDescent="0.2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tr">
        <f t="shared" si="324"/>
        <v>Adult</v>
      </c>
      <c r="O5247" t="str">
        <f t="shared" si="325"/>
        <v>Good</v>
      </c>
      <c r="P5247" t="str">
        <f t="shared" si="326"/>
        <v>Zero Balance</v>
      </c>
      <c r="Q5247" t="str">
        <f t="shared" si="327"/>
        <v>Retained</v>
      </c>
    </row>
    <row r="5248" spans="1:17" x14ac:dyDescent="0.2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>
        <f t="shared" si="324"/>
        <v>Adult</v>
      </c>
      <c r="O5248" t="str">
        <f t="shared" si="325"/>
        <v>Average</v>
      </c>
      <c r="P5248" t="str">
        <f t="shared" si="326"/>
        <v>High Balance</v>
      </c>
      <c r="Q5248" t="str">
        <f t="shared" si="327"/>
        <v>Retained</v>
      </c>
    </row>
    <row r="5249" spans="1:17" x14ac:dyDescent="0.2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>
        <f t="shared" si="324"/>
        <v>Senior</v>
      </c>
      <c r="O5249" t="str">
        <f t="shared" si="325"/>
        <v>Average</v>
      </c>
      <c r="P5249" t="str">
        <f t="shared" si="326"/>
        <v>Zero Balance</v>
      </c>
      <c r="Q5249" t="str">
        <f t="shared" si="327"/>
        <v>Retained</v>
      </c>
    </row>
    <row r="5250" spans="1:17" x14ac:dyDescent="0.2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>
        <f t="shared" si="324"/>
        <v>Adult</v>
      </c>
      <c r="O5250" t="str">
        <f t="shared" si="325"/>
        <v>Average</v>
      </c>
      <c r="P5250" t="str">
        <f t="shared" si="326"/>
        <v>High Balance</v>
      </c>
      <c r="Q5250" t="str">
        <f t="shared" si="327"/>
        <v>Retained</v>
      </c>
    </row>
    <row r="5251" spans="1:17" x14ac:dyDescent="0.2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>
        <f t="shared" ref="N5251:N5314" si="328">IF(F5251&lt;30,"Young",IF(F5251&lt;50,"Adult","Senior"))</f>
        <v>Adult</v>
      </c>
      <c r="O5251" t="str">
        <f t="shared" ref="O5251:O5314" si="329">IF(C5251&lt;500,"Poor",IF(C5251&lt;700,"Average","Good"))</f>
        <v>Good</v>
      </c>
      <c r="P5251" t="str">
        <f t="shared" ref="P5251:P5314" si="330" xml:space="preserve"> IF(H5251=0,"Zero Balance",IF(H5251&lt;50000,"Low Balance",IF(H5251&lt;100000,"Medium Balance","High Balance")))</f>
        <v>Zero Balance</v>
      </c>
      <c r="Q5251" t="str">
        <f t="shared" ref="Q5251:Q5314" si="331">IF(M5251 = 1,"Churned","Retained")</f>
        <v>Churned</v>
      </c>
    </row>
    <row r="5252" spans="1:17" x14ac:dyDescent="0.2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>
        <f t="shared" si="328"/>
        <v>Young</v>
      </c>
      <c r="O5252" t="str">
        <f t="shared" si="329"/>
        <v>Poor</v>
      </c>
      <c r="P5252" t="str">
        <f t="shared" si="330"/>
        <v>Medium Balance</v>
      </c>
      <c r="Q5252" t="str">
        <f t="shared" si="331"/>
        <v>Retained</v>
      </c>
    </row>
    <row r="5253" spans="1:17" x14ac:dyDescent="0.2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tr">
        <f t="shared" si="328"/>
        <v>Adult</v>
      </c>
      <c r="O5253" t="str">
        <f t="shared" si="329"/>
        <v>Average</v>
      </c>
      <c r="P5253" t="str">
        <f t="shared" si="330"/>
        <v>Zero Balance</v>
      </c>
      <c r="Q5253" t="str">
        <f t="shared" si="331"/>
        <v>Retained</v>
      </c>
    </row>
    <row r="5254" spans="1:17" x14ac:dyDescent="0.2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>
        <f t="shared" si="328"/>
        <v>Adult</v>
      </c>
      <c r="O5254" t="str">
        <f t="shared" si="329"/>
        <v>Average</v>
      </c>
      <c r="P5254" t="str">
        <f t="shared" si="330"/>
        <v>Zero Balance</v>
      </c>
      <c r="Q5254" t="str">
        <f t="shared" si="331"/>
        <v>Retained</v>
      </c>
    </row>
    <row r="5255" spans="1:17" x14ac:dyDescent="0.2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>
        <f t="shared" si="328"/>
        <v>Young</v>
      </c>
      <c r="O5255" t="str">
        <f t="shared" si="329"/>
        <v>Average</v>
      </c>
      <c r="P5255" t="str">
        <f t="shared" si="330"/>
        <v>Zero Balance</v>
      </c>
      <c r="Q5255" t="str">
        <f t="shared" si="331"/>
        <v>Retained</v>
      </c>
    </row>
    <row r="5256" spans="1:17" x14ac:dyDescent="0.2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>
        <f t="shared" si="328"/>
        <v>Young</v>
      </c>
      <c r="O5256" t="str">
        <f t="shared" si="329"/>
        <v>Poor</v>
      </c>
      <c r="P5256" t="str">
        <f t="shared" si="330"/>
        <v>High Balance</v>
      </c>
      <c r="Q5256" t="str">
        <f t="shared" si="331"/>
        <v>Retained</v>
      </c>
    </row>
    <row r="5257" spans="1:17" x14ac:dyDescent="0.2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>
        <f t="shared" si="328"/>
        <v>Senior</v>
      </c>
      <c r="O5257" t="str">
        <f t="shared" si="329"/>
        <v>Good</v>
      </c>
      <c r="P5257" t="str">
        <f t="shared" si="330"/>
        <v>High Balance</v>
      </c>
      <c r="Q5257" t="str">
        <f t="shared" si="331"/>
        <v>Churned</v>
      </c>
    </row>
    <row r="5258" spans="1:17" x14ac:dyDescent="0.2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tr">
        <f t="shared" si="328"/>
        <v>Adult</v>
      </c>
      <c r="O5258" t="str">
        <f t="shared" si="329"/>
        <v>Good</v>
      </c>
      <c r="P5258" t="str">
        <f t="shared" si="330"/>
        <v>High Balance</v>
      </c>
      <c r="Q5258" t="str">
        <f t="shared" si="331"/>
        <v>Churned</v>
      </c>
    </row>
    <row r="5259" spans="1:17" x14ac:dyDescent="0.2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>
        <f t="shared" si="328"/>
        <v>Adult</v>
      </c>
      <c r="O5259" t="str">
        <f t="shared" si="329"/>
        <v>Good</v>
      </c>
      <c r="P5259" t="str">
        <f t="shared" si="330"/>
        <v>High Balance</v>
      </c>
      <c r="Q5259" t="str">
        <f t="shared" si="331"/>
        <v>Retained</v>
      </c>
    </row>
    <row r="5260" spans="1:17" x14ac:dyDescent="0.2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tr">
        <f t="shared" si="328"/>
        <v>Adult</v>
      </c>
      <c r="O5260" t="str">
        <f t="shared" si="329"/>
        <v>Good</v>
      </c>
      <c r="P5260" t="str">
        <f t="shared" si="330"/>
        <v>High Balance</v>
      </c>
      <c r="Q5260" t="str">
        <f t="shared" si="331"/>
        <v>Retained</v>
      </c>
    </row>
    <row r="5261" spans="1:17" x14ac:dyDescent="0.2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>
        <f t="shared" si="328"/>
        <v>Senior</v>
      </c>
      <c r="O5261" t="str">
        <f t="shared" si="329"/>
        <v>Average</v>
      </c>
      <c r="P5261" t="str">
        <f t="shared" si="330"/>
        <v>High Balance</v>
      </c>
      <c r="Q5261" t="str">
        <f t="shared" si="331"/>
        <v>Retained</v>
      </c>
    </row>
    <row r="5262" spans="1:17" x14ac:dyDescent="0.2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>
        <f t="shared" si="328"/>
        <v>Adult</v>
      </c>
      <c r="O5262" t="str">
        <f t="shared" si="329"/>
        <v>Good</v>
      </c>
      <c r="P5262" t="str">
        <f t="shared" si="330"/>
        <v>High Balance</v>
      </c>
      <c r="Q5262" t="str">
        <f t="shared" si="331"/>
        <v>Retained</v>
      </c>
    </row>
    <row r="5263" spans="1:17" x14ac:dyDescent="0.2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>
        <f t="shared" si="328"/>
        <v>Young</v>
      </c>
      <c r="O5263" t="str">
        <f t="shared" si="329"/>
        <v>Good</v>
      </c>
      <c r="P5263" t="str">
        <f t="shared" si="330"/>
        <v>Medium Balance</v>
      </c>
      <c r="Q5263" t="str">
        <f t="shared" si="331"/>
        <v>Retained</v>
      </c>
    </row>
    <row r="5264" spans="1:17" x14ac:dyDescent="0.2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>
        <f t="shared" si="328"/>
        <v>Adult</v>
      </c>
      <c r="O5264" t="str">
        <f t="shared" si="329"/>
        <v>Average</v>
      </c>
      <c r="P5264" t="str">
        <f t="shared" si="330"/>
        <v>Medium Balance</v>
      </c>
      <c r="Q5264" t="str">
        <f t="shared" si="331"/>
        <v>Retained</v>
      </c>
    </row>
    <row r="5265" spans="1:17" x14ac:dyDescent="0.2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>
        <f t="shared" si="328"/>
        <v>Adult</v>
      </c>
      <c r="O5265" t="str">
        <f t="shared" si="329"/>
        <v>Good</v>
      </c>
      <c r="P5265" t="str">
        <f t="shared" si="330"/>
        <v>Medium Balance</v>
      </c>
      <c r="Q5265" t="str">
        <f t="shared" si="331"/>
        <v>Retained</v>
      </c>
    </row>
    <row r="5266" spans="1:17" x14ac:dyDescent="0.2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>
        <f t="shared" si="328"/>
        <v>Adult</v>
      </c>
      <c r="O5266" t="str">
        <f t="shared" si="329"/>
        <v>Average</v>
      </c>
      <c r="P5266" t="str">
        <f t="shared" si="330"/>
        <v>Zero Balance</v>
      </c>
      <c r="Q5266" t="str">
        <f t="shared" si="331"/>
        <v>Churned</v>
      </c>
    </row>
    <row r="5267" spans="1:17" x14ac:dyDescent="0.2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tr">
        <f t="shared" si="328"/>
        <v>Young</v>
      </c>
      <c r="O5267" t="str">
        <f t="shared" si="329"/>
        <v>Average</v>
      </c>
      <c r="P5267" t="str">
        <f t="shared" si="330"/>
        <v>Zero Balance</v>
      </c>
      <c r="Q5267" t="str">
        <f t="shared" si="331"/>
        <v>Retained</v>
      </c>
    </row>
    <row r="5268" spans="1:17" x14ac:dyDescent="0.2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>
        <f t="shared" si="328"/>
        <v>Adult</v>
      </c>
      <c r="O5268" t="str">
        <f t="shared" si="329"/>
        <v>Good</v>
      </c>
      <c r="P5268" t="str">
        <f t="shared" si="330"/>
        <v>High Balance</v>
      </c>
      <c r="Q5268" t="str">
        <f t="shared" si="331"/>
        <v>Retained</v>
      </c>
    </row>
    <row r="5269" spans="1:17" x14ac:dyDescent="0.2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>
        <f t="shared" si="328"/>
        <v>Young</v>
      </c>
      <c r="O5269" t="str">
        <f t="shared" si="329"/>
        <v>Average</v>
      </c>
      <c r="P5269" t="str">
        <f t="shared" si="330"/>
        <v>Zero Balance</v>
      </c>
      <c r="Q5269" t="str">
        <f t="shared" si="331"/>
        <v>Retained</v>
      </c>
    </row>
    <row r="5270" spans="1:17" x14ac:dyDescent="0.2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>
        <f t="shared" si="328"/>
        <v>Young</v>
      </c>
      <c r="O5270" t="str">
        <f t="shared" si="329"/>
        <v>Average</v>
      </c>
      <c r="P5270" t="str">
        <f t="shared" si="330"/>
        <v>Zero Balance</v>
      </c>
      <c r="Q5270" t="str">
        <f t="shared" si="331"/>
        <v>Retained</v>
      </c>
    </row>
    <row r="5271" spans="1:17" x14ac:dyDescent="0.2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>
        <f t="shared" si="328"/>
        <v>Adult</v>
      </c>
      <c r="O5271" t="str">
        <f t="shared" si="329"/>
        <v>Average</v>
      </c>
      <c r="P5271" t="str">
        <f t="shared" si="330"/>
        <v>High Balance</v>
      </c>
      <c r="Q5271" t="str">
        <f t="shared" si="331"/>
        <v>Churned</v>
      </c>
    </row>
    <row r="5272" spans="1:17" x14ac:dyDescent="0.2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tr">
        <f t="shared" si="328"/>
        <v>Adult</v>
      </c>
      <c r="O5272" t="str">
        <f t="shared" si="329"/>
        <v>Average</v>
      </c>
      <c r="P5272" t="str">
        <f t="shared" si="330"/>
        <v>High Balance</v>
      </c>
      <c r="Q5272" t="str">
        <f t="shared" si="331"/>
        <v>Retained</v>
      </c>
    </row>
    <row r="5273" spans="1:17" x14ac:dyDescent="0.2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tr">
        <f t="shared" si="328"/>
        <v>Adult</v>
      </c>
      <c r="O5273" t="str">
        <f t="shared" si="329"/>
        <v>Good</v>
      </c>
      <c r="P5273" t="str">
        <f t="shared" si="330"/>
        <v>High Balance</v>
      </c>
      <c r="Q5273" t="str">
        <f t="shared" si="331"/>
        <v>Churned</v>
      </c>
    </row>
    <row r="5274" spans="1:17" x14ac:dyDescent="0.2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>
        <f t="shared" si="328"/>
        <v>Adult</v>
      </c>
      <c r="O5274" t="str">
        <f t="shared" si="329"/>
        <v>Good</v>
      </c>
      <c r="P5274" t="str">
        <f t="shared" si="330"/>
        <v>Zero Balance</v>
      </c>
      <c r="Q5274" t="str">
        <f t="shared" si="331"/>
        <v>Churned</v>
      </c>
    </row>
    <row r="5275" spans="1:17" x14ac:dyDescent="0.2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>
        <f t="shared" si="328"/>
        <v>Adult</v>
      </c>
      <c r="O5275" t="str">
        <f t="shared" si="329"/>
        <v>Average</v>
      </c>
      <c r="P5275" t="str">
        <f t="shared" si="330"/>
        <v>High Balance</v>
      </c>
      <c r="Q5275" t="str">
        <f t="shared" si="331"/>
        <v>Retained</v>
      </c>
    </row>
    <row r="5276" spans="1:17" x14ac:dyDescent="0.2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>
        <f t="shared" si="328"/>
        <v>Adult</v>
      </c>
      <c r="O5276" t="str">
        <f t="shared" si="329"/>
        <v>Average</v>
      </c>
      <c r="P5276" t="str">
        <f t="shared" si="330"/>
        <v>Zero Balance</v>
      </c>
      <c r="Q5276" t="str">
        <f t="shared" si="331"/>
        <v>Retained</v>
      </c>
    </row>
    <row r="5277" spans="1:17" x14ac:dyDescent="0.2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>
        <f t="shared" si="328"/>
        <v>Adult</v>
      </c>
      <c r="O5277" t="str">
        <f t="shared" si="329"/>
        <v>Average</v>
      </c>
      <c r="P5277" t="str">
        <f t="shared" si="330"/>
        <v>Zero Balance</v>
      </c>
      <c r="Q5277" t="str">
        <f t="shared" si="331"/>
        <v>Retained</v>
      </c>
    </row>
    <row r="5278" spans="1:17" x14ac:dyDescent="0.2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>
        <f t="shared" si="328"/>
        <v>Young</v>
      </c>
      <c r="O5278" t="str">
        <f t="shared" si="329"/>
        <v>Average</v>
      </c>
      <c r="P5278" t="str">
        <f t="shared" si="330"/>
        <v>High Balance</v>
      </c>
      <c r="Q5278" t="str">
        <f t="shared" si="331"/>
        <v>Retained</v>
      </c>
    </row>
    <row r="5279" spans="1:17" x14ac:dyDescent="0.2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>
        <f t="shared" si="328"/>
        <v>Adult</v>
      </c>
      <c r="O5279" t="str">
        <f t="shared" si="329"/>
        <v>Average</v>
      </c>
      <c r="P5279" t="str">
        <f t="shared" si="330"/>
        <v>Zero Balance</v>
      </c>
      <c r="Q5279" t="str">
        <f t="shared" si="331"/>
        <v>Retained</v>
      </c>
    </row>
    <row r="5280" spans="1:17" x14ac:dyDescent="0.2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tr">
        <f t="shared" si="328"/>
        <v>Adult</v>
      </c>
      <c r="O5280" t="str">
        <f t="shared" si="329"/>
        <v>Average</v>
      </c>
      <c r="P5280" t="str">
        <f t="shared" si="330"/>
        <v>High Balance</v>
      </c>
      <c r="Q5280" t="str">
        <f t="shared" si="331"/>
        <v>Churned</v>
      </c>
    </row>
    <row r="5281" spans="1:17" x14ac:dyDescent="0.2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>
        <f t="shared" si="328"/>
        <v>Adult</v>
      </c>
      <c r="O5281" t="str">
        <f t="shared" si="329"/>
        <v>Average</v>
      </c>
      <c r="P5281" t="str">
        <f t="shared" si="330"/>
        <v>High Balance</v>
      </c>
      <c r="Q5281" t="str">
        <f t="shared" si="331"/>
        <v>Retained</v>
      </c>
    </row>
    <row r="5282" spans="1:17" x14ac:dyDescent="0.2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>
        <f t="shared" si="328"/>
        <v>Young</v>
      </c>
      <c r="O5282" t="str">
        <f t="shared" si="329"/>
        <v>Average</v>
      </c>
      <c r="P5282" t="str">
        <f t="shared" si="330"/>
        <v>High Balance</v>
      </c>
      <c r="Q5282" t="str">
        <f t="shared" si="331"/>
        <v>Churned</v>
      </c>
    </row>
    <row r="5283" spans="1:17" x14ac:dyDescent="0.2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>
        <f t="shared" si="328"/>
        <v>Adult</v>
      </c>
      <c r="O5283" t="str">
        <f t="shared" si="329"/>
        <v>Average</v>
      </c>
      <c r="P5283" t="str">
        <f t="shared" si="330"/>
        <v>Zero Balance</v>
      </c>
      <c r="Q5283" t="str">
        <f t="shared" si="331"/>
        <v>Retained</v>
      </c>
    </row>
    <row r="5284" spans="1:17" x14ac:dyDescent="0.2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>
        <f t="shared" si="328"/>
        <v>Adult</v>
      </c>
      <c r="O5284" t="str">
        <f t="shared" si="329"/>
        <v>Good</v>
      </c>
      <c r="P5284" t="str">
        <f t="shared" si="330"/>
        <v>High Balance</v>
      </c>
      <c r="Q5284" t="str">
        <f t="shared" si="331"/>
        <v>Retained</v>
      </c>
    </row>
    <row r="5285" spans="1:17" x14ac:dyDescent="0.2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tr">
        <f t="shared" si="328"/>
        <v>Young</v>
      </c>
      <c r="O5285" t="str">
        <f t="shared" si="329"/>
        <v>Average</v>
      </c>
      <c r="P5285" t="str">
        <f t="shared" si="330"/>
        <v>High Balance</v>
      </c>
      <c r="Q5285" t="str">
        <f t="shared" si="331"/>
        <v>Retained</v>
      </c>
    </row>
    <row r="5286" spans="1:17" x14ac:dyDescent="0.2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>
        <f t="shared" si="328"/>
        <v>Senior</v>
      </c>
      <c r="O5286" t="str">
        <f t="shared" si="329"/>
        <v>Good</v>
      </c>
      <c r="P5286" t="str">
        <f t="shared" si="330"/>
        <v>Medium Balance</v>
      </c>
      <c r="Q5286" t="str">
        <f t="shared" si="331"/>
        <v>Retained</v>
      </c>
    </row>
    <row r="5287" spans="1:17" x14ac:dyDescent="0.2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>
        <f t="shared" si="328"/>
        <v>Senior</v>
      </c>
      <c r="O5287" t="str">
        <f t="shared" si="329"/>
        <v>Poor</v>
      </c>
      <c r="P5287" t="str">
        <f t="shared" si="330"/>
        <v>High Balance</v>
      </c>
      <c r="Q5287" t="str">
        <f t="shared" si="331"/>
        <v>Churned</v>
      </c>
    </row>
    <row r="5288" spans="1:17" x14ac:dyDescent="0.2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>
        <f t="shared" si="328"/>
        <v>Adult</v>
      </c>
      <c r="O5288" t="str">
        <f t="shared" si="329"/>
        <v>Average</v>
      </c>
      <c r="P5288" t="str">
        <f t="shared" si="330"/>
        <v>High Balance</v>
      </c>
      <c r="Q5288" t="str">
        <f t="shared" si="331"/>
        <v>Retained</v>
      </c>
    </row>
    <row r="5289" spans="1:17" x14ac:dyDescent="0.2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>
        <f t="shared" si="328"/>
        <v>Adult</v>
      </c>
      <c r="O5289" t="str">
        <f t="shared" si="329"/>
        <v>Average</v>
      </c>
      <c r="P5289" t="str">
        <f t="shared" si="330"/>
        <v>Zero Balance</v>
      </c>
      <c r="Q5289" t="str">
        <f t="shared" si="331"/>
        <v>Retained</v>
      </c>
    </row>
    <row r="5290" spans="1:17" x14ac:dyDescent="0.2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tr">
        <f t="shared" si="328"/>
        <v>Adult</v>
      </c>
      <c r="O5290" t="str">
        <f t="shared" si="329"/>
        <v>Average</v>
      </c>
      <c r="P5290" t="str">
        <f t="shared" si="330"/>
        <v>Zero Balance</v>
      </c>
      <c r="Q5290" t="str">
        <f t="shared" si="331"/>
        <v>Retained</v>
      </c>
    </row>
    <row r="5291" spans="1:17" x14ac:dyDescent="0.2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>
        <f t="shared" si="328"/>
        <v>Young</v>
      </c>
      <c r="O5291" t="str">
        <f t="shared" si="329"/>
        <v>Average</v>
      </c>
      <c r="P5291" t="str">
        <f t="shared" si="330"/>
        <v>Zero Balance</v>
      </c>
      <c r="Q5291" t="str">
        <f t="shared" si="331"/>
        <v>Retained</v>
      </c>
    </row>
    <row r="5292" spans="1:17" x14ac:dyDescent="0.2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>
        <f t="shared" si="328"/>
        <v>Senior</v>
      </c>
      <c r="O5292" t="str">
        <f t="shared" si="329"/>
        <v>Good</v>
      </c>
      <c r="P5292" t="str">
        <f t="shared" si="330"/>
        <v>Medium Balance</v>
      </c>
      <c r="Q5292" t="str">
        <f t="shared" si="331"/>
        <v>Churned</v>
      </c>
    </row>
    <row r="5293" spans="1:17" x14ac:dyDescent="0.2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>
        <f t="shared" si="328"/>
        <v>Adult</v>
      </c>
      <c r="O5293" t="str">
        <f t="shared" si="329"/>
        <v>Average</v>
      </c>
      <c r="P5293" t="str">
        <f t="shared" si="330"/>
        <v>High Balance</v>
      </c>
      <c r="Q5293" t="str">
        <f t="shared" si="331"/>
        <v>Retained</v>
      </c>
    </row>
    <row r="5294" spans="1:17" x14ac:dyDescent="0.2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>
        <f t="shared" si="328"/>
        <v>Young</v>
      </c>
      <c r="O5294" t="str">
        <f t="shared" si="329"/>
        <v>Good</v>
      </c>
      <c r="P5294" t="str">
        <f t="shared" si="330"/>
        <v>Zero Balance</v>
      </c>
      <c r="Q5294" t="str">
        <f t="shared" si="331"/>
        <v>Retained</v>
      </c>
    </row>
    <row r="5295" spans="1:17" x14ac:dyDescent="0.2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tr">
        <f t="shared" si="328"/>
        <v>Adult</v>
      </c>
      <c r="O5295" t="str">
        <f t="shared" si="329"/>
        <v>Average</v>
      </c>
      <c r="P5295" t="str">
        <f t="shared" si="330"/>
        <v>Zero Balance</v>
      </c>
      <c r="Q5295" t="str">
        <f t="shared" si="331"/>
        <v>Retained</v>
      </c>
    </row>
    <row r="5296" spans="1:17" x14ac:dyDescent="0.2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>
        <f t="shared" si="328"/>
        <v>Adult</v>
      </c>
      <c r="O5296" t="str">
        <f t="shared" si="329"/>
        <v>Average</v>
      </c>
      <c r="P5296" t="str">
        <f t="shared" si="330"/>
        <v>High Balance</v>
      </c>
      <c r="Q5296" t="str">
        <f t="shared" si="331"/>
        <v>Retained</v>
      </c>
    </row>
    <row r="5297" spans="1:17" x14ac:dyDescent="0.2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>
        <f t="shared" si="328"/>
        <v>Young</v>
      </c>
      <c r="O5297" t="str">
        <f t="shared" si="329"/>
        <v>Good</v>
      </c>
      <c r="P5297" t="str">
        <f t="shared" si="330"/>
        <v>High Balance</v>
      </c>
      <c r="Q5297" t="str">
        <f t="shared" si="331"/>
        <v>Retained</v>
      </c>
    </row>
    <row r="5298" spans="1:17" x14ac:dyDescent="0.2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>
        <f t="shared" si="328"/>
        <v>Adult</v>
      </c>
      <c r="O5298" t="str">
        <f t="shared" si="329"/>
        <v>Average</v>
      </c>
      <c r="P5298" t="str">
        <f t="shared" si="330"/>
        <v>Medium Balance</v>
      </c>
      <c r="Q5298" t="str">
        <f t="shared" si="331"/>
        <v>Churned</v>
      </c>
    </row>
    <row r="5299" spans="1:17" x14ac:dyDescent="0.2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>
        <f t="shared" si="328"/>
        <v>Senior</v>
      </c>
      <c r="O5299" t="str">
        <f t="shared" si="329"/>
        <v>Average</v>
      </c>
      <c r="P5299" t="str">
        <f t="shared" si="330"/>
        <v>Medium Balance</v>
      </c>
      <c r="Q5299" t="str">
        <f t="shared" si="331"/>
        <v>Churned</v>
      </c>
    </row>
    <row r="5300" spans="1:17" x14ac:dyDescent="0.2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>
        <f t="shared" si="328"/>
        <v>Adult</v>
      </c>
      <c r="O5300" t="str">
        <f t="shared" si="329"/>
        <v>Average</v>
      </c>
      <c r="P5300" t="str">
        <f t="shared" si="330"/>
        <v>High Balance</v>
      </c>
      <c r="Q5300" t="str">
        <f t="shared" si="331"/>
        <v>Retained</v>
      </c>
    </row>
    <row r="5301" spans="1:17" x14ac:dyDescent="0.2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>
        <f t="shared" si="328"/>
        <v>Senior</v>
      </c>
      <c r="O5301" t="str">
        <f t="shared" si="329"/>
        <v>Average</v>
      </c>
      <c r="P5301" t="str">
        <f t="shared" si="330"/>
        <v>High Balance</v>
      </c>
      <c r="Q5301" t="str">
        <f t="shared" si="331"/>
        <v>Retained</v>
      </c>
    </row>
    <row r="5302" spans="1:17" x14ac:dyDescent="0.2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>
        <f t="shared" si="328"/>
        <v>Adult</v>
      </c>
      <c r="O5302" t="str">
        <f t="shared" si="329"/>
        <v>Average</v>
      </c>
      <c r="P5302" t="str">
        <f t="shared" si="330"/>
        <v>Medium Balance</v>
      </c>
      <c r="Q5302" t="str">
        <f t="shared" si="331"/>
        <v>Retained</v>
      </c>
    </row>
    <row r="5303" spans="1:17" x14ac:dyDescent="0.2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>
        <f t="shared" si="328"/>
        <v>Adult</v>
      </c>
      <c r="O5303" t="str">
        <f t="shared" si="329"/>
        <v>Average</v>
      </c>
      <c r="P5303" t="str">
        <f t="shared" si="330"/>
        <v>Zero Balance</v>
      </c>
      <c r="Q5303" t="str">
        <f t="shared" si="331"/>
        <v>Retained</v>
      </c>
    </row>
    <row r="5304" spans="1:17" x14ac:dyDescent="0.2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>
        <f t="shared" si="328"/>
        <v>Adult</v>
      </c>
      <c r="O5304" t="str">
        <f t="shared" si="329"/>
        <v>Good</v>
      </c>
      <c r="P5304" t="str">
        <f t="shared" si="330"/>
        <v>High Balance</v>
      </c>
      <c r="Q5304" t="str">
        <f t="shared" si="331"/>
        <v>Retained</v>
      </c>
    </row>
    <row r="5305" spans="1:17" x14ac:dyDescent="0.2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>
        <f t="shared" si="328"/>
        <v>Young</v>
      </c>
      <c r="O5305" t="str">
        <f t="shared" si="329"/>
        <v>Average</v>
      </c>
      <c r="P5305" t="str">
        <f t="shared" si="330"/>
        <v>Zero Balance</v>
      </c>
      <c r="Q5305" t="str">
        <f t="shared" si="331"/>
        <v>Retained</v>
      </c>
    </row>
    <row r="5306" spans="1:17" x14ac:dyDescent="0.2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>
        <f t="shared" si="328"/>
        <v>Adult</v>
      </c>
      <c r="O5306" t="str">
        <f t="shared" si="329"/>
        <v>Average</v>
      </c>
      <c r="P5306" t="str">
        <f t="shared" si="330"/>
        <v>Medium Balance</v>
      </c>
      <c r="Q5306" t="str">
        <f t="shared" si="331"/>
        <v>Retained</v>
      </c>
    </row>
    <row r="5307" spans="1:17" x14ac:dyDescent="0.2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>
        <f t="shared" si="328"/>
        <v>Young</v>
      </c>
      <c r="O5307" t="str">
        <f t="shared" si="329"/>
        <v>Average</v>
      </c>
      <c r="P5307" t="str">
        <f t="shared" si="330"/>
        <v>Zero Balance</v>
      </c>
      <c r="Q5307" t="str">
        <f t="shared" si="331"/>
        <v>Retained</v>
      </c>
    </row>
    <row r="5308" spans="1:17" x14ac:dyDescent="0.2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>
        <f t="shared" si="328"/>
        <v>Senior</v>
      </c>
      <c r="O5308" t="str">
        <f t="shared" si="329"/>
        <v>Average</v>
      </c>
      <c r="P5308" t="str">
        <f t="shared" si="330"/>
        <v>High Balance</v>
      </c>
      <c r="Q5308" t="str">
        <f t="shared" si="331"/>
        <v>Churned</v>
      </c>
    </row>
    <row r="5309" spans="1:17" x14ac:dyDescent="0.2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>
        <f t="shared" si="328"/>
        <v>Adult</v>
      </c>
      <c r="O5309" t="str">
        <f t="shared" si="329"/>
        <v>Average</v>
      </c>
      <c r="P5309" t="str">
        <f t="shared" si="330"/>
        <v>Zero Balance</v>
      </c>
      <c r="Q5309" t="str">
        <f t="shared" si="331"/>
        <v>Churned</v>
      </c>
    </row>
    <row r="5310" spans="1:17" x14ac:dyDescent="0.2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tr">
        <f t="shared" si="328"/>
        <v>Adult</v>
      </c>
      <c r="O5310" t="str">
        <f t="shared" si="329"/>
        <v>Poor</v>
      </c>
      <c r="P5310" t="str">
        <f t="shared" si="330"/>
        <v>High Balance</v>
      </c>
      <c r="Q5310" t="str">
        <f t="shared" si="331"/>
        <v>Retained</v>
      </c>
    </row>
    <row r="5311" spans="1:17" x14ac:dyDescent="0.2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>
        <f t="shared" si="328"/>
        <v>Adult</v>
      </c>
      <c r="O5311" t="str">
        <f t="shared" si="329"/>
        <v>Average</v>
      </c>
      <c r="P5311" t="str">
        <f t="shared" si="330"/>
        <v>High Balance</v>
      </c>
      <c r="Q5311" t="str">
        <f t="shared" si="331"/>
        <v>Retained</v>
      </c>
    </row>
    <row r="5312" spans="1:17" x14ac:dyDescent="0.2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tr">
        <f t="shared" si="328"/>
        <v>Adult</v>
      </c>
      <c r="O5312" t="str">
        <f t="shared" si="329"/>
        <v>Average</v>
      </c>
      <c r="P5312" t="str">
        <f t="shared" si="330"/>
        <v>High Balance</v>
      </c>
      <c r="Q5312" t="str">
        <f t="shared" si="331"/>
        <v>Churned</v>
      </c>
    </row>
    <row r="5313" spans="1:17" x14ac:dyDescent="0.2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>
        <f t="shared" si="328"/>
        <v>Adult</v>
      </c>
      <c r="O5313" t="str">
        <f t="shared" si="329"/>
        <v>Good</v>
      </c>
      <c r="P5313" t="str">
        <f t="shared" si="330"/>
        <v>Zero Balance</v>
      </c>
      <c r="Q5313" t="str">
        <f t="shared" si="331"/>
        <v>Retained</v>
      </c>
    </row>
    <row r="5314" spans="1:17" x14ac:dyDescent="0.2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>
        <f t="shared" si="328"/>
        <v>Adult</v>
      </c>
      <c r="O5314" t="str">
        <f t="shared" si="329"/>
        <v>Good</v>
      </c>
      <c r="P5314" t="str">
        <f t="shared" si="330"/>
        <v>Zero Balance</v>
      </c>
      <c r="Q5314" t="str">
        <f t="shared" si="331"/>
        <v>Retained</v>
      </c>
    </row>
    <row r="5315" spans="1:17" x14ac:dyDescent="0.2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>
        <f t="shared" ref="N5315:N5378" si="332">IF(F5315&lt;30,"Young",IF(F5315&lt;50,"Adult","Senior"))</f>
        <v>Senior</v>
      </c>
      <c r="O5315" t="str">
        <f t="shared" ref="O5315:O5378" si="333">IF(C5315&lt;500,"Poor",IF(C5315&lt;700,"Average","Good"))</f>
        <v>Good</v>
      </c>
      <c r="P5315" t="str">
        <f t="shared" ref="P5315:P5378" si="334" xml:space="preserve"> IF(H5315=0,"Zero Balance",IF(H5315&lt;50000,"Low Balance",IF(H5315&lt;100000,"Medium Balance","High Balance")))</f>
        <v>High Balance</v>
      </c>
      <c r="Q5315" t="str">
        <f t="shared" ref="Q5315:Q5378" si="335">IF(M5315 = 1,"Churned","Retained")</f>
        <v>Retained</v>
      </c>
    </row>
    <row r="5316" spans="1:17" x14ac:dyDescent="0.2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>
        <f t="shared" si="332"/>
        <v>Adult</v>
      </c>
      <c r="O5316" t="str">
        <f t="shared" si="333"/>
        <v>Good</v>
      </c>
      <c r="P5316" t="str">
        <f t="shared" si="334"/>
        <v>High Balance</v>
      </c>
      <c r="Q5316" t="str">
        <f t="shared" si="335"/>
        <v>Churned</v>
      </c>
    </row>
    <row r="5317" spans="1:17" x14ac:dyDescent="0.2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>
        <f t="shared" si="332"/>
        <v>Adult</v>
      </c>
      <c r="O5317" t="str">
        <f t="shared" si="333"/>
        <v>Average</v>
      </c>
      <c r="P5317" t="str">
        <f t="shared" si="334"/>
        <v>High Balance</v>
      </c>
      <c r="Q5317" t="str">
        <f t="shared" si="335"/>
        <v>Retained</v>
      </c>
    </row>
    <row r="5318" spans="1:17" x14ac:dyDescent="0.2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>
        <f t="shared" si="332"/>
        <v>Adult</v>
      </c>
      <c r="O5318" t="str">
        <f t="shared" si="333"/>
        <v>Average</v>
      </c>
      <c r="P5318" t="str">
        <f t="shared" si="334"/>
        <v>High Balance</v>
      </c>
      <c r="Q5318" t="str">
        <f t="shared" si="335"/>
        <v>Retained</v>
      </c>
    </row>
    <row r="5319" spans="1:17" x14ac:dyDescent="0.2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>
        <f t="shared" si="332"/>
        <v>Adult</v>
      </c>
      <c r="O5319" t="str">
        <f t="shared" si="333"/>
        <v>Good</v>
      </c>
      <c r="P5319" t="str">
        <f t="shared" si="334"/>
        <v>High Balance</v>
      </c>
      <c r="Q5319" t="str">
        <f t="shared" si="335"/>
        <v>Retained</v>
      </c>
    </row>
    <row r="5320" spans="1:17" x14ac:dyDescent="0.2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>
        <f t="shared" si="332"/>
        <v>Adult</v>
      </c>
      <c r="O5320" t="str">
        <f t="shared" si="333"/>
        <v>Good</v>
      </c>
      <c r="P5320" t="str">
        <f t="shared" si="334"/>
        <v>High Balance</v>
      </c>
      <c r="Q5320" t="str">
        <f t="shared" si="335"/>
        <v>Retained</v>
      </c>
    </row>
    <row r="5321" spans="1:17" x14ac:dyDescent="0.2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>
        <f t="shared" si="332"/>
        <v>Young</v>
      </c>
      <c r="O5321" t="str">
        <f t="shared" si="333"/>
        <v>Average</v>
      </c>
      <c r="P5321" t="str">
        <f t="shared" si="334"/>
        <v>High Balance</v>
      </c>
      <c r="Q5321" t="str">
        <f t="shared" si="335"/>
        <v>Retained</v>
      </c>
    </row>
    <row r="5322" spans="1:17" x14ac:dyDescent="0.2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tr">
        <f t="shared" si="332"/>
        <v>Adult</v>
      </c>
      <c r="O5322" t="str">
        <f t="shared" si="333"/>
        <v>Average</v>
      </c>
      <c r="P5322" t="str">
        <f t="shared" si="334"/>
        <v>Medium Balance</v>
      </c>
      <c r="Q5322" t="str">
        <f t="shared" si="335"/>
        <v>Retained</v>
      </c>
    </row>
    <row r="5323" spans="1:17" x14ac:dyDescent="0.2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>
        <f t="shared" si="332"/>
        <v>Young</v>
      </c>
      <c r="O5323" t="str">
        <f t="shared" si="333"/>
        <v>Good</v>
      </c>
      <c r="P5323" t="str">
        <f t="shared" si="334"/>
        <v>High Balance</v>
      </c>
      <c r="Q5323" t="str">
        <f t="shared" si="335"/>
        <v>Retained</v>
      </c>
    </row>
    <row r="5324" spans="1:17" x14ac:dyDescent="0.2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>
        <f t="shared" si="332"/>
        <v>Adult</v>
      </c>
      <c r="O5324" t="str">
        <f t="shared" si="333"/>
        <v>Good</v>
      </c>
      <c r="P5324" t="str">
        <f t="shared" si="334"/>
        <v>Zero Balance</v>
      </c>
      <c r="Q5324" t="str">
        <f t="shared" si="335"/>
        <v>Retained</v>
      </c>
    </row>
    <row r="5325" spans="1:17" x14ac:dyDescent="0.2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>
        <f t="shared" si="332"/>
        <v>Adult</v>
      </c>
      <c r="O5325" t="str">
        <f t="shared" si="333"/>
        <v>Average</v>
      </c>
      <c r="P5325" t="str">
        <f t="shared" si="334"/>
        <v>High Balance</v>
      </c>
      <c r="Q5325" t="str">
        <f t="shared" si="335"/>
        <v>Retained</v>
      </c>
    </row>
    <row r="5326" spans="1:17" x14ac:dyDescent="0.2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>
        <f t="shared" si="332"/>
        <v>Adult</v>
      </c>
      <c r="O5326" t="str">
        <f t="shared" si="333"/>
        <v>Average</v>
      </c>
      <c r="P5326" t="str">
        <f t="shared" si="334"/>
        <v>High Balance</v>
      </c>
      <c r="Q5326" t="str">
        <f t="shared" si="335"/>
        <v>Retained</v>
      </c>
    </row>
    <row r="5327" spans="1:17" x14ac:dyDescent="0.2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tr">
        <f t="shared" si="332"/>
        <v>Adult</v>
      </c>
      <c r="O5327" t="str">
        <f t="shared" si="333"/>
        <v>Average</v>
      </c>
      <c r="P5327" t="str">
        <f t="shared" si="334"/>
        <v>High Balance</v>
      </c>
      <c r="Q5327" t="str">
        <f t="shared" si="335"/>
        <v>Churned</v>
      </c>
    </row>
    <row r="5328" spans="1:17" x14ac:dyDescent="0.2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>
        <f t="shared" si="332"/>
        <v>Senior</v>
      </c>
      <c r="O5328" t="str">
        <f t="shared" si="333"/>
        <v>Good</v>
      </c>
      <c r="P5328" t="str">
        <f t="shared" si="334"/>
        <v>Zero Balance</v>
      </c>
      <c r="Q5328" t="str">
        <f t="shared" si="335"/>
        <v>Churned</v>
      </c>
    </row>
    <row r="5329" spans="1:17" x14ac:dyDescent="0.2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tr">
        <f t="shared" si="332"/>
        <v>Young</v>
      </c>
      <c r="O5329" t="str">
        <f t="shared" si="333"/>
        <v>Good</v>
      </c>
      <c r="P5329" t="str">
        <f t="shared" si="334"/>
        <v>Medium Balance</v>
      </c>
      <c r="Q5329" t="str">
        <f t="shared" si="335"/>
        <v>Retained</v>
      </c>
    </row>
    <row r="5330" spans="1:17" x14ac:dyDescent="0.2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>
        <f t="shared" si="332"/>
        <v>Young</v>
      </c>
      <c r="O5330" t="str">
        <f t="shared" si="333"/>
        <v>Average</v>
      </c>
      <c r="P5330" t="str">
        <f t="shared" si="334"/>
        <v>High Balance</v>
      </c>
      <c r="Q5330" t="str">
        <f t="shared" si="335"/>
        <v>Retained</v>
      </c>
    </row>
    <row r="5331" spans="1:17" x14ac:dyDescent="0.2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>
        <f t="shared" si="332"/>
        <v>Adult</v>
      </c>
      <c r="O5331" t="str">
        <f t="shared" si="333"/>
        <v>Average</v>
      </c>
      <c r="P5331" t="str">
        <f t="shared" si="334"/>
        <v>Zero Balance</v>
      </c>
      <c r="Q5331" t="str">
        <f t="shared" si="335"/>
        <v>Retained</v>
      </c>
    </row>
    <row r="5332" spans="1:17" x14ac:dyDescent="0.2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>
        <f t="shared" si="332"/>
        <v>Young</v>
      </c>
      <c r="O5332" t="str">
        <f t="shared" si="333"/>
        <v>Average</v>
      </c>
      <c r="P5332" t="str">
        <f t="shared" si="334"/>
        <v>Zero Balance</v>
      </c>
      <c r="Q5332" t="str">
        <f t="shared" si="335"/>
        <v>Retained</v>
      </c>
    </row>
    <row r="5333" spans="1:17" x14ac:dyDescent="0.2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>
        <f t="shared" si="332"/>
        <v>Adult</v>
      </c>
      <c r="O5333" t="str">
        <f t="shared" si="333"/>
        <v>Average</v>
      </c>
      <c r="P5333" t="str">
        <f t="shared" si="334"/>
        <v>High Balance</v>
      </c>
      <c r="Q5333" t="str">
        <f t="shared" si="335"/>
        <v>Churned</v>
      </c>
    </row>
    <row r="5334" spans="1:17" x14ac:dyDescent="0.2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>
        <f t="shared" si="332"/>
        <v>Young</v>
      </c>
      <c r="O5334" t="str">
        <f t="shared" si="333"/>
        <v>Good</v>
      </c>
      <c r="P5334" t="str">
        <f t="shared" si="334"/>
        <v>High Balance</v>
      </c>
      <c r="Q5334" t="str">
        <f t="shared" si="335"/>
        <v>Retained</v>
      </c>
    </row>
    <row r="5335" spans="1:17" x14ac:dyDescent="0.2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>
        <f t="shared" si="332"/>
        <v>Adult</v>
      </c>
      <c r="O5335" t="str">
        <f t="shared" si="333"/>
        <v>Good</v>
      </c>
      <c r="P5335" t="str">
        <f t="shared" si="334"/>
        <v>Medium Balance</v>
      </c>
      <c r="Q5335" t="str">
        <f t="shared" si="335"/>
        <v>Retained</v>
      </c>
    </row>
    <row r="5336" spans="1:17" x14ac:dyDescent="0.2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>
        <f t="shared" si="332"/>
        <v>Young</v>
      </c>
      <c r="O5336" t="str">
        <f t="shared" si="333"/>
        <v>Good</v>
      </c>
      <c r="P5336" t="str">
        <f t="shared" si="334"/>
        <v>High Balance</v>
      </c>
      <c r="Q5336" t="str">
        <f t="shared" si="335"/>
        <v>Retained</v>
      </c>
    </row>
    <row r="5337" spans="1:17" x14ac:dyDescent="0.2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>
        <f t="shared" si="332"/>
        <v>Adult</v>
      </c>
      <c r="O5337" t="str">
        <f t="shared" si="333"/>
        <v>Average</v>
      </c>
      <c r="P5337" t="str">
        <f t="shared" si="334"/>
        <v>Zero Balance</v>
      </c>
      <c r="Q5337" t="str">
        <f t="shared" si="335"/>
        <v>Retained</v>
      </c>
    </row>
    <row r="5338" spans="1:17" x14ac:dyDescent="0.2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>
        <f t="shared" si="332"/>
        <v>Senior</v>
      </c>
      <c r="O5338" t="str">
        <f t="shared" si="333"/>
        <v>Average</v>
      </c>
      <c r="P5338" t="str">
        <f t="shared" si="334"/>
        <v>High Balance</v>
      </c>
      <c r="Q5338" t="str">
        <f t="shared" si="335"/>
        <v>Churned</v>
      </c>
    </row>
    <row r="5339" spans="1:17" x14ac:dyDescent="0.2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tr">
        <f t="shared" si="332"/>
        <v>Senior</v>
      </c>
      <c r="O5339" t="str">
        <f t="shared" si="333"/>
        <v>Good</v>
      </c>
      <c r="P5339" t="str">
        <f t="shared" si="334"/>
        <v>Zero Balance</v>
      </c>
      <c r="Q5339" t="str">
        <f t="shared" si="335"/>
        <v>Churned</v>
      </c>
    </row>
    <row r="5340" spans="1:17" x14ac:dyDescent="0.2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>
        <f t="shared" si="332"/>
        <v>Adult</v>
      </c>
      <c r="O5340" t="str">
        <f t="shared" si="333"/>
        <v>Good</v>
      </c>
      <c r="P5340" t="str">
        <f t="shared" si="334"/>
        <v>High Balance</v>
      </c>
      <c r="Q5340" t="str">
        <f t="shared" si="335"/>
        <v>Churned</v>
      </c>
    </row>
    <row r="5341" spans="1:17" x14ac:dyDescent="0.2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tr">
        <f t="shared" si="332"/>
        <v>Senior</v>
      </c>
      <c r="O5341" t="str">
        <f t="shared" si="333"/>
        <v>Poor</v>
      </c>
      <c r="P5341" t="str">
        <f t="shared" si="334"/>
        <v>High Balance</v>
      </c>
      <c r="Q5341" t="str">
        <f t="shared" si="335"/>
        <v>Churned</v>
      </c>
    </row>
    <row r="5342" spans="1:17" x14ac:dyDescent="0.2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>
        <f t="shared" si="332"/>
        <v>Adult</v>
      </c>
      <c r="O5342" t="str">
        <f t="shared" si="333"/>
        <v>Average</v>
      </c>
      <c r="P5342" t="str">
        <f t="shared" si="334"/>
        <v>Zero Balance</v>
      </c>
      <c r="Q5342" t="str">
        <f t="shared" si="335"/>
        <v>Retained</v>
      </c>
    </row>
    <row r="5343" spans="1:17" x14ac:dyDescent="0.2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>
        <f t="shared" si="332"/>
        <v>Senior</v>
      </c>
      <c r="O5343" t="str">
        <f t="shared" si="333"/>
        <v>Average</v>
      </c>
      <c r="P5343" t="str">
        <f t="shared" si="334"/>
        <v>High Balance</v>
      </c>
      <c r="Q5343" t="str">
        <f t="shared" si="335"/>
        <v>Retained</v>
      </c>
    </row>
    <row r="5344" spans="1:17" x14ac:dyDescent="0.2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>
        <f t="shared" si="332"/>
        <v>Adult</v>
      </c>
      <c r="O5344" t="str">
        <f t="shared" si="333"/>
        <v>Good</v>
      </c>
      <c r="P5344" t="str">
        <f t="shared" si="334"/>
        <v>High Balance</v>
      </c>
      <c r="Q5344" t="str">
        <f t="shared" si="335"/>
        <v>Retained</v>
      </c>
    </row>
    <row r="5345" spans="1:17" x14ac:dyDescent="0.2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>
        <f t="shared" si="332"/>
        <v>Adult</v>
      </c>
      <c r="O5345" t="str">
        <f t="shared" si="333"/>
        <v>Good</v>
      </c>
      <c r="P5345" t="str">
        <f t="shared" si="334"/>
        <v>Zero Balance</v>
      </c>
      <c r="Q5345" t="str">
        <f t="shared" si="335"/>
        <v>Retained</v>
      </c>
    </row>
    <row r="5346" spans="1:17" x14ac:dyDescent="0.2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>
        <f t="shared" si="332"/>
        <v>Young</v>
      </c>
      <c r="O5346" t="str">
        <f t="shared" si="333"/>
        <v>Good</v>
      </c>
      <c r="P5346" t="str">
        <f t="shared" si="334"/>
        <v>Zero Balance</v>
      </c>
      <c r="Q5346" t="str">
        <f t="shared" si="335"/>
        <v>Retained</v>
      </c>
    </row>
    <row r="5347" spans="1:17" x14ac:dyDescent="0.2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>
        <f t="shared" si="332"/>
        <v>Adult</v>
      </c>
      <c r="O5347" t="str">
        <f t="shared" si="333"/>
        <v>Good</v>
      </c>
      <c r="P5347" t="str">
        <f t="shared" si="334"/>
        <v>Zero Balance</v>
      </c>
      <c r="Q5347" t="str">
        <f t="shared" si="335"/>
        <v>Retained</v>
      </c>
    </row>
    <row r="5348" spans="1:17" x14ac:dyDescent="0.2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>
        <f t="shared" si="332"/>
        <v>Adult</v>
      </c>
      <c r="O5348" t="str">
        <f t="shared" si="333"/>
        <v>Average</v>
      </c>
      <c r="P5348" t="str">
        <f t="shared" si="334"/>
        <v>High Balance</v>
      </c>
      <c r="Q5348" t="str">
        <f t="shared" si="335"/>
        <v>Retained</v>
      </c>
    </row>
    <row r="5349" spans="1:17" x14ac:dyDescent="0.2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>
        <f t="shared" si="332"/>
        <v>Adult</v>
      </c>
      <c r="O5349" t="str">
        <f t="shared" si="333"/>
        <v>Average</v>
      </c>
      <c r="P5349" t="str">
        <f t="shared" si="334"/>
        <v>Zero Balance</v>
      </c>
      <c r="Q5349" t="str">
        <f t="shared" si="335"/>
        <v>Churned</v>
      </c>
    </row>
    <row r="5350" spans="1:17" x14ac:dyDescent="0.2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>
        <f t="shared" si="332"/>
        <v>Adult</v>
      </c>
      <c r="O5350" t="str">
        <f t="shared" si="333"/>
        <v>Average</v>
      </c>
      <c r="P5350" t="str">
        <f t="shared" si="334"/>
        <v>High Balance</v>
      </c>
      <c r="Q5350" t="str">
        <f t="shared" si="335"/>
        <v>Churned</v>
      </c>
    </row>
    <row r="5351" spans="1:17" x14ac:dyDescent="0.2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>
        <f t="shared" si="332"/>
        <v>Adult</v>
      </c>
      <c r="O5351" t="str">
        <f t="shared" si="333"/>
        <v>Average</v>
      </c>
      <c r="P5351" t="str">
        <f t="shared" si="334"/>
        <v>High Balance</v>
      </c>
      <c r="Q5351" t="str">
        <f t="shared" si="335"/>
        <v>Retained</v>
      </c>
    </row>
    <row r="5352" spans="1:17" x14ac:dyDescent="0.2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>
        <f t="shared" si="332"/>
        <v>Senior</v>
      </c>
      <c r="O5352" t="str">
        <f t="shared" si="333"/>
        <v>Poor</v>
      </c>
      <c r="P5352" t="str">
        <f t="shared" si="334"/>
        <v>High Balance</v>
      </c>
      <c r="Q5352" t="str">
        <f t="shared" si="335"/>
        <v>Churned</v>
      </c>
    </row>
    <row r="5353" spans="1:17" x14ac:dyDescent="0.2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>
        <f t="shared" si="332"/>
        <v>Adult</v>
      </c>
      <c r="O5353" t="str">
        <f t="shared" si="333"/>
        <v>Average</v>
      </c>
      <c r="P5353" t="str">
        <f t="shared" si="334"/>
        <v>High Balance</v>
      </c>
      <c r="Q5353" t="str">
        <f t="shared" si="335"/>
        <v>Retained</v>
      </c>
    </row>
    <row r="5354" spans="1:17" x14ac:dyDescent="0.2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>
        <f t="shared" si="332"/>
        <v>Young</v>
      </c>
      <c r="O5354" t="str">
        <f t="shared" si="333"/>
        <v>Average</v>
      </c>
      <c r="P5354" t="str">
        <f t="shared" si="334"/>
        <v>Zero Balance</v>
      </c>
      <c r="Q5354" t="str">
        <f t="shared" si="335"/>
        <v>Retained</v>
      </c>
    </row>
    <row r="5355" spans="1:17" x14ac:dyDescent="0.2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>
        <f t="shared" si="332"/>
        <v>Adult</v>
      </c>
      <c r="O5355" t="str">
        <f t="shared" si="333"/>
        <v>Average</v>
      </c>
      <c r="P5355" t="str">
        <f t="shared" si="334"/>
        <v>Medium Balance</v>
      </c>
      <c r="Q5355" t="str">
        <f t="shared" si="335"/>
        <v>Churned</v>
      </c>
    </row>
    <row r="5356" spans="1:17" x14ac:dyDescent="0.2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>
        <f t="shared" si="332"/>
        <v>Adult</v>
      </c>
      <c r="O5356" t="str">
        <f t="shared" si="333"/>
        <v>Good</v>
      </c>
      <c r="P5356" t="str">
        <f t="shared" si="334"/>
        <v>High Balance</v>
      </c>
      <c r="Q5356" t="str">
        <f t="shared" si="335"/>
        <v>Retained</v>
      </c>
    </row>
    <row r="5357" spans="1:17" x14ac:dyDescent="0.2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tr">
        <f t="shared" si="332"/>
        <v>Young</v>
      </c>
      <c r="O5357" t="str">
        <f t="shared" si="333"/>
        <v>Average</v>
      </c>
      <c r="P5357" t="str">
        <f t="shared" si="334"/>
        <v>High Balance</v>
      </c>
      <c r="Q5357" t="str">
        <f t="shared" si="335"/>
        <v>Retained</v>
      </c>
    </row>
    <row r="5358" spans="1:17" x14ac:dyDescent="0.2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>
        <f t="shared" si="332"/>
        <v>Adult</v>
      </c>
      <c r="O5358" t="str">
        <f t="shared" si="333"/>
        <v>Good</v>
      </c>
      <c r="P5358" t="str">
        <f t="shared" si="334"/>
        <v>High Balance</v>
      </c>
      <c r="Q5358" t="str">
        <f t="shared" si="335"/>
        <v>Churned</v>
      </c>
    </row>
    <row r="5359" spans="1:17" x14ac:dyDescent="0.2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>
        <f t="shared" si="332"/>
        <v>Adult</v>
      </c>
      <c r="O5359" t="str">
        <f t="shared" si="333"/>
        <v>Poor</v>
      </c>
      <c r="P5359" t="str">
        <f t="shared" si="334"/>
        <v>High Balance</v>
      </c>
      <c r="Q5359" t="str">
        <f t="shared" si="335"/>
        <v>Retained</v>
      </c>
    </row>
    <row r="5360" spans="1:17" x14ac:dyDescent="0.2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tr">
        <f t="shared" si="332"/>
        <v>Adult</v>
      </c>
      <c r="O5360" t="str">
        <f t="shared" si="333"/>
        <v>Average</v>
      </c>
      <c r="P5360" t="str">
        <f t="shared" si="334"/>
        <v>Zero Balance</v>
      </c>
      <c r="Q5360" t="str">
        <f t="shared" si="335"/>
        <v>Retained</v>
      </c>
    </row>
    <row r="5361" spans="1:17" x14ac:dyDescent="0.2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>
        <f t="shared" si="332"/>
        <v>Adult</v>
      </c>
      <c r="O5361" t="str">
        <f t="shared" si="333"/>
        <v>Average</v>
      </c>
      <c r="P5361" t="str">
        <f t="shared" si="334"/>
        <v>High Balance</v>
      </c>
      <c r="Q5361" t="str">
        <f t="shared" si="335"/>
        <v>Churned</v>
      </c>
    </row>
    <row r="5362" spans="1:17" x14ac:dyDescent="0.2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>
        <f t="shared" si="332"/>
        <v>Adult</v>
      </c>
      <c r="O5362" t="str">
        <f t="shared" si="333"/>
        <v>Average</v>
      </c>
      <c r="P5362" t="str">
        <f t="shared" si="334"/>
        <v>Zero Balance</v>
      </c>
      <c r="Q5362" t="str">
        <f t="shared" si="335"/>
        <v>Retained</v>
      </c>
    </row>
    <row r="5363" spans="1:17" x14ac:dyDescent="0.2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>
        <f t="shared" si="332"/>
        <v>Adult</v>
      </c>
      <c r="O5363" t="str">
        <f t="shared" si="333"/>
        <v>Average</v>
      </c>
      <c r="P5363" t="str">
        <f t="shared" si="334"/>
        <v>Zero Balance</v>
      </c>
      <c r="Q5363" t="str">
        <f t="shared" si="335"/>
        <v>Retained</v>
      </c>
    </row>
    <row r="5364" spans="1:17" x14ac:dyDescent="0.2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>
        <f t="shared" si="332"/>
        <v>Adult</v>
      </c>
      <c r="O5364" t="str">
        <f t="shared" si="333"/>
        <v>Good</v>
      </c>
      <c r="P5364" t="str">
        <f t="shared" si="334"/>
        <v>High Balance</v>
      </c>
      <c r="Q5364" t="str">
        <f t="shared" si="335"/>
        <v>Retained</v>
      </c>
    </row>
    <row r="5365" spans="1:17" x14ac:dyDescent="0.2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tr">
        <f t="shared" si="332"/>
        <v>Senior</v>
      </c>
      <c r="O5365" t="str">
        <f t="shared" si="333"/>
        <v>Good</v>
      </c>
      <c r="P5365" t="str">
        <f t="shared" si="334"/>
        <v>High Balance</v>
      </c>
      <c r="Q5365" t="str">
        <f t="shared" si="335"/>
        <v>Churned</v>
      </c>
    </row>
    <row r="5366" spans="1:17" x14ac:dyDescent="0.2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>
        <f t="shared" si="332"/>
        <v>Adult</v>
      </c>
      <c r="O5366" t="str">
        <f t="shared" si="333"/>
        <v>Good</v>
      </c>
      <c r="P5366" t="str">
        <f t="shared" si="334"/>
        <v>High Balance</v>
      </c>
      <c r="Q5366" t="str">
        <f t="shared" si="335"/>
        <v>Retained</v>
      </c>
    </row>
    <row r="5367" spans="1:17" x14ac:dyDescent="0.2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>
        <f t="shared" si="332"/>
        <v>Adult</v>
      </c>
      <c r="O5367" t="str">
        <f t="shared" si="333"/>
        <v>Average</v>
      </c>
      <c r="P5367" t="str">
        <f t="shared" si="334"/>
        <v>Zero Balance</v>
      </c>
      <c r="Q5367" t="str">
        <f t="shared" si="335"/>
        <v>Retained</v>
      </c>
    </row>
    <row r="5368" spans="1:17" x14ac:dyDescent="0.2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>
        <f t="shared" si="332"/>
        <v>Adult</v>
      </c>
      <c r="O5368" t="str">
        <f t="shared" si="333"/>
        <v>Average</v>
      </c>
      <c r="P5368" t="str">
        <f t="shared" si="334"/>
        <v>Low Balance</v>
      </c>
      <c r="Q5368" t="str">
        <f t="shared" si="335"/>
        <v>Retained</v>
      </c>
    </row>
    <row r="5369" spans="1:17" x14ac:dyDescent="0.2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tr">
        <f t="shared" si="332"/>
        <v>Adult</v>
      </c>
      <c r="O5369" t="str">
        <f t="shared" si="333"/>
        <v>Average</v>
      </c>
      <c r="P5369" t="str">
        <f t="shared" si="334"/>
        <v>Zero Balance</v>
      </c>
      <c r="Q5369" t="str">
        <f t="shared" si="335"/>
        <v>Retained</v>
      </c>
    </row>
    <row r="5370" spans="1:17" x14ac:dyDescent="0.2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>
        <f t="shared" si="332"/>
        <v>Senior</v>
      </c>
      <c r="O5370" t="str">
        <f t="shared" si="333"/>
        <v>Average</v>
      </c>
      <c r="P5370" t="str">
        <f t="shared" si="334"/>
        <v>Medium Balance</v>
      </c>
      <c r="Q5370" t="str">
        <f t="shared" si="335"/>
        <v>Churned</v>
      </c>
    </row>
    <row r="5371" spans="1:17" x14ac:dyDescent="0.2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>
        <f t="shared" si="332"/>
        <v>Senior</v>
      </c>
      <c r="O5371" t="str">
        <f t="shared" si="333"/>
        <v>Average</v>
      </c>
      <c r="P5371" t="str">
        <f t="shared" si="334"/>
        <v>High Balance</v>
      </c>
      <c r="Q5371" t="str">
        <f t="shared" si="335"/>
        <v>Churned</v>
      </c>
    </row>
    <row r="5372" spans="1:17" x14ac:dyDescent="0.2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>
        <f t="shared" si="332"/>
        <v>Adult</v>
      </c>
      <c r="O5372" t="str">
        <f t="shared" si="333"/>
        <v>Average</v>
      </c>
      <c r="P5372" t="str">
        <f t="shared" si="334"/>
        <v>Zero Balance</v>
      </c>
      <c r="Q5372" t="str">
        <f t="shared" si="335"/>
        <v>Churned</v>
      </c>
    </row>
    <row r="5373" spans="1:17" x14ac:dyDescent="0.2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>
        <f t="shared" si="332"/>
        <v>Adult</v>
      </c>
      <c r="O5373" t="str">
        <f t="shared" si="333"/>
        <v>Good</v>
      </c>
      <c r="P5373" t="str">
        <f t="shared" si="334"/>
        <v>High Balance</v>
      </c>
      <c r="Q5373" t="str">
        <f t="shared" si="335"/>
        <v>Churned</v>
      </c>
    </row>
    <row r="5374" spans="1:17" x14ac:dyDescent="0.2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tr">
        <f t="shared" si="332"/>
        <v>Adult</v>
      </c>
      <c r="O5374" t="str">
        <f t="shared" si="333"/>
        <v>Average</v>
      </c>
      <c r="P5374" t="str">
        <f t="shared" si="334"/>
        <v>Zero Balance</v>
      </c>
      <c r="Q5374" t="str">
        <f t="shared" si="335"/>
        <v>Retained</v>
      </c>
    </row>
    <row r="5375" spans="1:17" x14ac:dyDescent="0.2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>
        <f t="shared" si="332"/>
        <v>Adult</v>
      </c>
      <c r="O5375" t="str">
        <f t="shared" si="333"/>
        <v>Good</v>
      </c>
      <c r="P5375" t="str">
        <f t="shared" si="334"/>
        <v>Zero Balance</v>
      </c>
      <c r="Q5375" t="str">
        <f t="shared" si="335"/>
        <v>Retained</v>
      </c>
    </row>
    <row r="5376" spans="1:17" x14ac:dyDescent="0.2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>
        <f t="shared" si="332"/>
        <v>Young</v>
      </c>
      <c r="O5376" t="str">
        <f t="shared" si="333"/>
        <v>Average</v>
      </c>
      <c r="P5376" t="str">
        <f t="shared" si="334"/>
        <v>Medium Balance</v>
      </c>
      <c r="Q5376" t="str">
        <f t="shared" si="335"/>
        <v>Retained</v>
      </c>
    </row>
    <row r="5377" spans="1:17" x14ac:dyDescent="0.2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>
        <f t="shared" si="332"/>
        <v>Adult</v>
      </c>
      <c r="O5377" t="str">
        <f t="shared" si="333"/>
        <v>Average</v>
      </c>
      <c r="P5377" t="str">
        <f t="shared" si="334"/>
        <v>High Balance</v>
      </c>
      <c r="Q5377" t="str">
        <f t="shared" si="335"/>
        <v>Retained</v>
      </c>
    </row>
    <row r="5378" spans="1:17" x14ac:dyDescent="0.2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>
        <f t="shared" si="332"/>
        <v>Adult</v>
      </c>
      <c r="O5378" t="str">
        <f t="shared" si="333"/>
        <v>Good</v>
      </c>
      <c r="P5378" t="str">
        <f t="shared" si="334"/>
        <v>High Balance</v>
      </c>
      <c r="Q5378" t="str">
        <f t="shared" si="335"/>
        <v>Retained</v>
      </c>
    </row>
    <row r="5379" spans="1:17" x14ac:dyDescent="0.2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>
        <f t="shared" ref="N5379:N5442" si="336">IF(F5379&lt;30,"Young",IF(F5379&lt;50,"Adult","Senior"))</f>
        <v>Senior</v>
      </c>
      <c r="O5379" t="str">
        <f t="shared" ref="O5379:O5442" si="337">IF(C5379&lt;500,"Poor",IF(C5379&lt;700,"Average","Good"))</f>
        <v>Average</v>
      </c>
      <c r="P5379" t="str">
        <f t="shared" ref="P5379:P5442" si="338" xml:space="preserve"> IF(H5379=0,"Zero Balance",IF(H5379&lt;50000,"Low Balance",IF(H5379&lt;100000,"Medium Balance","High Balance")))</f>
        <v>High Balance</v>
      </c>
      <c r="Q5379" t="str">
        <f t="shared" ref="Q5379:Q5442" si="339">IF(M5379 = 1,"Churned","Retained")</f>
        <v>Retained</v>
      </c>
    </row>
    <row r="5380" spans="1:17" x14ac:dyDescent="0.2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>
        <f t="shared" si="336"/>
        <v>Young</v>
      </c>
      <c r="O5380" t="str">
        <f t="shared" si="337"/>
        <v>Average</v>
      </c>
      <c r="P5380" t="str">
        <f t="shared" si="338"/>
        <v>High Balance</v>
      </c>
      <c r="Q5380" t="str">
        <f t="shared" si="339"/>
        <v>Retained</v>
      </c>
    </row>
    <row r="5381" spans="1:17" x14ac:dyDescent="0.2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>
        <f t="shared" si="336"/>
        <v>Young</v>
      </c>
      <c r="O5381" t="str">
        <f t="shared" si="337"/>
        <v>Average</v>
      </c>
      <c r="P5381" t="str">
        <f t="shared" si="338"/>
        <v>Medium Balance</v>
      </c>
      <c r="Q5381" t="str">
        <f t="shared" si="339"/>
        <v>Retained</v>
      </c>
    </row>
    <row r="5382" spans="1:17" x14ac:dyDescent="0.2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>
        <f t="shared" si="336"/>
        <v>Adult</v>
      </c>
      <c r="O5382" t="str">
        <f t="shared" si="337"/>
        <v>Good</v>
      </c>
      <c r="P5382" t="str">
        <f t="shared" si="338"/>
        <v>Zero Balance</v>
      </c>
      <c r="Q5382" t="str">
        <f t="shared" si="339"/>
        <v>Retained</v>
      </c>
    </row>
    <row r="5383" spans="1:17" x14ac:dyDescent="0.2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tr">
        <f t="shared" si="336"/>
        <v>Adult</v>
      </c>
      <c r="O5383" t="str">
        <f t="shared" si="337"/>
        <v>Good</v>
      </c>
      <c r="P5383" t="str">
        <f t="shared" si="338"/>
        <v>High Balance</v>
      </c>
      <c r="Q5383" t="str">
        <f t="shared" si="339"/>
        <v>Retained</v>
      </c>
    </row>
    <row r="5384" spans="1:17" x14ac:dyDescent="0.2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tr">
        <f t="shared" si="336"/>
        <v>Adult</v>
      </c>
      <c r="O5384" t="str">
        <f t="shared" si="337"/>
        <v>Good</v>
      </c>
      <c r="P5384" t="str">
        <f t="shared" si="338"/>
        <v>High Balance</v>
      </c>
      <c r="Q5384" t="str">
        <f t="shared" si="339"/>
        <v>Retained</v>
      </c>
    </row>
    <row r="5385" spans="1:17" x14ac:dyDescent="0.2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>
        <f t="shared" si="336"/>
        <v>Young</v>
      </c>
      <c r="O5385" t="str">
        <f t="shared" si="337"/>
        <v>Average</v>
      </c>
      <c r="P5385" t="str">
        <f t="shared" si="338"/>
        <v>Zero Balance</v>
      </c>
      <c r="Q5385" t="str">
        <f t="shared" si="339"/>
        <v>Retained</v>
      </c>
    </row>
    <row r="5386" spans="1:17" x14ac:dyDescent="0.2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>
        <f t="shared" si="336"/>
        <v>Young</v>
      </c>
      <c r="O5386" t="str">
        <f t="shared" si="337"/>
        <v>Good</v>
      </c>
      <c r="P5386" t="str">
        <f t="shared" si="338"/>
        <v>Zero Balance</v>
      </c>
      <c r="Q5386" t="str">
        <f t="shared" si="339"/>
        <v>Retained</v>
      </c>
    </row>
    <row r="5387" spans="1:17" x14ac:dyDescent="0.2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>
        <f t="shared" si="336"/>
        <v>Adult</v>
      </c>
      <c r="O5387" t="str">
        <f t="shared" si="337"/>
        <v>Good</v>
      </c>
      <c r="P5387" t="str">
        <f t="shared" si="338"/>
        <v>Medium Balance</v>
      </c>
      <c r="Q5387" t="str">
        <f t="shared" si="339"/>
        <v>Churned</v>
      </c>
    </row>
    <row r="5388" spans="1:17" x14ac:dyDescent="0.2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>
        <f t="shared" si="336"/>
        <v>Adult</v>
      </c>
      <c r="O5388" t="str">
        <f t="shared" si="337"/>
        <v>Average</v>
      </c>
      <c r="P5388" t="str">
        <f t="shared" si="338"/>
        <v>High Balance</v>
      </c>
      <c r="Q5388" t="str">
        <f t="shared" si="339"/>
        <v>Churned</v>
      </c>
    </row>
    <row r="5389" spans="1:17" x14ac:dyDescent="0.2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>
        <f t="shared" si="336"/>
        <v>Young</v>
      </c>
      <c r="O5389" t="str">
        <f t="shared" si="337"/>
        <v>Average</v>
      </c>
      <c r="P5389" t="str">
        <f t="shared" si="338"/>
        <v>Zero Balance</v>
      </c>
      <c r="Q5389" t="str">
        <f t="shared" si="339"/>
        <v>Retained</v>
      </c>
    </row>
    <row r="5390" spans="1:17" x14ac:dyDescent="0.2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tr">
        <f t="shared" si="336"/>
        <v>Senior</v>
      </c>
      <c r="O5390" t="str">
        <f t="shared" si="337"/>
        <v>Average</v>
      </c>
      <c r="P5390" t="str">
        <f t="shared" si="338"/>
        <v>Medium Balance</v>
      </c>
      <c r="Q5390" t="str">
        <f t="shared" si="339"/>
        <v>Churned</v>
      </c>
    </row>
    <row r="5391" spans="1:17" x14ac:dyDescent="0.2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>
        <f t="shared" si="336"/>
        <v>Adult</v>
      </c>
      <c r="O5391" t="str">
        <f t="shared" si="337"/>
        <v>Good</v>
      </c>
      <c r="P5391" t="str">
        <f t="shared" si="338"/>
        <v>Zero Balance</v>
      </c>
      <c r="Q5391" t="str">
        <f t="shared" si="339"/>
        <v>Retained</v>
      </c>
    </row>
    <row r="5392" spans="1:17" x14ac:dyDescent="0.2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>
        <f t="shared" si="336"/>
        <v>Adult</v>
      </c>
      <c r="O5392" t="str">
        <f t="shared" si="337"/>
        <v>Good</v>
      </c>
      <c r="P5392" t="str">
        <f t="shared" si="338"/>
        <v>Zero Balance</v>
      </c>
      <c r="Q5392" t="str">
        <f t="shared" si="339"/>
        <v>Churned</v>
      </c>
    </row>
    <row r="5393" spans="1:17" x14ac:dyDescent="0.2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>
        <f t="shared" si="336"/>
        <v>Young</v>
      </c>
      <c r="O5393" t="str">
        <f t="shared" si="337"/>
        <v>Average</v>
      </c>
      <c r="P5393" t="str">
        <f t="shared" si="338"/>
        <v>High Balance</v>
      </c>
      <c r="Q5393" t="str">
        <f t="shared" si="339"/>
        <v>Retained</v>
      </c>
    </row>
    <row r="5394" spans="1:17" x14ac:dyDescent="0.2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>
        <f t="shared" si="336"/>
        <v>Adult</v>
      </c>
      <c r="O5394" t="str">
        <f t="shared" si="337"/>
        <v>Good</v>
      </c>
      <c r="P5394" t="str">
        <f t="shared" si="338"/>
        <v>Zero Balance</v>
      </c>
      <c r="Q5394" t="str">
        <f t="shared" si="339"/>
        <v>Churned</v>
      </c>
    </row>
    <row r="5395" spans="1:17" x14ac:dyDescent="0.2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>
        <f t="shared" si="336"/>
        <v>Adult</v>
      </c>
      <c r="O5395" t="str">
        <f t="shared" si="337"/>
        <v>Good</v>
      </c>
      <c r="P5395" t="str">
        <f t="shared" si="338"/>
        <v>High Balance</v>
      </c>
      <c r="Q5395" t="str">
        <f t="shared" si="339"/>
        <v>Retained</v>
      </c>
    </row>
    <row r="5396" spans="1:17" x14ac:dyDescent="0.2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>
        <f t="shared" si="336"/>
        <v>Adult</v>
      </c>
      <c r="O5396" t="str">
        <f t="shared" si="337"/>
        <v>Average</v>
      </c>
      <c r="P5396" t="str">
        <f t="shared" si="338"/>
        <v>High Balance</v>
      </c>
      <c r="Q5396" t="str">
        <f t="shared" si="339"/>
        <v>Retained</v>
      </c>
    </row>
    <row r="5397" spans="1:17" x14ac:dyDescent="0.2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>
        <f t="shared" si="336"/>
        <v>Adult</v>
      </c>
      <c r="O5397" t="str">
        <f t="shared" si="337"/>
        <v>Average</v>
      </c>
      <c r="P5397" t="str">
        <f t="shared" si="338"/>
        <v>High Balance</v>
      </c>
      <c r="Q5397" t="str">
        <f t="shared" si="339"/>
        <v>Retained</v>
      </c>
    </row>
    <row r="5398" spans="1:17" x14ac:dyDescent="0.2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>
        <f t="shared" si="336"/>
        <v>Adult</v>
      </c>
      <c r="O5398" t="str">
        <f t="shared" si="337"/>
        <v>Average</v>
      </c>
      <c r="P5398" t="str">
        <f t="shared" si="338"/>
        <v>High Balance</v>
      </c>
      <c r="Q5398" t="str">
        <f t="shared" si="339"/>
        <v>Retained</v>
      </c>
    </row>
    <row r="5399" spans="1:17" x14ac:dyDescent="0.2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>
        <f t="shared" si="336"/>
        <v>Adult</v>
      </c>
      <c r="O5399" t="str">
        <f t="shared" si="337"/>
        <v>Good</v>
      </c>
      <c r="P5399" t="str">
        <f t="shared" si="338"/>
        <v>High Balance</v>
      </c>
      <c r="Q5399" t="str">
        <f t="shared" si="339"/>
        <v>Retained</v>
      </c>
    </row>
    <row r="5400" spans="1:17" x14ac:dyDescent="0.2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>
        <f t="shared" si="336"/>
        <v>Adult</v>
      </c>
      <c r="O5400" t="str">
        <f t="shared" si="337"/>
        <v>Good</v>
      </c>
      <c r="P5400" t="str">
        <f t="shared" si="338"/>
        <v>High Balance</v>
      </c>
      <c r="Q5400" t="str">
        <f t="shared" si="339"/>
        <v>Churned</v>
      </c>
    </row>
    <row r="5401" spans="1:17" x14ac:dyDescent="0.2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>
        <f t="shared" si="336"/>
        <v>Adult</v>
      </c>
      <c r="O5401" t="str">
        <f t="shared" si="337"/>
        <v>Good</v>
      </c>
      <c r="P5401" t="str">
        <f t="shared" si="338"/>
        <v>High Balance</v>
      </c>
      <c r="Q5401" t="str">
        <f t="shared" si="339"/>
        <v>Retained</v>
      </c>
    </row>
    <row r="5402" spans="1:17" x14ac:dyDescent="0.2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>
        <f t="shared" si="336"/>
        <v>Adult</v>
      </c>
      <c r="O5402" t="str">
        <f t="shared" si="337"/>
        <v>Good</v>
      </c>
      <c r="P5402" t="str">
        <f t="shared" si="338"/>
        <v>Zero Balance</v>
      </c>
      <c r="Q5402" t="str">
        <f t="shared" si="339"/>
        <v>Retained</v>
      </c>
    </row>
    <row r="5403" spans="1:17" x14ac:dyDescent="0.2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>
        <f t="shared" si="336"/>
        <v>Adult</v>
      </c>
      <c r="O5403" t="str">
        <f t="shared" si="337"/>
        <v>Average</v>
      </c>
      <c r="P5403" t="str">
        <f t="shared" si="338"/>
        <v>Zero Balance</v>
      </c>
      <c r="Q5403" t="str">
        <f t="shared" si="339"/>
        <v>Retained</v>
      </c>
    </row>
    <row r="5404" spans="1:17" x14ac:dyDescent="0.2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>
        <f t="shared" si="336"/>
        <v>Adult</v>
      </c>
      <c r="O5404" t="str">
        <f t="shared" si="337"/>
        <v>Good</v>
      </c>
      <c r="P5404" t="str">
        <f t="shared" si="338"/>
        <v>Zero Balance</v>
      </c>
      <c r="Q5404" t="str">
        <f t="shared" si="339"/>
        <v>Retained</v>
      </c>
    </row>
    <row r="5405" spans="1:17" x14ac:dyDescent="0.2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tr">
        <f t="shared" si="336"/>
        <v>Young</v>
      </c>
      <c r="O5405" t="str">
        <f t="shared" si="337"/>
        <v>Average</v>
      </c>
      <c r="P5405" t="str">
        <f t="shared" si="338"/>
        <v>High Balance</v>
      </c>
      <c r="Q5405" t="str">
        <f t="shared" si="339"/>
        <v>Retained</v>
      </c>
    </row>
    <row r="5406" spans="1:17" x14ac:dyDescent="0.2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>
        <f t="shared" si="336"/>
        <v>Adult</v>
      </c>
      <c r="O5406" t="str">
        <f t="shared" si="337"/>
        <v>Average</v>
      </c>
      <c r="P5406" t="str">
        <f t="shared" si="338"/>
        <v>Medium Balance</v>
      </c>
      <c r="Q5406" t="str">
        <f t="shared" si="339"/>
        <v>Retained</v>
      </c>
    </row>
    <row r="5407" spans="1:17" x14ac:dyDescent="0.2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>
        <f t="shared" si="336"/>
        <v>Senior</v>
      </c>
      <c r="O5407" t="str">
        <f t="shared" si="337"/>
        <v>Average</v>
      </c>
      <c r="P5407" t="str">
        <f t="shared" si="338"/>
        <v>High Balance</v>
      </c>
      <c r="Q5407" t="str">
        <f t="shared" si="339"/>
        <v>Retained</v>
      </c>
    </row>
    <row r="5408" spans="1:17" x14ac:dyDescent="0.2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>
        <f t="shared" si="336"/>
        <v>Adult</v>
      </c>
      <c r="O5408" t="str">
        <f t="shared" si="337"/>
        <v>Average</v>
      </c>
      <c r="P5408" t="str">
        <f t="shared" si="338"/>
        <v>High Balance</v>
      </c>
      <c r="Q5408" t="str">
        <f t="shared" si="339"/>
        <v>Retained</v>
      </c>
    </row>
    <row r="5409" spans="1:17" x14ac:dyDescent="0.2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>
        <f t="shared" si="336"/>
        <v>Adult</v>
      </c>
      <c r="O5409" t="str">
        <f t="shared" si="337"/>
        <v>Average</v>
      </c>
      <c r="P5409" t="str">
        <f t="shared" si="338"/>
        <v>High Balance</v>
      </c>
      <c r="Q5409" t="str">
        <f t="shared" si="339"/>
        <v>Retained</v>
      </c>
    </row>
    <row r="5410" spans="1:17" x14ac:dyDescent="0.2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>
        <f t="shared" si="336"/>
        <v>Senior</v>
      </c>
      <c r="O5410" t="str">
        <f t="shared" si="337"/>
        <v>Average</v>
      </c>
      <c r="P5410" t="str">
        <f t="shared" si="338"/>
        <v>Medium Balance</v>
      </c>
      <c r="Q5410" t="str">
        <f t="shared" si="339"/>
        <v>Retained</v>
      </c>
    </row>
    <row r="5411" spans="1:17" x14ac:dyDescent="0.2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>
        <f t="shared" si="336"/>
        <v>Young</v>
      </c>
      <c r="O5411" t="str">
        <f t="shared" si="337"/>
        <v>Average</v>
      </c>
      <c r="P5411" t="str">
        <f t="shared" si="338"/>
        <v>Zero Balance</v>
      </c>
      <c r="Q5411" t="str">
        <f t="shared" si="339"/>
        <v>Retained</v>
      </c>
    </row>
    <row r="5412" spans="1:17" x14ac:dyDescent="0.2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>
        <f t="shared" si="336"/>
        <v>Young</v>
      </c>
      <c r="O5412" t="str">
        <f t="shared" si="337"/>
        <v>Average</v>
      </c>
      <c r="P5412" t="str">
        <f t="shared" si="338"/>
        <v>Zero Balance</v>
      </c>
      <c r="Q5412" t="str">
        <f t="shared" si="339"/>
        <v>Retained</v>
      </c>
    </row>
    <row r="5413" spans="1:17" x14ac:dyDescent="0.2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>
        <f t="shared" si="336"/>
        <v>Adult</v>
      </c>
      <c r="O5413" t="str">
        <f t="shared" si="337"/>
        <v>Average</v>
      </c>
      <c r="P5413" t="str">
        <f t="shared" si="338"/>
        <v>Zero Balance</v>
      </c>
      <c r="Q5413" t="str">
        <f t="shared" si="339"/>
        <v>Retained</v>
      </c>
    </row>
    <row r="5414" spans="1:17" x14ac:dyDescent="0.2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>
        <f t="shared" si="336"/>
        <v>Adult</v>
      </c>
      <c r="O5414" t="str">
        <f t="shared" si="337"/>
        <v>Good</v>
      </c>
      <c r="P5414" t="str">
        <f t="shared" si="338"/>
        <v>High Balance</v>
      </c>
      <c r="Q5414" t="str">
        <f t="shared" si="339"/>
        <v>Churned</v>
      </c>
    </row>
    <row r="5415" spans="1:17" x14ac:dyDescent="0.2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>
        <f t="shared" si="336"/>
        <v>Adult</v>
      </c>
      <c r="O5415" t="str">
        <f t="shared" si="337"/>
        <v>Average</v>
      </c>
      <c r="P5415" t="str">
        <f t="shared" si="338"/>
        <v>Zero Balance</v>
      </c>
      <c r="Q5415" t="str">
        <f t="shared" si="339"/>
        <v>Retained</v>
      </c>
    </row>
    <row r="5416" spans="1:17" x14ac:dyDescent="0.2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tr">
        <f t="shared" si="336"/>
        <v>Adult</v>
      </c>
      <c r="O5416" t="str">
        <f t="shared" si="337"/>
        <v>Poor</v>
      </c>
      <c r="P5416" t="str">
        <f t="shared" si="338"/>
        <v>High Balance</v>
      </c>
      <c r="Q5416" t="str">
        <f t="shared" si="339"/>
        <v>Retained</v>
      </c>
    </row>
    <row r="5417" spans="1:17" x14ac:dyDescent="0.2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>
        <f t="shared" si="336"/>
        <v>Young</v>
      </c>
      <c r="O5417" t="str">
        <f t="shared" si="337"/>
        <v>Good</v>
      </c>
      <c r="P5417" t="str">
        <f t="shared" si="338"/>
        <v>High Balance</v>
      </c>
      <c r="Q5417" t="str">
        <f t="shared" si="339"/>
        <v>Retained</v>
      </c>
    </row>
    <row r="5418" spans="1:17" x14ac:dyDescent="0.2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>
        <f t="shared" si="336"/>
        <v>Senior</v>
      </c>
      <c r="O5418" t="str">
        <f t="shared" si="337"/>
        <v>Average</v>
      </c>
      <c r="P5418" t="str">
        <f t="shared" si="338"/>
        <v>Zero Balance</v>
      </c>
      <c r="Q5418" t="str">
        <f t="shared" si="339"/>
        <v>Retained</v>
      </c>
    </row>
    <row r="5419" spans="1:17" x14ac:dyDescent="0.2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tr">
        <f t="shared" si="336"/>
        <v>Adult</v>
      </c>
      <c r="O5419" t="str">
        <f t="shared" si="337"/>
        <v>Average</v>
      </c>
      <c r="P5419" t="str">
        <f t="shared" si="338"/>
        <v>Zero Balance</v>
      </c>
      <c r="Q5419" t="str">
        <f t="shared" si="339"/>
        <v>Retained</v>
      </c>
    </row>
    <row r="5420" spans="1:17" x14ac:dyDescent="0.2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>
        <f t="shared" si="336"/>
        <v>Adult</v>
      </c>
      <c r="O5420" t="str">
        <f t="shared" si="337"/>
        <v>Average</v>
      </c>
      <c r="P5420" t="str">
        <f t="shared" si="338"/>
        <v>High Balance</v>
      </c>
      <c r="Q5420" t="str">
        <f t="shared" si="339"/>
        <v>Retained</v>
      </c>
    </row>
    <row r="5421" spans="1:17" x14ac:dyDescent="0.2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tr">
        <f t="shared" si="336"/>
        <v>Senior</v>
      </c>
      <c r="O5421" t="str">
        <f t="shared" si="337"/>
        <v>Good</v>
      </c>
      <c r="P5421" t="str">
        <f t="shared" si="338"/>
        <v>Medium Balance</v>
      </c>
      <c r="Q5421" t="str">
        <f t="shared" si="339"/>
        <v>Churned</v>
      </c>
    </row>
    <row r="5422" spans="1:17" x14ac:dyDescent="0.2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>
        <f t="shared" si="336"/>
        <v>Young</v>
      </c>
      <c r="O5422" t="str">
        <f t="shared" si="337"/>
        <v>Average</v>
      </c>
      <c r="P5422" t="str">
        <f t="shared" si="338"/>
        <v>High Balance</v>
      </c>
      <c r="Q5422" t="str">
        <f t="shared" si="339"/>
        <v>Retained</v>
      </c>
    </row>
    <row r="5423" spans="1:17" x14ac:dyDescent="0.2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>
        <f t="shared" si="336"/>
        <v>Adult</v>
      </c>
      <c r="O5423" t="str">
        <f t="shared" si="337"/>
        <v>Average</v>
      </c>
      <c r="P5423" t="str">
        <f t="shared" si="338"/>
        <v>Zero Balance</v>
      </c>
      <c r="Q5423" t="str">
        <f t="shared" si="339"/>
        <v>Retained</v>
      </c>
    </row>
    <row r="5424" spans="1:17" x14ac:dyDescent="0.2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>
        <f t="shared" si="336"/>
        <v>Adult</v>
      </c>
      <c r="O5424" t="str">
        <f t="shared" si="337"/>
        <v>Average</v>
      </c>
      <c r="P5424" t="str">
        <f t="shared" si="338"/>
        <v>High Balance</v>
      </c>
      <c r="Q5424" t="str">
        <f t="shared" si="339"/>
        <v>Retained</v>
      </c>
    </row>
    <row r="5425" spans="1:17" x14ac:dyDescent="0.2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>
        <f t="shared" si="336"/>
        <v>Adult</v>
      </c>
      <c r="O5425" t="str">
        <f t="shared" si="337"/>
        <v>Good</v>
      </c>
      <c r="P5425" t="str">
        <f t="shared" si="338"/>
        <v>Zero Balance</v>
      </c>
      <c r="Q5425" t="str">
        <f t="shared" si="339"/>
        <v>Retained</v>
      </c>
    </row>
    <row r="5426" spans="1:17" x14ac:dyDescent="0.2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>
        <f t="shared" si="336"/>
        <v>Adult</v>
      </c>
      <c r="O5426" t="str">
        <f t="shared" si="337"/>
        <v>Average</v>
      </c>
      <c r="P5426" t="str">
        <f t="shared" si="338"/>
        <v>High Balance</v>
      </c>
      <c r="Q5426" t="str">
        <f t="shared" si="339"/>
        <v>Churned</v>
      </c>
    </row>
    <row r="5427" spans="1:17" x14ac:dyDescent="0.2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tr">
        <f t="shared" si="336"/>
        <v>Adult</v>
      </c>
      <c r="O5427" t="str">
        <f t="shared" si="337"/>
        <v>Average</v>
      </c>
      <c r="P5427" t="str">
        <f t="shared" si="338"/>
        <v>High Balance</v>
      </c>
      <c r="Q5427" t="str">
        <f t="shared" si="339"/>
        <v>Retained</v>
      </c>
    </row>
    <row r="5428" spans="1:17" x14ac:dyDescent="0.2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>
        <f t="shared" si="336"/>
        <v>Adult</v>
      </c>
      <c r="O5428" t="str">
        <f t="shared" si="337"/>
        <v>Average</v>
      </c>
      <c r="P5428" t="str">
        <f t="shared" si="338"/>
        <v>Zero Balance</v>
      </c>
      <c r="Q5428" t="str">
        <f t="shared" si="339"/>
        <v>Retained</v>
      </c>
    </row>
    <row r="5429" spans="1:17" x14ac:dyDescent="0.2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>
        <f t="shared" si="336"/>
        <v>Adult</v>
      </c>
      <c r="O5429" t="str">
        <f t="shared" si="337"/>
        <v>Average</v>
      </c>
      <c r="P5429" t="str">
        <f t="shared" si="338"/>
        <v>High Balance</v>
      </c>
      <c r="Q5429" t="str">
        <f t="shared" si="339"/>
        <v>Retained</v>
      </c>
    </row>
    <row r="5430" spans="1:17" x14ac:dyDescent="0.2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>
        <f t="shared" si="336"/>
        <v>Adult</v>
      </c>
      <c r="O5430" t="str">
        <f t="shared" si="337"/>
        <v>Average</v>
      </c>
      <c r="P5430" t="str">
        <f t="shared" si="338"/>
        <v>Zero Balance</v>
      </c>
      <c r="Q5430" t="str">
        <f t="shared" si="339"/>
        <v>Retained</v>
      </c>
    </row>
    <row r="5431" spans="1:17" x14ac:dyDescent="0.2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>
        <f t="shared" si="336"/>
        <v>Adult</v>
      </c>
      <c r="O5431" t="str">
        <f t="shared" si="337"/>
        <v>Average</v>
      </c>
      <c r="P5431" t="str">
        <f t="shared" si="338"/>
        <v>Zero Balance</v>
      </c>
      <c r="Q5431" t="str">
        <f t="shared" si="339"/>
        <v>Retained</v>
      </c>
    </row>
    <row r="5432" spans="1:17" x14ac:dyDescent="0.2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>
        <f t="shared" si="336"/>
        <v>Young</v>
      </c>
      <c r="O5432" t="str">
        <f t="shared" si="337"/>
        <v>Good</v>
      </c>
      <c r="P5432" t="str">
        <f t="shared" si="338"/>
        <v>Zero Balance</v>
      </c>
      <c r="Q5432" t="str">
        <f t="shared" si="339"/>
        <v>Retained</v>
      </c>
    </row>
    <row r="5433" spans="1:17" x14ac:dyDescent="0.2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>
        <f t="shared" si="336"/>
        <v>Young</v>
      </c>
      <c r="O5433" t="str">
        <f t="shared" si="337"/>
        <v>Average</v>
      </c>
      <c r="P5433" t="str">
        <f t="shared" si="338"/>
        <v>High Balance</v>
      </c>
      <c r="Q5433" t="str">
        <f t="shared" si="339"/>
        <v>Retained</v>
      </c>
    </row>
    <row r="5434" spans="1:17" x14ac:dyDescent="0.2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>
        <f t="shared" si="336"/>
        <v>Senior</v>
      </c>
      <c r="O5434" t="str">
        <f t="shared" si="337"/>
        <v>Average</v>
      </c>
      <c r="P5434" t="str">
        <f t="shared" si="338"/>
        <v>Zero Balance</v>
      </c>
      <c r="Q5434" t="str">
        <f t="shared" si="339"/>
        <v>Retained</v>
      </c>
    </row>
    <row r="5435" spans="1:17" x14ac:dyDescent="0.2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>
        <f t="shared" si="336"/>
        <v>Adult</v>
      </c>
      <c r="O5435" t="str">
        <f t="shared" si="337"/>
        <v>Average</v>
      </c>
      <c r="P5435" t="str">
        <f t="shared" si="338"/>
        <v>High Balance</v>
      </c>
      <c r="Q5435" t="str">
        <f t="shared" si="339"/>
        <v>Retained</v>
      </c>
    </row>
    <row r="5436" spans="1:17" x14ac:dyDescent="0.2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tr">
        <f t="shared" si="336"/>
        <v>Adult</v>
      </c>
      <c r="O5436" t="str">
        <f t="shared" si="337"/>
        <v>Good</v>
      </c>
      <c r="P5436" t="str">
        <f t="shared" si="338"/>
        <v>Zero Balance</v>
      </c>
      <c r="Q5436" t="str">
        <f t="shared" si="339"/>
        <v>Retained</v>
      </c>
    </row>
    <row r="5437" spans="1:17" x14ac:dyDescent="0.2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>
        <f t="shared" si="336"/>
        <v>Adult</v>
      </c>
      <c r="O5437" t="str">
        <f t="shared" si="337"/>
        <v>Average</v>
      </c>
      <c r="P5437" t="str">
        <f t="shared" si="338"/>
        <v>Zero Balance</v>
      </c>
      <c r="Q5437" t="str">
        <f t="shared" si="339"/>
        <v>Retained</v>
      </c>
    </row>
    <row r="5438" spans="1:17" x14ac:dyDescent="0.2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>
        <f t="shared" si="336"/>
        <v>Adult</v>
      </c>
      <c r="O5438" t="str">
        <f t="shared" si="337"/>
        <v>Good</v>
      </c>
      <c r="P5438" t="str">
        <f t="shared" si="338"/>
        <v>Zero Balance</v>
      </c>
      <c r="Q5438" t="str">
        <f t="shared" si="339"/>
        <v>Retained</v>
      </c>
    </row>
    <row r="5439" spans="1:17" x14ac:dyDescent="0.2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>
        <f t="shared" si="336"/>
        <v>Adult</v>
      </c>
      <c r="O5439" t="str">
        <f t="shared" si="337"/>
        <v>Average</v>
      </c>
      <c r="P5439" t="str">
        <f t="shared" si="338"/>
        <v>Medium Balance</v>
      </c>
      <c r="Q5439" t="str">
        <f t="shared" si="339"/>
        <v>Retained</v>
      </c>
    </row>
    <row r="5440" spans="1:17" x14ac:dyDescent="0.2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>
        <f t="shared" si="336"/>
        <v>Adult</v>
      </c>
      <c r="O5440" t="str">
        <f t="shared" si="337"/>
        <v>Average</v>
      </c>
      <c r="P5440" t="str">
        <f t="shared" si="338"/>
        <v>High Balance</v>
      </c>
      <c r="Q5440" t="str">
        <f t="shared" si="339"/>
        <v>Retained</v>
      </c>
    </row>
    <row r="5441" spans="1:17" x14ac:dyDescent="0.2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>
        <f t="shared" si="336"/>
        <v>Senior</v>
      </c>
      <c r="O5441" t="str">
        <f t="shared" si="337"/>
        <v>Good</v>
      </c>
      <c r="P5441" t="str">
        <f t="shared" si="338"/>
        <v>High Balance</v>
      </c>
      <c r="Q5441" t="str">
        <f t="shared" si="339"/>
        <v>Retained</v>
      </c>
    </row>
    <row r="5442" spans="1:17" x14ac:dyDescent="0.2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>
        <f t="shared" si="336"/>
        <v>Adult</v>
      </c>
      <c r="O5442" t="str">
        <f t="shared" si="337"/>
        <v>Average</v>
      </c>
      <c r="P5442" t="str">
        <f t="shared" si="338"/>
        <v>High Balance</v>
      </c>
      <c r="Q5442" t="str">
        <f t="shared" si="339"/>
        <v>Churned</v>
      </c>
    </row>
    <row r="5443" spans="1:17" x14ac:dyDescent="0.2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>
        <f t="shared" ref="N5443:N5506" si="340">IF(F5443&lt;30,"Young",IF(F5443&lt;50,"Adult","Senior"))</f>
        <v>Young</v>
      </c>
      <c r="O5443" t="str">
        <f t="shared" ref="O5443:O5506" si="341">IF(C5443&lt;500,"Poor",IF(C5443&lt;700,"Average","Good"))</f>
        <v>Good</v>
      </c>
      <c r="P5443" t="str">
        <f t="shared" ref="P5443:P5506" si="342" xml:space="preserve"> IF(H5443=0,"Zero Balance",IF(H5443&lt;50000,"Low Balance",IF(H5443&lt;100000,"Medium Balance","High Balance")))</f>
        <v>High Balance</v>
      </c>
      <c r="Q5443" t="str">
        <f t="shared" ref="Q5443:Q5506" si="343">IF(M5443 = 1,"Churned","Retained")</f>
        <v>Retained</v>
      </c>
    </row>
    <row r="5444" spans="1:17" x14ac:dyDescent="0.2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>
        <f t="shared" si="340"/>
        <v>Adult</v>
      </c>
      <c r="O5444" t="str">
        <f t="shared" si="341"/>
        <v>Average</v>
      </c>
      <c r="P5444" t="str">
        <f t="shared" si="342"/>
        <v>High Balance</v>
      </c>
      <c r="Q5444" t="str">
        <f t="shared" si="343"/>
        <v>Churned</v>
      </c>
    </row>
    <row r="5445" spans="1:17" x14ac:dyDescent="0.2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>
        <f t="shared" si="340"/>
        <v>Young</v>
      </c>
      <c r="O5445" t="str">
        <f t="shared" si="341"/>
        <v>Good</v>
      </c>
      <c r="P5445" t="str">
        <f t="shared" si="342"/>
        <v>High Balance</v>
      </c>
      <c r="Q5445" t="str">
        <f t="shared" si="343"/>
        <v>Retained</v>
      </c>
    </row>
    <row r="5446" spans="1:17" x14ac:dyDescent="0.2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>
        <f t="shared" si="340"/>
        <v>Adult</v>
      </c>
      <c r="O5446" t="str">
        <f t="shared" si="341"/>
        <v>Average</v>
      </c>
      <c r="P5446" t="str">
        <f t="shared" si="342"/>
        <v>High Balance</v>
      </c>
      <c r="Q5446" t="str">
        <f t="shared" si="343"/>
        <v>Retained</v>
      </c>
    </row>
    <row r="5447" spans="1:17" x14ac:dyDescent="0.2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>
        <f t="shared" si="340"/>
        <v>Adult</v>
      </c>
      <c r="O5447" t="str">
        <f t="shared" si="341"/>
        <v>Poor</v>
      </c>
      <c r="P5447" t="str">
        <f t="shared" si="342"/>
        <v>Zero Balance</v>
      </c>
      <c r="Q5447" t="str">
        <f t="shared" si="343"/>
        <v>Retained</v>
      </c>
    </row>
    <row r="5448" spans="1:17" x14ac:dyDescent="0.2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tr">
        <f t="shared" si="340"/>
        <v>Young</v>
      </c>
      <c r="O5448" t="str">
        <f t="shared" si="341"/>
        <v>Average</v>
      </c>
      <c r="P5448" t="str">
        <f t="shared" si="342"/>
        <v>High Balance</v>
      </c>
      <c r="Q5448" t="str">
        <f t="shared" si="343"/>
        <v>Retained</v>
      </c>
    </row>
    <row r="5449" spans="1:17" x14ac:dyDescent="0.2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tr">
        <f t="shared" si="340"/>
        <v>Senior</v>
      </c>
      <c r="O5449" t="str">
        <f t="shared" si="341"/>
        <v>Good</v>
      </c>
      <c r="P5449" t="str">
        <f t="shared" si="342"/>
        <v>Medium Balance</v>
      </c>
      <c r="Q5449" t="str">
        <f t="shared" si="343"/>
        <v>Retained</v>
      </c>
    </row>
    <row r="5450" spans="1:17" x14ac:dyDescent="0.2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>
        <f t="shared" si="340"/>
        <v>Adult</v>
      </c>
      <c r="O5450" t="str">
        <f t="shared" si="341"/>
        <v>Average</v>
      </c>
      <c r="P5450" t="str">
        <f t="shared" si="342"/>
        <v>High Balance</v>
      </c>
      <c r="Q5450" t="str">
        <f t="shared" si="343"/>
        <v>Churned</v>
      </c>
    </row>
    <row r="5451" spans="1:17" x14ac:dyDescent="0.2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>
        <f t="shared" si="340"/>
        <v>Adult</v>
      </c>
      <c r="O5451" t="str">
        <f t="shared" si="341"/>
        <v>Average</v>
      </c>
      <c r="P5451" t="str">
        <f t="shared" si="342"/>
        <v>Zero Balance</v>
      </c>
      <c r="Q5451" t="str">
        <f t="shared" si="343"/>
        <v>Retained</v>
      </c>
    </row>
    <row r="5452" spans="1:17" x14ac:dyDescent="0.2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>
        <f t="shared" si="340"/>
        <v>Adult</v>
      </c>
      <c r="O5452" t="str">
        <f t="shared" si="341"/>
        <v>Good</v>
      </c>
      <c r="P5452" t="str">
        <f t="shared" si="342"/>
        <v>Zero Balance</v>
      </c>
      <c r="Q5452" t="str">
        <f t="shared" si="343"/>
        <v>Retained</v>
      </c>
    </row>
    <row r="5453" spans="1:17" x14ac:dyDescent="0.2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tr">
        <f t="shared" si="340"/>
        <v>Adult</v>
      </c>
      <c r="O5453" t="str">
        <f t="shared" si="341"/>
        <v>Average</v>
      </c>
      <c r="P5453" t="str">
        <f t="shared" si="342"/>
        <v>Medium Balance</v>
      </c>
      <c r="Q5453" t="str">
        <f t="shared" si="343"/>
        <v>Retained</v>
      </c>
    </row>
    <row r="5454" spans="1:17" x14ac:dyDescent="0.2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>
        <f t="shared" si="340"/>
        <v>Adult</v>
      </c>
      <c r="O5454" t="str">
        <f t="shared" si="341"/>
        <v>Average</v>
      </c>
      <c r="P5454" t="str">
        <f t="shared" si="342"/>
        <v>High Balance</v>
      </c>
      <c r="Q5454" t="str">
        <f t="shared" si="343"/>
        <v>Churned</v>
      </c>
    </row>
    <row r="5455" spans="1:17" x14ac:dyDescent="0.2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>
        <f t="shared" si="340"/>
        <v>Young</v>
      </c>
      <c r="O5455" t="str">
        <f t="shared" si="341"/>
        <v>Good</v>
      </c>
      <c r="P5455" t="str">
        <f t="shared" si="342"/>
        <v>Zero Balance</v>
      </c>
      <c r="Q5455" t="str">
        <f t="shared" si="343"/>
        <v>Retained</v>
      </c>
    </row>
    <row r="5456" spans="1:17" x14ac:dyDescent="0.2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>
        <f t="shared" si="340"/>
        <v>Adult</v>
      </c>
      <c r="O5456" t="str">
        <f t="shared" si="341"/>
        <v>Good</v>
      </c>
      <c r="P5456" t="str">
        <f t="shared" si="342"/>
        <v>Zero Balance</v>
      </c>
      <c r="Q5456" t="str">
        <f t="shared" si="343"/>
        <v>Retained</v>
      </c>
    </row>
    <row r="5457" spans="1:17" x14ac:dyDescent="0.2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>
        <f t="shared" si="340"/>
        <v>Adult</v>
      </c>
      <c r="O5457" t="str">
        <f t="shared" si="341"/>
        <v>Good</v>
      </c>
      <c r="P5457" t="str">
        <f t="shared" si="342"/>
        <v>High Balance</v>
      </c>
      <c r="Q5457" t="str">
        <f t="shared" si="343"/>
        <v>Churned</v>
      </c>
    </row>
    <row r="5458" spans="1:17" x14ac:dyDescent="0.2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>
        <f t="shared" si="340"/>
        <v>Adult</v>
      </c>
      <c r="O5458" t="str">
        <f t="shared" si="341"/>
        <v>Average</v>
      </c>
      <c r="P5458" t="str">
        <f t="shared" si="342"/>
        <v>High Balance</v>
      </c>
      <c r="Q5458" t="str">
        <f t="shared" si="343"/>
        <v>Retained</v>
      </c>
    </row>
    <row r="5459" spans="1:17" x14ac:dyDescent="0.2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>
        <f t="shared" si="340"/>
        <v>Senior</v>
      </c>
      <c r="O5459" t="str">
        <f t="shared" si="341"/>
        <v>Good</v>
      </c>
      <c r="P5459" t="str">
        <f t="shared" si="342"/>
        <v>Medium Balance</v>
      </c>
      <c r="Q5459" t="str">
        <f t="shared" si="343"/>
        <v>Retained</v>
      </c>
    </row>
    <row r="5460" spans="1:17" x14ac:dyDescent="0.2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>
        <f t="shared" si="340"/>
        <v>Adult</v>
      </c>
      <c r="O5460" t="str">
        <f t="shared" si="341"/>
        <v>Average</v>
      </c>
      <c r="P5460" t="str">
        <f t="shared" si="342"/>
        <v>High Balance</v>
      </c>
      <c r="Q5460" t="str">
        <f t="shared" si="343"/>
        <v>Retained</v>
      </c>
    </row>
    <row r="5461" spans="1:17" x14ac:dyDescent="0.2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>
        <f t="shared" si="340"/>
        <v>Adult</v>
      </c>
      <c r="O5461" t="str">
        <f t="shared" si="341"/>
        <v>Average</v>
      </c>
      <c r="P5461" t="str">
        <f t="shared" si="342"/>
        <v>Zero Balance</v>
      </c>
      <c r="Q5461" t="str">
        <f t="shared" si="343"/>
        <v>Retained</v>
      </c>
    </row>
    <row r="5462" spans="1:17" x14ac:dyDescent="0.2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tr">
        <f t="shared" si="340"/>
        <v>Adult</v>
      </c>
      <c r="O5462" t="str">
        <f t="shared" si="341"/>
        <v>Average</v>
      </c>
      <c r="P5462" t="str">
        <f t="shared" si="342"/>
        <v>High Balance</v>
      </c>
      <c r="Q5462" t="str">
        <f t="shared" si="343"/>
        <v>Retained</v>
      </c>
    </row>
    <row r="5463" spans="1:17" x14ac:dyDescent="0.2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tr">
        <f t="shared" si="340"/>
        <v>Adult</v>
      </c>
      <c r="O5463" t="str">
        <f t="shared" si="341"/>
        <v>Average</v>
      </c>
      <c r="P5463" t="str">
        <f t="shared" si="342"/>
        <v>High Balance</v>
      </c>
      <c r="Q5463" t="str">
        <f t="shared" si="343"/>
        <v>Retained</v>
      </c>
    </row>
    <row r="5464" spans="1:17" x14ac:dyDescent="0.2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>
        <f t="shared" si="340"/>
        <v>Young</v>
      </c>
      <c r="O5464" t="str">
        <f t="shared" si="341"/>
        <v>Average</v>
      </c>
      <c r="P5464" t="str">
        <f t="shared" si="342"/>
        <v>Medium Balance</v>
      </c>
      <c r="Q5464" t="str">
        <f t="shared" si="343"/>
        <v>Retained</v>
      </c>
    </row>
    <row r="5465" spans="1:17" x14ac:dyDescent="0.2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tr">
        <f t="shared" si="340"/>
        <v>Adult</v>
      </c>
      <c r="O5465" t="str">
        <f t="shared" si="341"/>
        <v>Good</v>
      </c>
      <c r="P5465" t="str">
        <f t="shared" si="342"/>
        <v>Zero Balance</v>
      </c>
      <c r="Q5465" t="str">
        <f t="shared" si="343"/>
        <v>Retained</v>
      </c>
    </row>
    <row r="5466" spans="1:17" x14ac:dyDescent="0.2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>
        <f t="shared" si="340"/>
        <v>Adult</v>
      </c>
      <c r="O5466" t="str">
        <f t="shared" si="341"/>
        <v>Average</v>
      </c>
      <c r="P5466" t="str">
        <f t="shared" si="342"/>
        <v>High Balance</v>
      </c>
      <c r="Q5466" t="str">
        <f t="shared" si="343"/>
        <v>Retained</v>
      </c>
    </row>
    <row r="5467" spans="1:17" x14ac:dyDescent="0.2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>
        <f t="shared" si="340"/>
        <v>Adult</v>
      </c>
      <c r="O5467" t="str">
        <f t="shared" si="341"/>
        <v>Average</v>
      </c>
      <c r="P5467" t="str">
        <f t="shared" si="342"/>
        <v>Medium Balance</v>
      </c>
      <c r="Q5467" t="str">
        <f t="shared" si="343"/>
        <v>Retained</v>
      </c>
    </row>
    <row r="5468" spans="1:17" x14ac:dyDescent="0.2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>
        <f t="shared" si="340"/>
        <v>Adult</v>
      </c>
      <c r="O5468" t="str">
        <f t="shared" si="341"/>
        <v>Good</v>
      </c>
      <c r="P5468" t="str">
        <f t="shared" si="342"/>
        <v>High Balance</v>
      </c>
      <c r="Q5468" t="str">
        <f t="shared" si="343"/>
        <v>Retained</v>
      </c>
    </row>
    <row r="5469" spans="1:17" x14ac:dyDescent="0.2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>
        <f t="shared" si="340"/>
        <v>Adult</v>
      </c>
      <c r="O5469" t="str">
        <f t="shared" si="341"/>
        <v>Average</v>
      </c>
      <c r="P5469" t="str">
        <f t="shared" si="342"/>
        <v>High Balance</v>
      </c>
      <c r="Q5469" t="str">
        <f t="shared" si="343"/>
        <v>Retained</v>
      </c>
    </row>
    <row r="5470" spans="1:17" x14ac:dyDescent="0.2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>
        <f t="shared" si="340"/>
        <v>Adult</v>
      </c>
      <c r="O5470" t="str">
        <f t="shared" si="341"/>
        <v>Average</v>
      </c>
      <c r="P5470" t="str">
        <f t="shared" si="342"/>
        <v>Zero Balance</v>
      </c>
      <c r="Q5470" t="str">
        <f t="shared" si="343"/>
        <v>Retained</v>
      </c>
    </row>
    <row r="5471" spans="1:17" x14ac:dyDescent="0.2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>
        <f t="shared" si="340"/>
        <v>Young</v>
      </c>
      <c r="O5471" t="str">
        <f t="shared" si="341"/>
        <v>Good</v>
      </c>
      <c r="P5471" t="str">
        <f t="shared" si="342"/>
        <v>Zero Balance</v>
      </c>
      <c r="Q5471" t="str">
        <f t="shared" si="343"/>
        <v>Retained</v>
      </c>
    </row>
    <row r="5472" spans="1:17" x14ac:dyDescent="0.2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>
        <f t="shared" si="340"/>
        <v>Young</v>
      </c>
      <c r="O5472" t="str">
        <f t="shared" si="341"/>
        <v>Average</v>
      </c>
      <c r="P5472" t="str">
        <f t="shared" si="342"/>
        <v>High Balance</v>
      </c>
      <c r="Q5472" t="str">
        <f t="shared" si="343"/>
        <v>Retained</v>
      </c>
    </row>
    <row r="5473" spans="1:17" x14ac:dyDescent="0.2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>
        <f t="shared" si="340"/>
        <v>Adult</v>
      </c>
      <c r="O5473" t="str">
        <f t="shared" si="341"/>
        <v>Good</v>
      </c>
      <c r="P5473" t="str">
        <f t="shared" si="342"/>
        <v>High Balance</v>
      </c>
      <c r="Q5473" t="str">
        <f t="shared" si="343"/>
        <v>Churned</v>
      </c>
    </row>
    <row r="5474" spans="1:17" x14ac:dyDescent="0.2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>
        <f t="shared" si="340"/>
        <v>Adult</v>
      </c>
      <c r="O5474" t="str">
        <f t="shared" si="341"/>
        <v>Poor</v>
      </c>
      <c r="P5474" t="str">
        <f t="shared" si="342"/>
        <v>High Balance</v>
      </c>
      <c r="Q5474" t="str">
        <f t="shared" si="343"/>
        <v>Retained</v>
      </c>
    </row>
    <row r="5475" spans="1:17" x14ac:dyDescent="0.2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>
        <f t="shared" si="340"/>
        <v>Adult</v>
      </c>
      <c r="O5475" t="str">
        <f t="shared" si="341"/>
        <v>Good</v>
      </c>
      <c r="P5475" t="str">
        <f t="shared" si="342"/>
        <v>High Balance</v>
      </c>
      <c r="Q5475" t="str">
        <f t="shared" si="343"/>
        <v>Retained</v>
      </c>
    </row>
    <row r="5476" spans="1:17" x14ac:dyDescent="0.2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>
        <f t="shared" si="340"/>
        <v>Adult</v>
      </c>
      <c r="O5476" t="str">
        <f t="shared" si="341"/>
        <v>Average</v>
      </c>
      <c r="P5476" t="str">
        <f t="shared" si="342"/>
        <v>Zero Balance</v>
      </c>
      <c r="Q5476" t="str">
        <f t="shared" si="343"/>
        <v>Retained</v>
      </c>
    </row>
    <row r="5477" spans="1:17" x14ac:dyDescent="0.2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>
        <f t="shared" si="340"/>
        <v>Adult</v>
      </c>
      <c r="O5477" t="str">
        <f t="shared" si="341"/>
        <v>Average</v>
      </c>
      <c r="P5477" t="str">
        <f t="shared" si="342"/>
        <v>High Balance</v>
      </c>
      <c r="Q5477" t="str">
        <f t="shared" si="343"/>
        <v>Retained</v>
      </c>
    </row>
    <row r="5478" spans="1:17" x14ac:dyDescent="0.2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>
        <f t="shared" si="340"/>
        <v>Adult</v>
      </c>
      <c r="O5478" t="str">
        <f t="shared" si="341"/>
        <v>Good</v>
      </c>
      <c r="P5478" t="str">
        <f t="shared" si="342"/>
        <v>High Balance</v>
      </c>
      <c r="Q5478" t="str">
        <f t="shared" si="343"/>
        <v>Churned</v>
      </c>
    </row>
    <row r="5479" spans="1:17" x14ac:dyDescent="0.2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>
        <f t="shared" si="340"/>
        <v>Adult</v>
      </c>
      <c r="O5479" t="str">
        <f t="shared" si="341"/>
        <v>Good</v>
      </c>
      <c r="P5479" t="str">
        <f t="shared" si="342"/>
        <v>Zero Balance</v>
      </c>
      <c r="Q5479" t="str">
        <f t="shared" si="343"/>
        <v>Retained</v>
      </c>
    </row>
    <row r="5480" spans="1:17" x14ac:dyDescent="0.2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>
        <f t="shared" si="340"/>
        <v>Adult</v>
      </c>
      <c r="O5480" t="str">
        <f t="shared" si="341"/>
        <v>Average</v>
      </c>
      <c r="P5480" t="str">
        <f t="shared" si="342"/>
        <v>High Balance</v>
      </c>
      <c r="Q5480" t="str">
        <f t="shared" si="343"/>
        <v>Retained</v>
      </c>
    </row>
    <row r="5481" spans="1:17" x14ac:dyDescent="0.2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>
        <f t="shared" si="340"/>
        <v>Adult</v>
      </c>
      <c r="O5481" t="str">
        <f t="shared" si="341"/>
        <v>Average</v>
      </c>
      <c r="P5481" t="str">
        <f t="shared" si="342"/>
        <v>High Balance</v>
      </c>
      <c r="Q5481" t="str">
        <f t="shared" si="343"/>
        <v>Retained</v>
      </c>
    </row>
    <row r="5482" spans="1:17" x14ac:dyDescent="0.2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>
        <f t="shared" si="340"/>
        <v>Adult</v>
      </c>
      <c r="O5482" t="str">
        <f t="shared" si="341"/>
        <v>Good</v>
      </c>
      <c r="P5482" t="str">
        <f t="shared" si="342"/>
        <v>High Balance</v>
      </c>
      <c r="Q5482" t="str">
        <f t="shared" si="343"/>
        <v>Retained</v>
      </c>
    </row>
    <row r="5483" spans="1:17" x14ac:dyDescent="0.2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>
        <f t="shared" si="340"/>
        <v>Adult</v>
      </c>
      <c r="O5483" t="str">
        <f t="shared" si="341"/>
        <v>Average</v>
      </c>
      <c r="P5483" t="str">
        <f t="shared" si="342"/>
        <v>High Balance</v>
      </c>
      <c r="Q5483" t="str">
        <f t="shared" si="343"/>
        <v>Churned</v>
      </c>
    </row>
    <row r="5484" spans="1:17" x14ac:dyDescent="0.2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>
        <f t="shared" si="340"/>
        <v>Adult</v>
      </c>
      <c r="O5484" t="str">
        <f t="shared" si="341"/>
        <v>Average</v>
      </c>
      <c r="P5484" t="str">
        <f t="shared" si="342"/>
        <v>Zero Balance</v>
      </c>
      <c r="Q5484" t="str">
        <f t="shared" si="343"/>
        <v>Retained</v>
      </c>
    </row>
    <row r="5485" spans="1:17" x14ac:dyDescent="0.2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>
        <f t="shared" si="340"/>
        <v>Young</v>
      </c>
      <c r="O5485" t="str">
        <f t="shared" si="341"/>
        <v>Average</v>
      </c>
      <c r="P5485" t="str">
        <f t="shared" si="342"/>
        <v>High Balance</v>
      </c>
      <c r="Q5485" t="str">
        <f t="shared" si="343"/>
        <v>Retained</v>
      </c>
    </row>
    <row r="5486" spans="1:17" x14ac:dyDescent="0.2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>
        <f t="shared" si="340"/>
        <v>Adult</v>
      </c>
      <c r="O5486" t="str">
        <f t="shared" si="341"/>
        <v>Good</v>
      </c>
      <c r="P5486" t="str">
        <f t="shared" si="342"/>
        <v>High Balance</v>
      </c>
      <c r="Q5486" t="str">
        <f t="shared" si="343"/>
        <v>Churned</v>
      </c>
    </row>
    <row r="5487" spans="1:17" x14ac:dyDescent="0.2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>
        <f t="shared" si="340"/>
        <v>Adult</v>
      </c>
      <c r="O5487" t="str">
        <f t="shared" si="341"/>
        <v>Average</v>
      </c>
      <c r="P5487" t="str">
        <f t="shared" si="342"/>
        <v>Zero Balance</v>
      </c>
      <c r="Q5487" t="str">
        <f t="shared" si="343"/>
        <v>Retained</v>
      </c>
    </row>
    <row r="5488" spans="1:17" x14ac:dyDescent="0.2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>
        <f t="shared" si="340"/>
        <v>Adult</v>
      </c>
      <c r="O5488" t="str">
        <f t="shared" si="341"/>
        <v>Good</v>
      </c>
      <c r="P5488" t="str">
        <f t="shared" si="342"/>
        <v>Zero Balance</v>
      </c>
      <c r="Q5488" t="str">
        <f t="shared" si="343"/>
        <v>Retained</v>
      </c>
    </row>
    <row r="5489" spans="1:17" x14ac:dyDescent="0.2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>
        <f t="shared" si="340"/>
        <v>Adult</v>
      </c>
      <c r="O5489" t="str">
        <f t="shared" si="341"/>
        <v>Good</v>
      </c>
      <c r="P5489" t="str">
        <f t="shared" si="342"/>
        <v>Zero Balance</v>
      </c>
      <c r="Q5489" t="str">
        <f t="shared" si="343"/>
        <v>Retained</v>
      </c>
    </row>
    <row r="5490" spans="1:17" x14ac:dyDescent="0.2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>
        <f t="shared" si="340"/>
        <v>Adult</v>
      </c>
      <c r="O5490" t="str">
        <f t="shared" si="341"/>
        <v>Poor</v>
      </c>
      <c r="P5490" t="str">
        <f t="shared" si="342"/>
        <v>High Balance</v>
      </c>
      <c r="Q5490" t="str">
        <f t="shared" si="343"/>
        <v>Retained</v>
      </c>
    </row>
    <row r="5491" spans="1:17" x14ac:dyDescent="0.2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>
        <f t="shared" si="340"/>
        <v>Adult</v>
      </c>
      <c r="O5491" t="str">
        <f t="shared" si="341"/>
        <v>Good</v>
      </c>
      <c r="P5491" t="str">
        <f t="shared" si="342"/>
        <v>High Balance</v>
      </c>
      <c r="Q5491" t="str">
        <f t="shared" si="343"/>
        <v>Retained</v>
      </c>
    </row>
    <row r="5492" spans="1:17" x14ac:dyDescent="0.2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>
        <f t="shared" si="340"/>
        <v>Senior</v>
      </c>
      <c r="O5492" t="str">
        <f t="shared" si="341"/>
        <v>Average</v>
      </c>
      <c r="P5492" t="str">
        <f t="shared" si="342"/>
        <v>Zero Balance</v>
      </c>
      <c r="Q5492" t="str">
        <f t="shared" si="343"/>
        <v>Retained</v>
      </c>
    </row>
    <row r="5493" spans="1:17" x14ac:dyDescent="0.2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>
        <f t="shared" si="340"/>
        <v>Adult</v>
      </c>
      <c r="O5493" t="str">
        <f t="shared" si="341"/>
        <v>Average</v>
      </c>
      <c r="P5493" t="str">
        <f t="shared" si="342"/>
        <v>High Balance</v>
      </c>
      <c r="Q5493" t="str">
        <f t="shared" si="343"/>
        <v>Churned</v>
      </c>
    </row>
    <row r="5494" spans="1:17" x14ac:dyDescent="0.2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>
        <f t="shared" si="340"/>
        <v>Adult</v>
      </c>
      <c r="O5494" t="str">
        <f t="shared" si="341"/>
        <v>Good</v>
      </c>
      <c r="P5494" t="str">
        <f t="shared" si="342"/>
        <v>High Balance</v>
      </c>
      <c r="Q5494" t="str">
        <f t="shared" si="343"/>
        <v>Retained</v>
      </c>
    </row>
    <row r="5495" spans="1:17" x14ac:dyDescent="0.2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>
        <f t="shared" si="340"/>
        <v>Adult</v>
      </c>
      <c r="O5495" t="str">
        <f t="shared" si="341"/>
        <v>Average</v>
      </c>
      <c r="P5495" t="str">
        <f t="shared" si="342"/>
        <v>Zero Balance</v>
      </c>
      <c r="Q5495" t="str">
        <f t="shared" si="343"/>
        <v>Retained</v>
      </c>
    </row>
    <row r="5496" spans="1:17" x14ac:dyDescent="0.2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>
        <f t="shared" si="340"/>
        <v>Adult</v>
      </c>
      <c r="O5496" t="str">
        <f t="shared" si="341"/>
        <v>Poor</v>
      </c>
      <c r="P5496" t="str">
        <f t="shared" si="342"/>
        <v>Medium Balance</v>
      </c>
      <c r="Q5496" t="str">
        <f t="shared" si="343"/>
        <v>Churned</v>
      </c>
    </row>
    <row r="5497" spans="1:17" x14ac:dyDescent="0.2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tr">
        <f t="shared" si="340"/>
        <v>Adult</v>
      </c>
      <c r="O5497" t="str">
        <f t="shared" si="341"/>
        <v>Good</v>
      </c>
      <c r="P5497" t="str">
        <f t="shared" si="342"/>
        <v>Zero Balance</v>
      </c>
      <c r="Q5497" t="str">
        <f t="shared" si="343"/>
        <v>Retained</v>
      </c>
    </row>
    <row r="5498" spans="1:17" x14ac:dyDescent="0.2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tr">
        <f t="shared" si="340"/>
        <v>Adult</v>
      </c>
      <c r="O5498" t="str">
        <f t="shared" si="341"/>
        <v>Average</v>
      </c>
      <c r="P5498" t="str">
        <f t="shared" si="342"/>
        <v>Zero Balance</v>
      </c>
      <c r="Q5498" t="str">
        <f t="shared" si="343"/>
        <v>Retained</v>
      </c>
    </row>
    <row r="5499" spans="1:17" x14ac:dyDescent="0.2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>
        <f t="shared" si="340"/>
        <v>Adult</v>
      </c>
      <c r="O5499" t="str">
        <f t="shared" si="341"/>
        <v>Good</v>
      </c>
      <c r="P5499" t="str">
        <f t="shared" si="342"/>
        <v>High Balance</v>
      </c>
      <c r="Q5499" t="str">
        <f t="shared" si="343"/>
        <v>Retained</v>
      </c>
    </row>
    <row r="5500" spans="1:17" x14ac:dyDescent="0.2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>
        <f t="shared" si="340"/>
        <v>Adult</v>
      </c>
      <c r="O5500" t="str">
        <f t="shared" si="341"/>
        <v>Average</v>
      </c>
      <c r="P5500" t="str">
        <f t="shared" si="342"/>
        <v>High Balance</v>
      </c>
      <c r="Q5500" t="str">
        <f t="shared" si="343"/>
        <v>Retained</v>
      </c>
    </row>
    <row r="5501" spans="1:17" x14ac:dyDescent="0.2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>
        <f t="shared" si="340"/>
        <v>Young</v>
      </c>
      <c r="O5501" t="str">
        <f t="shared" si="341"/>
        <v>Good</v>
      </c>
      <c r="P5501" t="str">
        <f t="shared" si="342"/>
        <v>High Balance</v>
      </c>
      <c r="Q5501" t="str">
        <f t="shared" si="343"/>
        <v>Retained</v>
      </c>
    </row>
    <row r="5502" spans="1:17" x14ac:dyDescent="0.2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>
        <f t="shared" si="340"/>
        <v>Adult</v>
      </c>
      <c r="O5502" t="str">
        <f t="shared" si="341"/>
        <v>Average</v>
      </c>
      <c r="P5502" t="str">
        <f t="shared" si="342"/>
        <v>Medium Balance</v>
      </c>
      <c r="Q5502" t="str">
        <f t="shared" si="343"/>
        <v>Retained</v>
      </c>
    </row>
    <row r="5503" spans="1:17" x14ac:dyDescent="0.2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>
        <f t="shared" si="340"/>
        <v>Adult</v>
      </c>
      <c r="O5503" t="str">
        <f t="shared" si="341"/>
        <v>Average</v>
      </c>
      <c r="P5503" t="str">
        <f t="shared" si="342"/>
        <v>High Balance</v>
      </c>
      <c r="Q5503" t="str">
        <f t="shared" si="343"/>
        <v>Retained</v>
      </c>
    </row>
    <row r="5504" spans="1:17" x14ac:dyDescent="0.2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tr">
        <f t="shared" si="340"/>
        <v>Adult</v>
      </c>
      <c r="O5504" t="str">
        <f t="shared" si="341"/>
        <v>Average</v>
      </c>
      <c r="P5504" t="str">
        <f t="shared" si="342"/>
        <v>High Balance</v>
      </c>
      <c r="Q5504" t="str">
        <f t="shared" si="343"/>
        <v>Retained</v>
      </c>
    </row>
    <row r="5505" spans="1:17" x14ac:dyDescent="0.2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>
        <f t="shared" si="340"/>
        <v>Young</v>
      </c>
      <c r="O5505" t="str">
        <f t="shared" si="341"/>
        <v>Good</v>
      </c>
      <c r="P5505" t="str">
        <f t="shared" si="342"/>
        <v>High Balance</v>
      </c>
      <c r="Q5505" t="str">
        <f t="shared" si="343"/>
        <v>Retained</v>
      </c>
    </row>
    <row r="5506" spans="1:17" x14ac:dyDescent="0.2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>
        <f t="shared" si="340"/>
        <v>Adult</v>
      </c>
      <c r="O5506" t="str">
        <f t="shared" si="341"/>
        <v>Good</v>
      </c>
      <c r="P5506" t="str">
        <f t="shared" si="342"/>
        <v>High Balance</v>
      </c>
      <c r="Q5506" t="str">
        <f t="shared" si="343"/>
        <v>Retained</v>
      </c>
    </row>
    <row r="5507" spans="1:17" x14ac:dyDescent="0.2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>
        <f t="shared" ref="N5507:N5570" si="344">IF(F5507&lt;30,"Young",IF(F5507&lt;50,"Adult","Senior"))</f>
        <v>Senior</v>
      </c>
      <c r="O5507" t="str">
        <f t="shared" ref="O5507:O5570" si="345">IF(C5507&lt;500,"Poor",IF(C5507&lt;700,"Average","Good"))</f>
        <v>Average</v>
      </c>
      <c r="P5507" t="str">
        <f t="shared" ref="P5507:P5570" si="346" xml:space="preserve"> IF(H5507=0,"Zero Balance",IF(H5507&lt;50000,"Low Balance",IF(H5507&lt;100000,"Medium Balance","High Balance")))</f>
        <v>Zero Balance</v>
      </c>
      <c r="Q5507" t="str">
        <f t="shared" ref="Q5507:Q5570" si="347">IF(M5507 = 1,"Churned","Retained")</f>
        <v>Retained</v>
      </c>
    </row>
    <row r="5508" spans="1:17" x14ac:dyDescent="0.2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tr">
        <f t="shared" si="344"/>
        <v>Adult</v>
      </c>
      <c r="O5508" t="str">
        <f t="shared" si="345"/>
        <v>Average</v>
      </c>
      <c r="P5508" t="str">
        <f t="shared" si="346"/>
        <v>Medium Balance</v>
      </c>
      <c r="Q5508" t="str">
        <f t="shared" si="347"/>
        <v>Retained</v>
      </c>
    </row>
    <row r="5509" spans="1:17" x14ac:dyDescent="0.2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>
        <f t="shared" si="344"/>
        <v>Adult</v>
      </c>
      <c r="O5509" t="str">
        <f t="shared" si="345"/>
        <v>Average</v>
      </c>
      <c r="P5509" t="str">
        <f t="shared" si="346"/>
        <v>Medium Balance</v>
      </c>
      <c r="Q5509" t="str">
        <f t="shared" si="347"/>
        <v>Churned</v>
      </c>
    </row>
    <row r="5510" spans="1:17" x14ac:dyDescent="0.2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tr">
        <f t="shared" si="344"/>
        <v>Senior</v>
      </c>
      <c r="O5510" t="str">
        <f t="shared" si="345"/>
        <v>Average</v>
      </c>
      <c r="P5510" t="str">
        <f t="shared" si="346"/>
        <v>Zero Balance</v>
      </c>
      <c r="Q5510" t="str">
        <f t="shared" si="347"/>
        <v>Retained</v>
      </c>
    </row>
    <row r="5511" spans="1:17" x14ac:dyDescent="0.2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>
        <f t="shared" si="344"/>
        <v>Adult</v>
      </c>
      <c r="O5511" t="str">
        <f t="shared" si="345"/>
        <v>Average</v>
      </c>
      <c r="P5511" t="str">
        <f t="shared" si="346"/>
        <v>Zero Balance</v>
      </c>
      <c r="Q5511" t="str">
        <f t="shared" si="347"/>
        <v>Retained</v>
      </c>
    </row>
    <row r="5512" spans="1:17" x14ac:dyDescent="0.2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tr">
        <f t="shared" si="344"/>
        <v>Adult</v>
      </c>
      <c r="O5512" t="str">
        <f t="shared" si="345"/>
        <v>Average</v>
      </c>
      <c r="P5512" t="str">
        <f t="shared" si="346"/>
        <v>High Balance</v>
      </c>
      <c r="Q5512" t="str">
        <f t="shared" si="347"/>
        <v>Churned</v>
      </c>
    </row>
    <row r="5513" spans="1:17" x14ac:dyDescent="0.2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tr">
        <f t="shared" si="344"/>
        <v>Adult</v>
      </c>
      <c r="O5513" t="str">
        <f t="shared" si="345"/>
        <v>Average</v>
      </c>
      <c r="P5513" t="str">
        <f t="shared" si="346"/>
        <v>High Balance</v>
      </c>
      <c r="Q5513" t="str">
        <f t="shared" si="347"/>
        <v>Retained</v>
      </c>
    </row>
    <row r="5514" spans="1:17" x14ac:dyDescent="0.2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>
        <f t="shared" si="344"/>
        <v>Adult</v>
      </c>
      <c r="O5514" t="str">
        <f t="shared" si="345"/>
        <v>Average</v>
      </c>
      <c r="P5514" t="str">
        <f t="shared" si="346"/>
        <v>High Balance</v>
      </c>
      <c r="Q5514" t="str">
        <f t="shared" si="347"/>
        <v>Retained</v>
      </c>
    </row>
    <row r="5515" spans="1:17" x14ac:dyDescent="0.2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>
        <f t="shared" si="344"/>
        <v>Adult</v>
      </c>
      <c r="O5515" t="str">
        <f t="shared" si="345"/>
        <v>Good</v>
      </c>
      <c r="P5515" t="str">
        <f t="shared" si="346"/>
        <v>Zero Balance</v>
      </c>
      <c r="Q5515" t="str">
        <f t="shared" si="347"/>
        <v>Retained</v>
      </c>
    </row>
    <row r="5516" spans="1:17" x14ac:dyDescent="0.2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>
        <f t="shared" si="344"/>
        <v>Senior</v>
      </c>
      <c r="O5516" t="str">
        <f t="shared" si="345"/>
        <v>Average</v>
      </c>
      <c r="P5516" t="str">
        <f t="shared" si="346"/>
        <v>Low Balance</v>
      </c>
      <c r="Q5516" t="str">
        <f t="shared" si="347"/>
        <v>Churned</v>
      </c>
    </row>
    <row r="5517" spans="1:17" x14ac:dyDescent="0.2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>
        <f t="shared" si="344"/>
        <v>Young</v>
      </c>
      <c r="O5517" t="str">
        <f t="shared" si="345"/>
        <v>Average</v>
      </c>
      <c r="P5517" t="str">
        <f t="shared" si="346"/>
        <v>High Balance</v>
      </c>
      <c r="Q5517" t="str">
        <f t="shared" si="347"/>
        <v>Retained</v>
      </c>
    </row>
    <row r="5518" spans="1:17" x14ac:dyDescent="0.2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>
        <f t="shared" si="344"/>
        <v>Adult</v>
      </c>
      <c r="O5518" t="str">
        <f t="shared" si="345"/>
        <v>Average</v>
      </c>
      <c r="P5518" t="str">
        <f t="shared" si="346"/>
        <v>Medium Balance</v>
      </c>
      <c r="Q5518" t="str">
        <f t="shared" si="347"/>
        <v>Retained</v>
      </c>
    </row>
    <row r="5519" spans="1:17" x14ac:dyDescent="0.2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>
        <f t="shared" si="344"/>
        <v>Adult</v>
      </c>
      <c r="O5519" t="str">
        <f t="shared" si="345"/>
        <v>Poor</v>
      </c>
      <c r="P5519" t="str">
        <f t="shared" si="346"/>
        <v>Zero Balance</v>
      </c>
      <c r="Q5519" t="str">
        <f t="shared" si="347"/>
        <v>Retained</v>
      </c>
    </row>
    <row r="5520" spans="1:17" x14ac:dyDescent="0.2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tr">
        <f t="shared" si="344"/>
        <v>Adult</v>
      </c>
      <c r="O5520" t="str">
        <f t="shared" si="345"/>
        <v>Average</v>
      </c>
      <c r="P5520" t="str">
        <f t="shared" si="346"/>
        <v>Zero Balance</v>
      </c>
      <c r="Q5520" t="str">
        <f t="shared" si="347"/>
        <v>Retained</v>
      </c>
    </row>
    <row r="5521" spans="1:17" x14ac:dyDescent="0.2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>
        <f t="shared" si="344"/>
        <v>Adult</v>
      </c>
      <c r="O5521" t="str">
        <f t="shared" si="345"/>
        <v>Average</v>
      </c>
      <c r="P5521" t="str">
        <f t="shared" si="346"/>
        <v>High Balance</v>
      </c>
      <c r="Q5521" t="str">
        <f t="shared" si="347"/>
        <v>Churned</v>
      </c>
    </row>
    <row r="5522" spans="1:17" x14ac:dyDescent="0.2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>
        <f t="shared" si="344"/>
        <v>Senior</v>
      </c>
      <c r="O5522" t="str">
        <f t="shared" si="345"/>
        <v>Average</v>
      </c>
      <c r="P5522" t="str">
        <f t="shared" si="346"/>
        <v>High Balance</v>
      </c>
      <c r="Q5522" t="str">
        <f t="shared" si="347"/>
        <v>Retained</v>
      </c>
    </row>
    <row r="5523" spans="1:17" x14ac:dyDescent="0.2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>
        <f t="shared" si="344"/>
        <v>Adult</v>
      </c>
      <c r="O5523" t="str">
        <f t="shared" si="345"/>
        <v>Good</v>
      </c>
      <c r="P5523" t="str">
        <f t="shared" si="346"/>
        <v>High Balance</v>
      </c>
      <c r="Q5523" t="str">
        <f t="shared" si="347"/>
        <v>Retained</v>
      </c>
    </row>
    <row r="5524" spans="1:17" x14ac:dyDescent="0.2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>
        <f t="shared" si="344"/>
        <v>Adult</v>
      </c>
      <c r="O5524" t="str">
        <f t="shared" si="345"/>
        <v>Good</v>
      </c>
      <c r="P5524" t="str">
        <f t="shared" si="346"/>
        <v>Medium Balance</v>
      </c>
      <c r="Q5524" t="str">
        <f t="shared" si="347"/>
        <v>Retained</v>
      </c>
    </row>
    <row r="5525" spans="1:17" x14ac:dyDescent="0.2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>
        <f t="shared" si="344"/>
        <v>Adult</v>
      </c>
      <c r="O5525" t="str">
        <f t="shared" si="345"/>
        <v>Good</v>
      </c>
      <c r="P5525" t="str">
        <f t="shared" si="346"/>
        <v>Zero Balance</v>
      </c>
      <c r="Q5525" t="str">
        <f t="shared" si="347"/>
        <v>Retained</v>
      </c>
    </row>
    <row r="5526" spans="1:17" x14ac:dyDescent="0.2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>
        <f t="shared" si="344"/>
        <v>Senior</v>
      </c>
      <c r="O5526" t="str">
        <f t="shared" si="345"/>
        <v>Average</v>
      </c>
      <c r="P5526" t="str">
        <f t="shared" si="346"/>
        <v>High Balance</v>
      </c>
      <c r="Q5526" t="str">
        <f t="shared" si="347"/>
        <v>Retained</v>
      </c>
    </row>
    <row r="5527" spans="1:17" x14ac:dyDescent="0.2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>
        <f t="shared" si="344"/>
        <v>Senior</v>
      </c>
      <c r="O5527" t="str">
        <f t="shared" si="345"/>
        <v>Average</v>
      </c>
      <c r="P5527" t="str">
        <f t="shared" si="346"/>
        <v>High Balance</v>
      </c>
      <c r="Q5527" t="str">
        <f t="shared" si="347"/>
        <v>Retained</v>
      </c>
    </row>
    <row r="5528" spans="1:17" x14ac:dyDescent="0.2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>
        <f t="shared" si="344"/>
        <v>Adult</v>
      </c>
      <c r="O5528" t="str">
        <f t="shared" si="345"/>
        <v>Average</v>
      </c>
      <c r="P5528" t="str">
        <f t="shared" si="346"/>
        <v>High Balance</v>
      </c>
      <c r="Q5528" t="str">
        <f t="shared" si="347"/>
        <v>Retained</v>
      </c>
    </row>
    <row r="5529" spans="1:17" x14ac:dyDescent="0.2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tr">
        <f t="shared" si="344"/>
        <v>Adult</v>
      </c>
      <c r="O5529" t="str">
        <f t="shared" si="345"/>
        <v>Average</v>
      </c>
      <c r="P5529" t="str">
        <f t="shared" si="346"/>
        <v>High Balance</v>
      </c>
      <c r="Q5529" t="str">
        <f t="shared" si="347"/>
        <v>Retained</v>
      </c>
    </row>
    <row r="5530" spans="1:17" x14ac:dyDescent="0.2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>
        <f t="shared" si="344"/>
        <v>Adult</v>
      </c>
      <c r="O5530" t="str">
        <f t="shared" si="345"/>
        <v>Average</v>
      </c>
      <c r="P5530" t="str">
        <f t="shared" si="346"/>
        <v>Zero Balance</v>
      </c>
      <c r="Q5530" t="str">
        <f t="shared" si="347"/>
        <v>Retained</v>
      </c>
    </row>
    <row r="5531" spans="1:17" x14ac:dyDescent="0.2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>
        <f t="shared" si="344"/>
        <v>Adult</v>
      </c>
      <c r="O5531" t="str">
        <f t="shared" si="345"/>
        <v>Average</v>
      </c>
      <c r="P5531" t="str">
        <f t="shared" si="346"/>
        <v>High Balance</v>
      </c>
      <c r="Q5531" t="str">
        <f t="shared" si="347"/>
        <v>Retained</v>
      </c>
    </row>
    <row r="5532" spans="1:17" x14ac:dyDescent="0.2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>
        <f t="shared" si="344"/>
        <v>Adult</v>
      </c>
      <c r="O5532" t="str">
        <f t="shared" si="345"/>
        <v>Average</v>
      </c>
      <c r="P5532" t="str">
        <f t="shared" si="346"/>
        <v>High Balance</v>
      </c>
      <c r="Q5532" t="str">
        <f t="shared" si="347"/>
        <v>Retained</v>
      </c>
    </row>
    <row r="5533" spans="1:17" x14ac:dyDescent="0.2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>
        <f t="shared" si="344"/>
        <v>Adult</v>
      </c>
      <c r="O5533" t="str">
        <f t="shared" si="345"/>
        <v>Good</v>
      </c>
      <c r="P5533" t="str">
        <f t="shared" si="346"/>
        <v>High Balance</v>
      </c>
      <c r="Q5533" t="str">
        <f t="shared" si="347"/>
        <v>Retained</v>
      </c>
    </row>
    <row r="5534" spans="1:17" x14ac:dyDescent="0.2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tr">
        <f t="shared" si="344"/>
        <v>Adult</v>
      </c>
      <c r="O5534" t="str">
        <f t="shared" si="345"/>
        <v>Good</v>
      </c>
      <c r="P5534" t="str">
        <f t="shared" si="346"/>
        <v>Zero Balance</v>
      </c>
      <c r="Q5534" t="str">
        <f t="shared" si="347"/>
        <v>Retained</v>
      </c>
    </row>
    <row r="5535" spans="1:17" x14ac:dyDescent="0.2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>
        <f t="shared" si="344"/>
        <v>Adult</v>
      </c>
      <c r="O5535" t="str">
        <f t="shared" si="345"/>
        <v>Average</v>
      </c>
      <c r="P5535" t="str">
        <f t="shared" si="346"/>
        <v>Zero Balance</v>
      </c>
      <c r="Q5535" t="str">
        <f t="shared" si="347"/>
        <v>Retained</v>
      </c>
    </row>
    <row r="5536" spans="1:17" x14ac:dyDescent="0.2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>
        <f t="shared" si="344"/>
        <v>Young</v>
      </c>
      <c r="O5536" t="str">
        <f t="shared" si="345"/>
        <v>Average</v>
      </c>
      <c r="P5536" t="str">
        <f t="shared" si="346"/>
        <v>Zero Balance</v>
      </c>
      <c r="Q5536" t="str">
        <f t="shared" si="347"/>
        <v>Retained</v>
      </c>
    </row>
    <row r="5537" spans="1:17" x14ac:dyDescent="0.2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>
        <f t="shared" si="344"/>
        <v>Adult</v>
      </c>
      <c r="O5537" t="str">
        <f t="shared" si="345"/>
        <v>Average</v>
      </c>
      <c r="P5537" t="str">
        <f t="shared" si="346"/>
        <v>High Balance</v>
      </c>
      <c r="Q5537" t="str">
        <f t="shared" si="347"/>
        <v>Churned</v>
      </c>
    </row>
    <row r="5538" spans="1:17" x14ac:dyDescent="0.2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tr">
        <f t="shared" si="344"/>
        <v>Adult</v>
      </c>
      <c r="O5538" t="str">
        <f t="shared" si="345"/>
        <v>Average</v>
      </c>
      <c r="P5538" t="str">
        <f t="shared" si="346"/>
        <v>Zero Balance</v>
      </c>
      <c r="Q5538" t="str">
        <f t="shared" si="347"/>
        <v>Retained</v>
      </c>
    </row>
    <row r="5539" spans="1:17" x14ac:dyDescent="0.2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>
        <f t="shared" si="344"/>
        <v>Adult</v>
      </c>
      <c r="O5539" t="str">
        <f t="shared" si="345"/>
        <v>Average</v>
      </c>
      <c r="P5539" t="str">
        <f t="shared" si="346"/>
        <v>High Balance</v>
      </c>
      <c r="Q5539" t="str">
        <f t="shared" si="347"/>
        <v>Retained</v>
      </c>
    </row>
    <row r="5540" spans="1:17" x14ac:dyDescent="0.2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>
        <f t="shared" si="344"/>
        <v>Young</v>
      </c>
      <c r="O5540" t="str">
        <f t="shared" si="345"/>
        <v>Good</v>
      </c>
      <c r="P5540" t="str">
        <f t="shared" si="346"/>
        <v>Medium Balance</v>
      </c>
      <c r="Q5540" t="str">
        <f t="shared" si="347"/>
        <v>Retained</v>
      </c>
    </row>
    <row r="5541" spans="1:17" x14ac:dyDescent="0.2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>
        <f t="shared" si="344"/>
        <v>Adult</v>
      </c>
      <c r="O5541" t="str">
        <f t="shared" si="345"/>
        <v>Average</v>
      </c>
      <c r="P5541" t="str">
        <f t="shared" si="346"/>
        <v>High Balance</v>
      </c>
      <c r="Q5541" t="str">
        <f t="shared" si="347"/>
        <v>Retained</v>
      </c>
    </row>
    <row r="5542" spans="1:17" x14ac:dyDescent="0.2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>
        <f t="shared" si="344"/>
        <v>Adult</v>
      </c>
      <c r="O5542" t="str">
        <f t="shared" si="345"/>
        <v>Good</v>
      </c>
      <c r="P5542" t="str">
        <f t="shared" si="346"/>
        <v>Medium Balance</v>
      </c>
      <c r="Q5542" t="str">
        <f t="shared" si="347"/>
        <v>Churned</v>
      </c>
    </row>
    <row r="5543" spans="1:17" x14ac:dyDescent="0.2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tr">
        <f t="shared" si="344"/>
        <v>Senior</v>
      </c>
      <c r="O5543" t="str">
        <f t="shared" si="345"/>
        <v>Average</v>
      </c>
      <c r="P5543" t="str">
        <f t="shared" si="346"/>
        <v>Medium Balance</v>
      </c>
      <c r="Q5543" t="str">
        <f t="shared" si="347"/>
        <v>Retained</v>
      </c>
    </row>
    <row r="5544" spans="1:17" x14ac:dyDescent="0.2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>
        <f t="shared" si="344"/>
        <v>Adult</v>
      </c>
      <c r="O5544" t="str">
        <f t="shared" si="345"/>
        <v>Average</v>
      </c>
      <c r="P5544" t="str">
        <f t="shared" si="346"/>
        <v>High Balance</v>
      </c>
      <c r="Q5544" t="str">
        <f t="shared" si="347"/>
        <v>Churned</v>
      </c>
    </row>
    <row r="5545" spans="1:17" x14ac:dyDescent="0.2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tr">
        <f t="shared" si="344"/>
        <v>Adult</v>
      </c>
      <c r="O5545" t="str">
        <f t="shared" si="345"/>
        <v>Good</v>
      </c>
      <c r="P5545" t="str">
        <f t="shared" si="346"/>
        <v>High Balance</v>
      </c>
      <c r="Q5545" t="str">
        <f t="shared" si="347"/>
        <v>Retained</v>
      </c>
    </row>
    <row r="5546" spans="1:17" x14ac:dyDescent="0.2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tr">
        <f t="shared" si="344"/>
        <v>Adult</v>
      </c>
      <c r="O5546" t="str">
        <f t="shared" si="345"/>
        <v>Average</v>
      </c>
      <c r="P5546" t="str">
        <f t="shared" si="346"/>
        <v>Zero Balance</v>
      </c>
      <c r="Q5546" t="str">
        <f t="shared" si="347"/>
        <v>Retained</v>
      </c>
    </row>
    <row r="5547" spans="1:17" x14ac:dyDescent="0.2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>
        <f t="shared" si="344"/>
        <v>Adult</v>
      </c>
      <c r="O5547" t="str">
        <f t="shared" si="345"/>
        <v>Average</v>
      </c>
      <c r="P5547" t="str">
        <f t="shared" si="346"/>
        <v>Medium Balance</v>
      </c>
      <c r="Q5547" t="str">
        <f t="shared" si="347"/>
        <v>Retained</v>
      </c>
    </row>
    <row r="5548" spans="1:17" x14ac:dyDescent="0.2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>
        <f t="shared" si="344"/>
        <v>Adult</v>
      </c>
      <c r="O5548" t="str">
        <f t="shared" si="345"/>
        <v>Good</v>
      </c>
      <c r="P5548" t="str">
        <f t="shared" si="346"/>
        <v>Zero Balance</v>
      </c>
      <c r="Q5548" t="str">
        <f t="shared" si="347"/>
        <v>Retained</v>
      </c>
    </row>
    <row r="5549" spans="1:17" x14ac:dyDescent="0.2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>
        <f t="shared" si="344"/>
        <v>Adult</v>
      </c>
      <c r="O5549" t="str">
        <f t="shared" si="345"/>
        <v>Average</v>
      </c>
      <c r="P5549" t="str">
        <f t="shared" si="346"/>
        <v>High Balance</v>
      </c>
      <c r="Q5549" t="str">
        <f t="shared" si="347"/>
        <v>Churned</v>
      </c>
    </row>
    <row r="5550" spans="1:17" x14ac:dyDescent="0.2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>
        <f t="shared" si="344"/>
        <v>Adult</v>
      </c>
      <c r="O5550" t="str">
        <f t="shared" si="345"/>
        <v>Good</v>
      </c>
      <c r="P5550" t="str">
        <f t="shared" si="346"/>
        <v>Zero Balance</v>
      </c>
      <c r="Q5550" t="str">
        <f t="shared" si="347"/>
        <v>Retained</v>
      </c>
    </row>
    <row r="5551" spans="1:17" x14ac:dyDescent="0.2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>
        <f t="shared" si="344"/>
        <v>Adult</v>
      </c>
      <c r="O5551" t="str">
        <f t="shared" si="345"/>
        <v>Good</v>
      </c>
      <c r="P5551" t="str">
        <f t="shared" si="346"/>
        <v>Zero Balance</v>
      </c>
      <c r="Q5551" t="str">
        <f t="shared" si="347"/>
        <v>Retained</v>
      </c>
    </row>
    <row r="5552" spans="1:17" x14ac:dyDescent="0.2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>
        <f t="shared" si="344"/>
        <v>Adult</v>
      </c>
      <c r="O5552" t="str">
        <f t="shared" si="345"/>
        <v>Good</v>
      </c>
      <c r="P5552" t="str">
        <f t="shared" si="346"/>
        <v>High Balance</v>
      </c>
      <c r="Q5552" t="str">
        <f t="shared" si="347"/>
        <v>Retained</v>
      </c>
    </row>
    <row r="5553" spans="1:17" x14ac:dyDescent="0.2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>
        <f t="shared" si="344"/>
        <v>Young</v>
      </c>
      <c r="O5553" t="str">
        <f t="shared" si="345"/>
        <v>Average</v>
      </c>
      <c r="P5553" t="str">
        <f t="shared" si="346"/>
        <v>Medium Balance</v>
      </c>
      <c r="Q5553" t="str">
        <f t="shared" si="347"/>
        <v>Retained</v>
      </c>
    </row>
    <row r="5554" spans="1:17" x14ac:dyDescent="0.2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tr">
        <f t="shared" si="344"/>
        <v>Adult</v>
      </c>
      <c r="O5554" t="str">
        <f t="shared" si="345"/>
        <v>Average</v>
      </c>
      <c r="P5554" t="str">
        <f t="shared" si="346"/>
        <v>Zero Balance</v>
      </c>
      <c r="Q5554" t="str">
        <f t="shared" si="347"/>
        <v>Retained</v>
      </c>
    </row>
    <row r="5555" spans="1:17" x14ac:dyDescent="0.2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>
        <f t="shared" si="344"/>
        <v>Adult</v>
      </c>
      <c r="O5555" t="str">
        <f t="shared" si="345"/>
        <v>Average</v>
      </c>
      <c r="P5555" t="str">
        <f t="shared" si="346"/>
        <v>High Balance</v>
      </c>
      <c r="Q5555" t="str">
        <f t="shared" si="347"/>
        <v>Retained</v>
      </c>
    </row>
    <row r="5556" spans="1:17" x14ac:dyDescent="0.2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tr">
        <f t="shared" si="344"/>
        <v>Adult</v>
      </c>
      <c r="O5556" t="str">
        <f t="shared" si="345"/>
        <v>Average</v>
      </c>
      <c r="P5556" t="str">
        <f t="shared" si="346"/>
        <v>Zero Balance</v>
      </c>
      <c r="Q5556" t="str">
        <f t="shared" si="347"/>
        <v>Retained</v>
      </c>
    </row>
    <row r="5557" spans="1:17" x14ac:dyDescent="0.2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tr">
        <f t="shared" si="344"/>
        <v>Adult</v>
      </c>
      <c r="O5557" t="str">
        <f t="shared" si="345"/>
        <v>Average</v>
      </c>
      <c r="P5557" t="str">
        <f t="shared" si="346"/>
        <v>Zero Balance</v>
      </c>
      <c r="Q5557" t="str">
        <f t="shared" si="347"/>
        <v>Retained</v>
      </c>
    </row>
    <row r="5558" spans="1:17" x14ac:dyDescent="0.2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>
        <f t="shared" si="344"/>
        <v>Adult</v>
      </c>
      <c r="O5558" t="str">
        <f t="shared" si="345"/>
        <v>Average</v>
      </c>
      <c r="P5558" t="str">
        <f t="shared" si="346"/>
        <v>High Balance</v>
      </c>
      <c r="Q5558" t="str">
        <f t="shared" si="347"/>
        <v>Retained</v>
      </c>
    </row>
    <row r="5559" spans="1:17" x14ac:dyDescent="0.2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>
        <f t="shared" si="344"/>
        <v>Adult</v>
      </c>
      <c r="O5559" t="str">
        <f t="shared" si="345"/>
        <v>Good</v>
      </c>
      <c r="P5559" t="str">
        <f t="shared" si="346"/>
        <v>High Balance</v>
      </c>
      <c r="Q5559" t="str">
        <f t="shared" si="347"/>
        <v>Retained</v>
      </c>
    </row>
    <row r="5560" spans="1:17" x14ac:dyDescent="0.2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>
        <f t="shared" si="344"/>
        <v>Adult</v>
      </c>
      <c r="O5560" t="str">
        <f t="shared" si="345"/>
        <v>Average</v>
      </c>
      <c r="P5560" t="str">
        <f t="shared" si="346"/>
        <v>High Balance</v>
      </c>
      <c r="Q5560" t="str">
        <f t="shared" si="347"/>
        <v>Churned</v>
      </c>
    </row>
    <row r="5561" spans="1:17" x14ac:dyDescent="0.2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>
        <f t="shared" si="344"/>
        <v>Adult</v>
      </c>
      <c r="O5561" t="str">
        <f t="shared" si="345"/>
        <v>Good</v>
      </c>
      <c r="P5561" t="str">
        <f t="shared" si="346"/>
        <v>High Balance</v>
      </c>
      <c r="Q5561" t="str">
        <f t="shared" si="347"/>
        <v>Churned</v>
      </c>
    </row>
    <row r="5562" spans="1:17" x14ac:dyDescent="0.2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tr">
        <f t="shared" si="344"/>
        <v>Adult</v>
      </c>
      <c r="O5562" t="str">
        <f t="shared" si="345"/>
        <v>Average</v>
      </c>
      <c r="P5562" t="str">
        <f t="shared" si="346"/>
        <v>Zero Balance</v>
      </c>
      <c r="Q5562" t="str">
        <f t="shared" si="347"/>
        <v>Retained</v>
      </c>
    </row>
    <row r="5563" spans="1:17" x14ac:dyDescent="0.2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>
        <f t="shared" si="344"/>
        <v>Senior</v>
      </c>
      <c r="O5563" t="str">
        <f t="shared" si="345"/>
        <v>Good</v>
      </c>
      <c r="P5563" t="str">
        <f t="shared" si="346"/>
        <v>Zero Balance</v>
      </c>
      <c r="Q5563" t="str">
        <f t="shared" si="347"/>
        <v>Churned</v>
      </c>
    </row>
    <row r="5564" spans="1:17" x14ac:dyDescent="0.2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>
        <f t="shared" si="344"/>
        <v>Adult</v>
      </c>
      <c r="O5564" t="str">
        <f t="shared" si="345"/>
        <v>Average</v>
      </c>
      <c r="P5564" t="str">
        <f t="shared" si="346"/>
        <v>High Balance</v>
      </c>
      <c r="Q5564" t="str">
        <f t="shared" si="347"/>
        <v>Retained</v>
      </c>
    </row>
    <row r="5565" spans="1:17" x14ac:dyDescent="0.2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>
        <f t="shared" si="344"/>
        <v>Adult</v>
      </c>
      <c r="O5565" t="str">
        <f t="shared" si="345"/>
        <v>Average</v>
      </c>
      <c r="P5565" t="str">
        <f t="shared" si="346"/>
        <v>Medium Balance</v>
      </c>
      <c r="Q5565" t="str">
        <f t="shared" si="347"/>
        <v>Retained</v>
      </c>
    </row>
    <row r="5566" spans="1:17" x14ac:dyDescent="0.2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>
        <f t="shared" si="344"/>
        <v>Adult</v>
      </c>
      <c r="O5566" t="str">
        <f t="shared" si="345"/>
        <v>Average</v>
      </c>
      <c r="P5566" t="str">
        <f t="shared" si="346"/>
        <v>High Balance</v>
      </c>
      <c r="Q5566" t="str">
        <f t="shared" si="347"/>
        <v>Retained</v>
      </c>
    </row>
    <row r="5567" spans="1:17" x14ac:dyDescent="0.2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>
        <f t="shared" si="344"/>
        <v>Adult</v>
      </c>
      <c r="O5567" t="str">
        <f t="shared" si="345"/>
        <v>Average</v>
      </c>
      <c r="P5567" t="str">
        <f t="shared" si="346"/>
        <v>High Balance</v>
      </c>
      <c r="Q5567" t="str">
        <f t="shared" si="347"/>
        <v>Retained</v>
      </c>
    </row>
    <row r="5568" spans="1:17" x14ac:dyDescent="0.2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>
        <f t="shared" si="344"/>
        <v>Adult</v>
      </c>
      <c r="O5568" t="str">
        <f t="shared" si="345"/>
        <v>Average</v>
      </c>
      <c r="P5568" t="str">
        <f t="shared" si="346"/>
        <v>High Balance</v>
      </c>
      <c r="Q5568" t="str">
        <f t="shared" si="347"/>
        <v>Retained</v>
      </c>
    </row>
    <row r="5569" spans="1:17" x14ac:dyDescent="0.2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>
        <f t="shared" si="344"/>
        <v>Young</v>
      </c>
      <c r="O5569" t="str">
        <f t="shared" si="345"/>
        <v>Average</v>
      </c>
      <c r="P5569" t="str">
        <f t="shared" si="346"/>
        <v>Medium Balance</v>
      </c>
      <c r="Q5569" t="str">
        <f t="shared" si="347"/>
        <v>Retained</v>
      </c>
    </row>
    <row r="5570" spans="1:17" x14ac:dyDescent="0.2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>
        <f t="shared" si="344"/>
        <v>Adult</v>
      </c>
      <c r="O5570" t="str">
        <f t="shared" si="345"/>
        <v>Average</v>
      </c>
      <c r="P5570" t="str">
        <f t="shared" si="346"/>
        <v>High Balance</v>
      </c>
      <c r="Q5570" t="str">
        <f t="shared" si="347"/>
        <v>Retained</v>
      </c>
    </row>
    <row r="5571" spans="1:17" x14ac:dyDescent="0.2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>
        <f t="shared" ref="N5571:N5634" si="348">IF(F5571&lt;30,"Young",IF(F5571&lt;50,"Adult","Senior"))</f>
        <v>Adult</v>
      </c>
      <c r="O5571" t="str">
        <f t="shared" ref="O5571:O5634" si="349">IF(C5571&lt;500,"Poor",IF(C5571&lt;700,"Average","Good"))</f>
        <v>Good</v>
      </c>
      <c r="P5571" t="str">
        <f t="shared" ref="P5571:P5634" si="350" xml:space="preserve"> IF(H5571=0,"Zero Balance",IF(H5571&lt;50000,"Low Balance",IF(H5571&lt;100000,"Medium Balance","High Balance")))</f>
        <v>Zero Balance</v>
      </c>
      <c r="Q5571" t="str">
        <f t="shared" ref="Q5571:Q5634" si="351">IF(M5571 = 1,"Churned","Retained")</f>
        <v>Retained</v>
      </c>
    </row>
    <row r="5572" spans="1:17" x14ac:dyDescent="0.2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>
        <f t="shared" si="348"/>
        <v>Adult</v>
      </c>
      <c r="O5572" t="str">
        <f t="shared" si="349"/>
        <v>Average</v>
      </c>
      <c r="P5572" t="str">
        <f t="shared" si="350"/>
        <v>High Balance</v>
      </c>
      <c r="Q5572" t="str">
        <f t="shared" si="351"/>
        <v>Churned</v>
      </c>
    </row>
    <row r="5573" spans="1:17" x14ac:dyDescent="0.2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>
        <f t="shared" si="348"/>
        <v>Adult</v>
      </c>
      <c r="O5573" t="str">
        <f t="shared" si="349"/>
        <v>Average</v>
      </c>
      <c r="P5573" t="str">
        <f t="shared" si="350"/>
        <v>High Balance</v>
      </c>
      <c r="Q5573" t="str">
        <f t="shared" si="351"/>
        <v>Churned</v>
      </c>
    </row>
    <row r="5574" spans="1:17" x14ac:dyDescent="0.2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>
        <f t="shared" si="348"/>
        <v>Adult</v>
      </c>
      <c r="O5574" t="str">
        <f t="shared" si="349"/>
        <v>Average</v>
      </c>
      <c r="P5574" t="str">
        <f t="shared" si="350"/>
        <v>Zero Balance</v>
      </c>
      <c r="Q5574" t="str">
        <f t="shared" si="351"/>
        <v>Retained</v>
      </c>
    </row>
    <row r="5575" spans="1:17" x14ac:dyDescent="0.2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>
        <f t="shared" si="348"/>
        <v>Young</v>
      </c>
      <c r="O5575" t="str">
        <f t="shared" si="349"/>
        <v>Average</v>
      </c>
      <c r="P5575" t="str">
        <f t="shared" si="350"/>
        <v>Zero Balance</v>
      </c>
      <c r="Q5575" t="str">
        <f t="shared" si="351"/>
        <v>Retained</v>
      </c>
    </row>
    <row r="5576" spans="1:17" x14ac:dyDescent="0.2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>
        <f t="shared" si="348"/>
        <v>Adult</v>
      </c>
      <c r="O5576" t="str">
        <f t="shared" si="349"/>
        <v>Average</v>
      </c>
      <c r="P5576" t="str">
        <f t="shared" si="350"/>
        <v>Zero Balance</v>
      </c>
      <c r="Q5576" t="str">
        <f t="shared" si="351"/>
        <v>Retained</v>
      </c>
    </row>
    <row r="5577" spans="1:17" x14ac:dyDescent="0.2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>
        <f t="shared" si="348"/>
        <v>Adult</v>
      </c>
      <c r="O5577" t="str">
        <f t="shared" si="349"/>
        <v>Average</v>
      </c>
      <c r="P5577" t="str">
        <f t="shared" si="350"/>
        <v>Zero Balance</v>
      </c>
      <c r="Q5577" t="str">
        <f t="shared" si="351"/>
        <v>Retained</v>
      </c>
    </row>
    <row r="5578" spans="1:17" x14ac:dyDescent="0.2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>
        <f t="shared" si="348"/>
        <v>Senior</v>
      </c>
      <c r="O5578" t="str">
        <f t="shared" si="349"/>
        <v>Average</v>
      </c>
      <c r="P5578" t="str">
        <f t="shared" si="350"/>
        <v>High Balance</v>
      </c>
      <c r="Q5578" t="str">
        <f t="shared" si="351"/>
        <v>Churned</v>
      </c>
    </row>
    <row r="5579" spans="1:17" x14ac:dyDescent="0.2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>
        <f t="shared" si="348"/>
        <v>Senior</v>
      </c>
      <c r="O5579" t="str">
        <f t="shared" si="349"/>
        <v>Average</v>
      </c>
      <c r="P5579" t="str">
        <f t="shared" si="350"/>
        <v>Zero Balance</v>
      </c>
      <c r="Q5579" t="str">
        <f t="shared" si="351"/>
        <v>Retained</v>
      </c>
    </row>
    <row r="5580" spans="1:17" x14ac:dyDescent="0.2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tr">
        <f t="shared" si="348"/>
        <v>Senior</v>
      </c>
      <c r="O5580" t="str">
        <f t="shared" si="349"/>
        <v>Average</v>
      </c>
      <c r="P5580" t="str">
        <f t="shared" si="350"/>
        <v>Zero Balance</v>
      </c>
      <c r="Q5580" t="str">
        <f t="shared" si="351"/>
        <v>Retained</v>
      </c>
    </row>
    <row r="5581" spans="1:17" x14ac:dyDescent="0.2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>
        <f t="shared" si="348"/>
        <v>Young</v>
      </c>
      <c r="O5581" t="str">
        <f t="shared" si="349"/>
        <v>Average</v>
      </c>
      <c r="P5581" t="str">
        <f t="shared" si="350"/>
        <v>Zero Balance</v>
      </c>
      <c r="Q5581" t="str">
        <f t="shared" si="351"/>
        <v>Retained</v>
      </c>
    </row>
    <row r="5582" spans="1:17" x14ac:dyDescent="0.2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>
        <f t="shared" si="348"/>
        <v>Adult</v>
      </c>
      <c r="O5582" t="str">
        <f t="shared" si="349"/>
        <v>Average</v>
      </c>
      <c r="P5582" t="str">
        <f t="shared" si="350"/>
        <v>Zero Balance</v>
      </c>
      <c r="Q5582" t="str">
        <f t="shared" si="351"/>
        <v>Retained</v>
      </c>
    </row>
    <row r="5583" spans="1:17" x14ac:dyDescent="0.2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>
        <f t="shared" si="348"/>
        <v>Senior</v>
      </c>
      <c r="O5583" t="str">
        <f t="shared" si="349"/>
        <v>Poor</v>
      </c>
      <c r="P5583" t="str">
        <f t="shared" si="350"/>
        <v>Zero Balance</v>
      </c>
      <c r="Q5583" t="str">
        <f t="shared" si="351"/>
        <v>Retained</v>
      </c>
    </row>
    <row r="5584" spans="1:17" x14ac:dyDescent="0.2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tr">
        <f t="shared" si="348"/>
        <v>Adult</v>
      </c>
      <c r="O5584" t="str">
        <f t="shared" si="349"/>
        <v>Average</v>
      </c>
      <c r="P5584" t="str">
        <f t="shared" si="350"/>
        <v>Zero Balance</v>
      </c>
      <c r="Q5584" t="str">
        <f t="shared" si="351"/>
        <v>Retained</v>
      </c>
    </row>
    <row r="5585" spans="1:17" x14ac:dyDescent="0.2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>
        <f t="shared" si="348"/>
        <v>Adult</v>
      </c>
      <c r="O5585" t="str">
        <f t="shared" si="349"/>
        <v>Average</v>
      </c>
      <c r="P5585" t="str">
        <f t="shared" si="350"/>
        <v>Zero Balance</v>
      </c>
      <c r="Q5585" t="str">
        <f t="shared" si="351"/>
        <v>Retained</v>
      </c>
    </row>
    <row r="5586" spans="1:17" x14ac:dyDescent="0.2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>
        <f t="shared" si="348"/>
        <v>Adult</v>
      </c>
      <c r="O5586" t="str">
        <f t="shared" si="349"/>
        <v>Average</v>
      </c>
      <c r="P5586" t="str">
        <f t="shared" si="350"/>
        <v>Zero Balance</v>
      </c>
      <c r="Q5586" t="str">
        <f t="shared" si="351"/>
        <v>Retained</v>
      </c>
    </row>
    <row r="5587" spans="1:17" x14ac:dyDescent="0.2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>
        <f t="shared" si="348"/>
        <v>Adult</v>
      </c>
      <c r="O5587" t="str">
        <f t="shared" si="349"/>
        <v>Poor</v>
      </c>
      <c r="P5587" t="str">
        <f t="shared" si="350"/>
        <v>High Balance</v>
      </c>
      <c r="Q5587" t="str">
        <f t="shared" si="351"/>
        <v>Retained</v>
      </c>
    </row>
    <row r="5588" spans="1:17" x14ac:dyDescent="0.2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tr">
        <f t="shared" si="348"/>
        <v>Young</v>
      </c>
      <c r="O5588" t="str">
        <f t="shared" si="349"/>
        <v>Good</v>
      </c>
      <c r="P5588" t="str">
        <f t="shared" si="350"/>
        <v>High Balance</v>
      </c>
      <c r="Q5588" t="str">
        <f t="shared" si="351"/>
        <v>Retained</v>
      </c>
    </row>
    <row r="5589" spans="1:17" x14ac:dyDescent="0.2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>
        <f t="shared" si="348"/>
        <v>Adult</v>
      </c>
      <c r="O5589" t="str">
        <f t="shared" si="349"/>
        <v>Good</v>
      </c>
      <c r="P5589" t="str">
        <f t="shared" si="350"/>
        <v>Zero Balance</v>
      </c>
      <c r="Q5589" t="str">
        <f t="shared" si="351"/>
        <v>Retained</v>
      </c>
    </row>
    <row r="5590" spans="1:17" x14ac:dyDescent="0.2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tr">
        <f t="shared" si="348"/>
        <v>Adult</v>
      </c>
      <c r="O5590" t="str">
        <f t="shared" si="349"/>
        <v>Average</v>
      </c>
      <c r="P5590" t="str">
        <f t="shared" si="350"/>
        <v>High Balance</v>
      </c>
      <c r="Q5590" t="str">
        <f t="shared" si="351"/>
        <v>Retained</v>
      </c>
    </row>
    <row r="5591" spans="1:17" x14ac:dyDescent="0.2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>
        <f t="shared" si="348"/>
        <v>Adult</v>
      </c>
      <c r="O5591" t="str">
        <f t="shared" si="349"/>
        <v>Good</v>
      </c>
      <c r="P5591" t="str">
        <f t="shared" si="350"/>
        <v>High Balance</v>
      </c>
      <c r="Q5591" t="str">
        <f t="shared" si="351"/>
        <v>Churned</v>
      </c>
    </row>
    <row r="5592" spans="1:17" x14ac:dyDescent="0.2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>
        <f t="shared" si="348"/>
        <v>Young</v>
      </c>
      <c r="O5592" t="str">
        <f t="shared" si="349"/>
        <v>Good</v>
      </c>
      <c r="P5592" t="str">
        <f t="shared" si="350"/>
        <v>Medium Balance</v>
      </c>
      <c r="Q5592" t="str">
        <f t="shared" si="351"/>
        <v>Retained</v>
      </c>
    </row>
    <row r="5593" spans="1:17" x14ac:dyDescent="0.2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>
        <f t="shared" si="348"/>
        <v>Adult</v>
      </c>
      <c r="O5593" t="str">
        <f t="shared" si="349"/>
        <v>Average</v>
      </c>
      <c r="P5593" t="str">
        <f t="shared" si="350"/>
        <v>Zero Balance</v>
      </c>
      <c r="Q5593" t="str">
        <f t="shared" si="351"/>
        <v>Retained</v>
      </c>
    </row>
    <row r="5594" spans="1:17" x14ac:dyDescent="0.2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tr">
        <f t="shared" si="348"/>
        <v>Young</v>
      </c>
      <c r="O5594" t="str">
        <f t="shared" si="349"/>
        <v>Average</v>
      </c>
      <c r="P5594" t="str">
        <f t="shared" si="350"/>
        <v>Zero Balance</v>
      </c>
      <c r="Q5594" t="str">
        <f t="shared" si="351"/>
        <v>Retained</v>
      </c>
    </row>
    <row r="5595" spans="1:17" x14ac:dyDescent="0.2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>
        <f t="shared" si="348"/>
        <v>Senior</v>
      </c>
      <c r="O5595" t="str">
        <f t="shared" si="349"/>
        <v>Average</v>
      </c>
      <c r="P5595" t="str">
        <f t="shared" si="350"/>
        <v>Zero Balance</v>
      </c>
      <c r="Q5595" t="str">
        <f t="shared" si="351"/>
        <v>Churned</v>
      </c>
    </row>
    <row r="5596" spans="1:17" x14ac:dyDescent="0.2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>
        <f t="shared" si="348"/>
        <v>Adult</v>
      </c>
      <c r="O5596" t="str">
        <f t="shared" si="349"/>
        <v>Average</v>
      </c>
      <c r="P5596" t="str">
        <f t="shared" si="350"/>
        <v>Zero Balance</v>
      </c>
      <c r="Q5596" t="str">
        <f t="shared" si="351"/>
        <v>Retained</v>
      </c>
    </row>
    <row r="5597" spans="1:17" x14ac:dyDescent="0.2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>
        <f t="shared" si="348"/>
        <v>Adult</v>
      </c>
      <c r="O5597" t="str">
        <f t="shared" si="349"/>
        <v>Average</v>
      </c>
      <c r="P5597" t="str">
        <f t="shared" si="350"/>
        <v>Zero Balance</v>
      </c>
      <c r="Q5597" t="str">
        <f t="shared" si="351"/>
        <v>Retained</v>
      </c>
    </row>
    <row r="5598" spans="1:17" x14ac:dyDescent="0.2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>
        <f t="shared" si="348"/>
        <v>Adult</v>
      </c>
      <c r="O5598" t="str">
        <f t="shared" si="349"/>
        <v>Average</v>
      </c>
      <c r="P5598" t="str">
        <f t="shared" si="350"/>
        <v>Zero Balance</v>
      </c>
      <c r="Q5598" t="str">
        <f t="shared" si="351"/>
        <v>Churned</v>
      </c>
    </row>
    <row r="5599" spans="1:17" x14ac:dyDescent="0.2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>
        <f t="shared" si="348"/>
        <v>Adult</v>
      </c>
      <c r="O5599" t="str">
        <f t="shared" si="349"/>
        <v>Average</v>
      </c>
      <c r="P5599" t="str">
        <f t="shared" si="350"/>
        <v>High Balance</v>
      </c>
      <c r="Q5599" t="str">
        <f t="shared" si="351"/>
        <v>Retained</v>
      </c>
    </row>
    <row r="5600" spans="1:17" x14ac:dyDescent="0.2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>
        <f t="shared" si="348"/>
        <v>Senior</v>
      </c>
      <c r="O5600" t="str">
        <f t="shared" si="349"/>
        <v>Average</v>
      </c>
      <c r="P5600" t="str">
        <f t="shared" si="350"/>
        <v>High Balance</v>
      </c>
      <c r="Q5600" t="str">
        <f t="shared" si="351"/>
        <v>Retained</v>
      </c>
    </row>
    <row r="5601" spans="1:17" x14ac:dyDescent="0.2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>
        <f t="shared" si="348"/>
        <v>Senior</v>
      </c>
      <c r="O5601" t="str">
        <f t="shared" si="349"/>
        <v>Average</v>
      </c>
      <c r="P5601" t="str">
        <f t="shared" si="350"/>
        <v>High Balance</v>
      </c>
      <c r="Q5601" t="str">
        <f t="shared" si="351"/>
        <v>Churned</v>
      </c>
    </row>
    <row r="5602" spans="1:17" x14ac:dyDescent="0.2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tr">
        <f t="shared" si="348"/>
        <v>Adult</v>
      </c>
      <c r="O5602" t="str">
        <f t="shared" si="349"/>
        <v>Good</v>
      </c>
      <c r="P5602" t="str">
        <f t="shared" si="350"/>
        <v>High Balance</v>
      </c>
      <c r="Q5602" t="str">
        <f t="shared" si="351"/>
        <v>Retained</v>
      </c>
    </row>
    <row r="5603" spans="1:17" x14ac:dyDescent="0.2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>
        <f t="shared" si="348"/>
        <v>Adult</v>
      </c>
      <c r="O5603" t="str">
        <f t="shared" si="349"/>
        <v>Good</v>
      </c>
      <c r="P5603" t="str">
        <f t="shared" si="350"/>
        <v>High Balance</v>
      </c>
      <c r="Q5603" t="str">
        <f t="shared" si="351"/>
        <v>Retained</v>
      </c>
    </row>
    <row r="5604" spans="1:17" x14ac:dyDescent="0.2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>
        <f t="shared" si="348"/>
        <v>Senior</v>
      </c>
      <c r="O5604" t="str">
        <f t="shared" si="349"/>
        <v>Good</v>
      </c>
      <c r="P5604" t="str">
        <f t="shared" si="350"/>
        <v>Medium Balance</v>
      </c>
      <c r="Q5604" t="str">
        <f t="shared" si="351"/>
        <v>Retained</v>
      </c>
    </row>
    <row r="5605" spans="1:17" x14ac:dyDescent="0.2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>
        <f t="shared" si="348"/>
        <v>Adult</v>
      </c>
      <c r="O5605" t="str">
        <f t="shared" si="349"/>
        <v>Average</v>
      </c>
      <c r="P5605" t="str">
        <f t="shared" si="350"/>
        <v>Zero Balance</v>
      </c>
      <c r="Q5605" t="str">
        <f t="shared" si="351"/>
        <v>Retained</v>
      </c>
    </row>
    <row r="5606" spans="1:17" x14ac:dyDescent="0.2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>
        <f t="shared" si="348"/>
        <v>Adult</v>
      </c>
      <c r="O5606" t="str">
        <f t="shared" si="349"/>
        <v>Average</v>
      </c>
      <c r="P5606" t="str">
        <f t="shared" si="350"/>
        <v>High Balance</v>
      </c>
      <c r="Q5606" t="str">
        <f t="shared" si="351"/>
        <v>Retained</v>
      </c>
    </row>
    <row r="5607" spans="1:17" x14ac:dyDescent="0.2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>
        <f t="shared" si="348"/>
        <v>Senior</v>
      </c>
      <c r="O5607" t="str">
        <f t="shared" si="349"/>
        <v>Average</v>
      </c>
      <c r="P5607" t="str">
        <f t="shared" si="350"/>
        <v>High Balance</v>
      </c>
      <c r="Q5607" t="str">
        <f t="shared" si="351"/>
        <v>Retained</v>
      </c>
    </row>
    <row r="5608" spans="1:17" x14ac:dyDescent="0.2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tr">
        <f t="shared" si="348"/>
        <v>Senior</v>
      </c>
      <c r="O5608" t="str">
        <f t="shared" si="349"/>
        <v>Poor</v>
      </c>
      <c r="P5608" t="str">
        <f t="shared" si="350"/>
        <v>High Balance</v>
      </c>
      <c r="Q5608" t="str">
        <f t="shared" si="351"/>
        <v>Churned</v>
      </c>
    </row>
    <row r="5609" spans="1:17" x14ac:dyDescent="0.2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>
        <f t="shared" si="348"/>
        <v>Adult</v>
      </c>
      <c r="O5609" t="str">
        <f t="shared" si="349"/>
        <v>Average</v>
      </c>
      <c r="P5609" t="str">
        <f t="shared" si="350"/>
        <v>High Balance</v>
      </c>
      <c r="Q5609" t="str">
        <f t="shared" si="351"/>
        <v>Retained</v>
      </c>
    </row>
    <row r="5610" spans="1:17" x14ac:dyDescent="0.2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>
        <f t="shared" si="348"/>
        <v>Young</v>
      </c>
      <c r="O5610" t="str">
        <f t="shared" si="349"/>
        <v>Average</v>
      </c>
      <c r="P5610" t="str">
        <f t="shared" si="350"/>
        <v>High Balance</v>
      </c>
      <c r="Q5610" t="str">
        <f t="shared" si="351"/>
        <v>Retained</v>
      </c>
    </row>
    <row r="5611" spans="1:17" x14ac:dyDescent="0.2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>
        <f t="shared" si="348"/>
        <v>Adult</v>
      </c>
      <c r="O5611" t="str">
        <f t="shared" si="349"/>
        <v>Average</v>
      </c>
      <c r="P5611" t="str">
        <f t="shared" si="350"/>
        <v>Zero Balance</v>
      </c>
      <c r="Q5611" t="str">
        <f t="shared" si="351"/>
        <v>Retained</v>
      </c>
    </row>
    <row r="5612" spans="1:17" x14ac:dyDescent="0.2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>
        <f t="shared" si="348"/>
        <v>Young</v>
      </c>
      <c r="O5612" t="str">
        <f t="shared" si="349"/>
        <v>Good</v>
      </c>
      <c r="P5612" t="str">
        <f t="shared" si="350"/>
        <v>Zero Balance</v>
      </c>
      <c r="Q5612" t="str">
        <f t="shared" si="351"/>
        <v>Retained</v>
      </c>
    </row>
    <row r="5613" spans="1:17" x14ac:dyDescent="0.2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>
        <f t="shared" si="348"/>
        <v>Adult</v>
      </c>
      <c r="O5613" t="str">
        <f t="shared" si="349"/>
        <v>Average</v>
      </c>
      <c r="P5613" t="str">
        <f t="shared" si="350"/>
        <v>High Balance</v>
      </c>
      <c r="Q5613" t="str">
        <f t="shared" si="351"/>
        <v>Retained</v>
      </c>
    </row>
    <row r="5614" spans="1:17" x14ac:dyDescent="0.2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>
        <f t="shared" si="348"/>
        <v>Adult</v>
      </c>
      <c r="O5614" t="str">
        <f t="shared" si="349"/>
        <v>Good</v>
      </c>
      <c r="P5614" t="str">
        <f t="shared" si="350"/>
        <v>High Balance</v>
      </c>
      <c r="Q5614" t="str">
        <f t="shared" si="351"/>
        <v>Retained</v>
      </c>
    </row>
    <row r="5615" spans="1:17" x14ac:dyDescent="0.2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>
        <f t="shared" si="348"/>
        <v>Adult</v>
      </c>
      <c r="O5615" t="str">
        <f t="shared" si="349"/>
        <v>Average</v>
      </c>
      <c r="P5615" t="str">
        <f t="shared" si="350"/>
        <v>High Balance</v>
      </c>
      <c r="Q5615" t="str">
        <f t="shared" si="351"/>
        <v>Retained</v>
      </c>
    </row>
    <row r="5616" spans="1:17" x14ac:dyDescent="0.2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>
        <f t="shared" si="348"/>
        <v>Adult</v>
      </c>
      <c r="O5616" t="str">
        <f t="shared" si="349"/>
        <v>Average</v>
      </c>
      <c r="P5616" t="str">
        <f t="shared" si="350"/>
        <v>Zero Balance</v>
      </c>
      <c r="Q5616" t="str">
        <f t="shared" si="351"/>
        <v>Retained</v>
      </c>
    </row>
    <row r="5617" spans="1:17" x14ac:dyDescent="0.2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tr">
        <f t="shared" si="348"/>
        <v>Young</v>
      </c>
      <c r="O5617" t="str">
        <f t="shared" si="349"/>
        <v>Average</v>
      </c>
      <c r="P5617" t="str">
        <f t="shared" si="350"/>
        <v>Medium Balance</v>
      </c>
      <c r="Q5617" t="str">
        <f t="shared" si="351"/>
        <v>Retained</v>
      </c>
    </row>
    <row r="5618" spans="1:17" x14ac:dyDescent="0.2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>
        <f t="shared" si="348"/>
        <v>Young</v>
      </c>
      <c r="O5618" t="str">
        <f t="shared" si="349"/>
        <v>Good</v>
      </c>
      <c r="P5618" t="str">
        <f t="shared" si="350"/>
        <v>Zero Balance</v>
      </c>
      <c r="Q5618" t="str">
        <f t="shared" si="351"/>
        <v>Retained</v>
      </c>
    </row>
    <row r="5619" spans="1:17" x14ac:dyDescent="0.2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>
        <f t="shared" si="348"/>
        <v>Adult</v>
      </c>
      <c r="O5619" t="str">
        <f t="shared" si="349"/>
        <v>Average</v>
      </c>
      <c r="P5619" t="str">
        <f t="shared" si="350"/>
        <v>High Balance</v>
      </c>
      <c r="Q5619" t="str">
        <f t="shared" si="351"/>
        <v>Churned</v>
      </c>
    </row>
    <row r="5620" spans="1:17" x14ac:dyDescent="0.2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>
        <f t="shared" si="348"/>
        <v>Adult</v>
      </c>
      <c r="O5620" t="str">
        <f t="shared" si="349"/>
        <v>Average</v>
      </c>
      <c r="P5620" t="str">
        <f t="shared" si="350"/>
        <v>Zero Balance</v>
      </c>
      <c r="Q5620" t="str">
        <f t="shared" si="351"/>
        <v>Retained</v>
      </c>
    </row>
    <row r="5621" spans="1:17" x14ac:dyDescent="0.2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>
        <f t="shared" si="348"/>
        <v>Adult</v>
      </c>
      <c r="O5621" t="str">
        <f t="shared" si="349"/>
        <v>Good</v>
      </c>
      <c r="P5621" t="str">
        <f t="shared" si="350"/>
        <v>Zero Balance</v>
      </c>
      <c r="Q5621" t="str">
        <f t="shared" si="351"/>
        <v>Retained</v>
      </c>
    </row>
    <row r="5622" spans="1:17" x14ac:dyDescent="0.2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>
        <f t="shared" si="348"/>
        <v>Adult</v>
      </c>
      <c r="O5622" t="str">
        <f t="shared" si="349"/>
        <v>Average</v>
      </c>
      <c r="P5622" t="str">
        <f t="shared" si="350"/>
        <v>Zero Balance</v>
      </c>
      <c r="Q5622" t="str">
        <f t="shared" si="351"/>
        <v>Retained</v>
      </c>
    </row>
    <row r="5623" spans="1:17" x14ac:dyDescent="0.2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>
        <f t="shared" si="348"/>
        <v>Adult</v>
      </c>
      <c r="O5623" t="str">
        <f t="shared" si="349"/>
        <v>Average</v>
      </c>
      <c r="P5623" t="str">
        <f t="shared" si="350"/>
        <v>Zero Balance</v>
      </c>
      <c r="Q5623" t="str">
        <f t="shared" si="351"/>
        <v>Retained</v>
      </c>
    </row>
    <row r="5624" spans="1:17" x14ac:dyDescent="0.2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tr">
        <f t="shared" si="348"/>
        <v>Adult</v>
      </c>
      <c r="O5624" t="str">
        <f t="shared" si="349"/>
        <v>Average</v>
      </c>
      <c r="P5624" t="str">
        <f t="shared" si="350"/>
        <v>Medium Balance</v>
      </c>
      <c r="Q5624" t="str">
        <f t="shared" si="351"/>
        <v>Retained</v>
      </c>
    </row>
    <row r="5625" spans="1:17" x14ac:dyDescent="0.2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>
        <f t="shared" si="348"/>
        <v>Adult</v>
      </c>
      <c r="O5625" t="str">
        <f t="shared" si="349"/>
        <v>Average</v>
      </c>
      <c r="P5625" t="str">
        <f t="shared" si="350"/>
        <v>Zero Balance</v>
      </c>
      <c r="Q5625" t="str">
        <f t="shared" si="351"/>
        <v>Retained</v>
      </c>
    </row>
    <row r="5626" spans="1:17" x14ac:dyDescent="0.2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>
        <f t="shared" si="348"/>
        <v>Adult</v>
      </c>
      <c r="O5626" t="str">
        <f t="shared" si="349"/>
        <v>Average</v>
      </c>
      <c r="P5626" t="str">
        <f t="shared" si="350"/>
        <v>Zero Balance</v>
      </c>
      <c r="Q5626" t="str">
        <f t="shared" si="351"/>
        <v>Retained</v>
      </c>
    </row>
    <row r="5627" spans="1:17" x14ac:dyDescent="0.2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>
        <f t="shared" si="348"/>
        <v>Senior</v>
      </c>
      <c r="O5627" t="str">
        <f t="shared" si="349"/>
        <v>Average</v>
      </c>
      <c r="P5627" t="str">
        <f t="shared" si="350"/>
        <v>High Balance</v>
      </c>
      <c r="Q5627" t="str">
        <f t="shared" si="351"/>
        <v>Retained</v>
      </c>
    </row>
    <row r="5628" spans="1:17" x14ac:dyDescent="0.2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>
        <f t="shared" si="348"/>
        <v>Adult</v>
      </c>
      <c r="O5628" t="str">
        <f t="shared" si="349"/>
        <v>Average</v>
      </c>
      <c r="P5628" t="str">
        <f t="shared" si="350"/>
        <v>High Balance</v>
      </c>
      <c r="Q5628" t="str">
        <f t="shared" si="351"/>
        <v>Retained</v>
      </c>
    </row>
    <row r="5629" spans="1:17" x14ac:dyDescent="0.2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>
        <f t="shared" si="348"/>
        <v>Young</v>
      </c>
      <c r="O5629" t="str">
        <f t="shared" si="349"/>
        <v>Average</v>
      </c>
      <c r="P5629" t="str">
        <f t="shared" si="350"/>
        <v>High Balance</v>
      </c>
      <c r="Q5629" t="str">
        <f t="shared" si="351"/>
        <v>Retained</v>
      </c>
    </row>
    <row r="5630" spans="1:17" x14ac:dyDescent="0.2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tr">
        <f t="shared" si="348"/>
        <v>Adult</v>
      </c>
      <c r="O5630" t="str">
        <f t="shared" si="349"/>
        <v>Average</v>
      </c>
      <c r="P5630" t="str">
        <f t="shared" si="350"/>
        <v>High Balance</v>
      </c>
      <c r="Q5630" t="str">
        <f t="shared" si="351"/>
        <v>Retained</v>
      </c>
    </row>
    <row r="5631" spans="1:17" x14ac:dyDescent="0.2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>
        <f t="shared" si="348"/>
        <v>Young</v>
      </c>
      <c r="O5631" t="str">
        <f t="shared" si="349"/>
        <v>Average</v>
      </c>
      <c r="P5631" t="str">
        <f t="shared" si="350"/>
        <v>Zero Balance</v>
      </c>
      <c r="Q5631" t="str">
        <f t="shared" si="351"/>
        <v>Retained</v>
      </c>
    </row>
    <row r="5632" spans="1:17" x14ac:dyDescent="0.2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tr">
        <f t="shared" si="348"/>
        <v>Adult</v>
      </c>
      <c r="O5632" t="str">
        <f t="shared" si="349"/>
        <v>Average</v>
      </c>
      <c r="P5632" t="str">
        <f t="shared" si="350"/>
        <v>Medium Balance</v>
      </c>
      <c r="Q5632" t="str">
        <f t="shared" si="351"/>
        <v>Retained</v>
      </c>
    </row>
    <row r="5633" spans="1:17" x14ac:dyDescent="0.2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>
        <f t="shared" si="348"/>
        <v>Adult</v>
      </c>
      <c r="O5633" t="str">
        <f t="shared" si="349"/>
        <v>Average</v>
      </c>
      <c r="P5633" t="str">
        <f t="shared" si="350"/>
        <v>High Balance</v>
      </c>
      <c r="Q5633" t="str">
        <f t="shared" si="351"/>
        <v>Retained</v>
      </c>
    </row>
    <row r="5634" spans="1:17" x14ac:dyDescent="0.2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>
        <f t="shared" si="348"/>
        <v>Adult</v>
      </c>
      <c r="O5634" t="str">
        <f t="shared" si="349"/>
        <v>Average</v>
      </c>
      <c r="P5634" t="str">
        <f t="shared" si="350"/>
        <v>Medium Balance</v>
      </c>
      <c r="Q5634" t="str">
        <f t="shared" si="351"/>
        <v>Churned</v>
      </c>
    </row>
    <row r="5635" spans="1:17" x14ac:dyDescent="0.2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>
        <f t="shared" ref="N5635:N5698" si="352">IF(F5635&lt;30,"Young",IF(F5635&lt;50,"Adult","Senior"))</f>
        <v>Young</v>
      </c>
      <c r="O5635" t="str">
        <f t="shared" ref="O5635:O5698" si="353">IF(C5635&lt;500,"Poor",IF(C5635&lt;700,"Average","Good"))</f>
        <v>Good</v>
      </c>
      <c r="P5635" t="str">
        <f t="shared" ref="P5635:P5698" si="354" xml:space="preserve"> IF(H5635=0,"Zero Balance",IF(H5635&lt;50000,"Low Balance",IF(H5635&lt;100000,"Medium Balance","High Balance")))</f>
        <v>Zero Balance</v>
      </c>
      <c r="Q5635" t="str">
        <f t="shared" ref="Q5635:Q5698" si="355">IF(M5635 = 1,"Churned","Retained")</f>
        <v>Retained</v>
      </c>
    </row>
    <row r="5636" spans="1:17" x14ac:dyDescent="0.2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>
        <f t="shared" si="352"/>
        <v>Adult</v>
      </c>
      <c r="O5636" t="str">
        <f t="shared" si="353"/>
        <v>Good</v>
      </c>
      <c r="P5636" t="str">
        <f t="shared" si="354"/>
        <v>Zero Balance</v>
      </c>
      <c r="Q5636" t="str">
        <f t="shared" si="355"/>
        <v>Retained</v>
      </c>
    </row>
    <row r="5637" spans="1:17" x14ac:dyDescent="0.2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>
        <f t="shared" si="352"/>
        <v>Young</v>
      </c>
      <c r="O5637" t="str">
        <f t="shared" si="353"/>
        <v>Average</v>
      </c>
      <c r="P5637" t="str">
        <f t="shared" si="354"/>
        <v>High Balance</v>
      </c>
      <c r="Q5637" t="str">
        <f t="shared" si="355"/>
        <v>Retained</v>
      </c>
    </row>
    <row r="5638" spans="1:17" x14ac:dyDescent="0.2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>
        <f t="shared" si="352"/>
        <v>Adult</v>
      </c>
      <c r="O5638" t="str">
        <f t="shared" si="353"/>
        <v>Average</v>
      </c>
      <c r="P5638" t="str">
        <f t="shared" si="354"/>
        <v>Zero Balance</v>
      </c>
      <c r="Q5638" t="str">
        <f t="shared" si="355"/>
        <v>Retained</v>
      </c>
    </row>
    <row r="5639" spans="1:17" x14ac:dyDescent="0.2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>
        <f t="shared" si="352"/>
        <v>Young</v>
      </c>
      <c r="O5639" t="str">
        <f t="shared" si="353"/>
        <v>Average</v>
      </c>
      <c r="P5639" t="str">
        <f t="shared" si="354"/>
        <v>Zero Balance</v>
      </c>
      <c r="Q5639" t="str">
        <f t="shared" si="355"/>
        <v>Retained</v>
      </c>
    </row>
    <row r="5640" spans="1:17" x14ac:dyDescent="0.2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>
        <f t="shared" si="352"/>
        <v>Adult</v>
      </c>
      <c r="O5640" t="str">
        <f t="shared" si="353"/>
        <v>Good</v>
      </c>
      <c r="P5640" t="str">
        <f t="shared" si="354"/>
        <v>Zero Balance</v>
      </c>
      <c r="Q5640" t="str">
        <f t="shared" si="355"/>
        <v>Retained</v>
      </c>
    </row>
    <row r="5641" spans="1:17" x14ac:dyDescent="0.2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>
        <f t="shared" si="352"/>
        <v>Senior</v>
      </c>
      <c r="O5641" t="str">
        <f t="shared" si="353"/>
        <v>Average</v>
      </c>
      <c r="P5641" t="str">
        <f t="shared" si="354"/>
        <v>Medium Balance</v>
      </c>
      <c r="Q5641" t="str">
        <f t="shared" si="355"/>
        <v>Retained</v>
      </c>
    </row>
    <row r="5642" spans="1:17" x14ac:dyDescent="0.2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tr">
        <f t="shared" si="352"/>
        <v>Young</v>
      </c>
      <c r="O5642" t="str">
        <f t="shared" si="353"/>
        <v>Poor</v>
      </c>
      <c r="P5642" t="str">
        <f t="shared" si="354"/>
        <v>Medium Balance</v>
      </c>
      <c r="Q5642" t="str">
        <f t="shared" si="355"/>
        <v>Churned</v>
      </c>
    </row>
    <row r="5643" spans="1:17" x14ac:dyDescent="0.2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>
        <f t="shared" si="352"/>
        <v>Adult</v>
      </c>
      <c r="O5643" t="str">
        <f t="shared" si="353"/>
        <v>Average</v>
      </c>
      <c r="P5643" t="str">
        <f t="shared" si="354"/>
        <v>Medium Balance</v>
      </c>
      <c r="Q5643" t="str">
        <f t="shared" si="355"/>
        <v>Retained</v>
      </c>
    </row>
    <row r="5644" spans="1:17" x14ac:dyDescent="0.2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>
        <f t="shared" si="352"/>
        <v>Adult</v>
      </c>
      <c r="O5644" t="str">
        <f t="shared" si="353"/>
        <v>Good</v>
      </c>
      <c r="P5644" t="str">
        <f t="shared" si="354"/>
        <v>Zero Balance</v>
      </c>
      <c r="Q5644" t="str">
        <f t="shared" si="355"/>
        <v>Retained</v>
      </c>
    </row>
    <row r="5645" spans="1:17" x14ac:dyDescent="0.2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>
        <f t="shared" si="352"/>
        <v>Adult</v>
      </c>
      <c r="O5645" t="str">
        <f t="shared" si="353"/>
        <v>Average</v>
      </c>
      <c r="P5645" t="str">
        <f t="shared" si="354"/>
        <v>Zero Balance</v>
      </c>
      <c r="Q5645" t="str">
        <f t="shared" si="355"/>
        <v>Churned</v>
      </c>
    </row>
    <row r="5646" spans="1:17" x14ac:dyDescent="0.2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>
        <f t="shared" si="352"/>
        <v>Adult</v>
      </c>
      <c r="O5646" t="str">
        <f t="shared" si="353"/>
        <v>Good</v>
      </c>
      <c r="P5646" t="str">
        <f t="shared" si="354"/>
        <v>High Balance</v>
      </c>
      <c r="Q5646" t="str">
        <f t="shared" si="355"/>
        <v>Retained</v>
      </c>
    </row>
    <row r="5647" spans="1:17" x14ac:dyDescent="0.2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>
        <f t="shared" si="352"/>
        <v>Adult</v>
      </c>
      <c r="O5647" t="str">
        <f t="shared" si="353"/>
        <v>Good</v>
      </c>
      <c r="P5647" t="str">
        <f t="shared" si="354"/>
        <v>High Balance</v>
      </c>
      <c r="Q5647" t="str">
        <f t="shared" si="355"/>
        <v>Churned</v>
      </c>
    </row>
    <row r="5648" spans="1:17" x14ac:dyDescent="0.2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tr">
        <f t="shared" si="352"/>
        <v>Adult</v>
      </c>
      <c r="O5648" t="str">
        <f t="shared" si="353"/>
        <v>Average</v>
      </c>
      <c r="P5648" t="str">
        <f t="shared" si="354"/>
        <v>High Balance</v>
      </c>
      <c r="Q5648" t="str">
        <f t="shared" si="355"/>
        <v>Churned</v>
      </c>
    </row>
    <row r="5649" spans="1:17" x14ac:dyDescent="0.2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>
        <f t="shared" si="352"/>
        <v>Young</v>
      </c>
      <c r="O5649" t="str">
        <f t="shared" si="353"/>
        <v>Average</v>
      </c>
      <c r="P5649" t="str">
        <f t="shared" si="354"/>
        <v>High Balance</v>
      </c>
      <c r="Q5649" t="str">
        <f t="shared" si="355"/>
        <v>Retained</v>
      </c>
    </row>
    <row r="5650" spans="1:17" x14ac:dyDescent="0.2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>
        <f t="shared" si="352"/>
        <v>Adult</v>
      </c>
      <c r="O5650" t="str">
        <f t="shared" si="353"/>
        <v>Average</v>
      </c>
      <c r="P5650" t="str">
        <f t="shared" si="354"/>
        <v>High Balance</v>
      </c>
      <c r="Q5650" t="str">
        <f t="shared" si="355"/>
        <v>Retained</v>
      </c>
    </row>
    <row r="5651" spans="1:17" x14ac:dyDescent="0.2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>
        <f t="shared" si="352"/>
        <v>Young</v>
      </c>
      <c r="O5651" t="str">
        <f t="shared" si="353"/>
        <v>Average</v>
      </c>
      <c r="P5651" t="str">
        <f t="shared" si="354"/>
        <v>Zero Balance</v>
      </c>
      <c r="Q5651" t="str">
        <f t="shared" si="355"/>
        <v>Retained</v>
      </c>
    </row>
    <row r="5652" spans="1:17" x14ac:dyDescent="0.2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>
        <f t="shared" si="352"/>
        <v>Adult</v>
      </c>
      <c r="O5652" t="str">
        <f t="shared" si="353"/>
        <v>Average</v>
      </c>
      <c r="P5652" t="str">
        <f t="shared" si="354"/>
        <v>Medium Balance</v>
      </c>
      <c r="Q5652" t="str">
        <f t="shared" si="355"/>
        <v>Retained</v>
      </c>
    </row>
    <row r="5653" spans="1:17" x14ac:dyDescent="0.2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>
        <f t="shared" si="352"/>
        <v>Senior</v>
      </c>
      <c r="O5653" t="str">
        <f t="shared" si="353"/>
        <v>Average</v>
      </c>
      <c r="P5653" t="str">
        <f t="shared" si="354"/>
        <v>High Balance</v>
      </c>
      <c r="Q5653" t="str">
        <f t="shared" si="355"/>
        <v>Retained</v>
      </c>
    </row>
    <row r="5654" spans="1:17" x14ac:dyDescent="0.2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>
        <f t="shared" si="352"/>
        <v>Young</v>
      </c>
      <c r="O5654" t="str">
        <f t="shared" si="353"/>
        <v>Average</v>
      </c>
      <c r="P5654" t="str">
        <f t="shared" si="354"/>
        <v>Zero Balance</v>
      </c>
      <c r="Q5654" t="str">
        <f t="shared" si="355"/>
        <v>Retained</v>
      </c>
    </row>
    <row r="5655" spans="1:17" x14ac:dyDescent="0.2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tr">
        <f t="shared" si="352"/>
        <v>Adult</v>
      </c>
      <c r="O5655" t="str">
        <f t="shared" si="353"/>
        <v>Average</v>
      </c>
      <c r="P5655" t="str">
        <f t="shared" si="354"/>
        <v>High Balance</v>
      </c>
      <c r="Q5655" t="str">
        <f t="shared" si="355"/>
        <v>Retained</v>
      </c>
    </row>
    <row r="5656" spans="1:17" x14ac:dyDescent="0.2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>
        <f t="shared" si="352"/>
        <v>Adult</v>
      </c>
      <c r="O5656" t="str">
        <f t="shared" si="353"/>
        <v>Average</v>
      </c>
      <c r="P5656" t="str">
        <f t="shared" si="354"/>
        <v>High Balance</v>
      </c>
      <c r="Q5656" t="str">
        <f t="shared" si="355"/>
        <v>Retained</v>
      </c>
    </row>
    <row r="5657" spans="1:17" x14ac:dyDescent="0.2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>
        <f t="shared" si="352"/>
        <v>Senior</v>
      </c>
      <c r="O5657" t="str">
        <f t="shared" si="353"/>
        <v>Average</v>
      </c>
      <c r="P5657" t="str">
        <f t="shared" si="354"/>
        <v>High Balance</v>
      </c>
      <c r="Q5657" t="str">
        <f t="shared" si="355"/>
        <v>Churned</v>
      </c>
    </row>
    <row r="5658" spans="1:17" x14ac:dyDescent="0.2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>
        <f t="shared" si="352"/>
        <v>Young</v>
      </c>
      <c r="O5658" t="str">
        <f t="shared" si="353"/>
        <v>Average</v>
      </c>
      <c r="P5658" t="str">
        <f t="shared" si="354"/>
        <v>Zero Balance</v>
      </c>
      <c r="Q5658" t="str">
        <f t="shared" si="355"/>
        <v>Retained</v>
      </c>
    </row>
    <row r="5659" spans="1:17" x14ac:dyDescent="0.2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>
        <f t="shared" si="352"/>
        <v>Adult</v>
      </c>
      <c r="O5659" t="str">
        <f t="shared" si="353"/>
        <v>Poor</v>
      </c>
      <c r="P5659" t="str">
        <f t="shared" si="354"/>
        <v>Medium Balance</v>
      </c>
      <c r="Q5659" t="str">
        <f t="shared" si="355"/>
        <v>Retained</v>
      </c>
    </row>
    <row r="5660" spans="1:17" x14ac:dyDescent="0.2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>
        <f t="shared" si="352"/>
        <v>Adult</v>
      </c>
      <c r="O5660" t="str">
        <f t="shared" si="353"/>
        <v>Good</v>
      </c>
      <c r="P5660" t="str">
        <f t="shared" si="354"/>
        <v>Zero Balance</v>
      </c>
      <c r="Q5660" t="str">
        <f t="shared" si="355"/>
        <v>Churned</v>
      </c>
    </row>
    <row r="5661" spans="1:17" x14ac:dyDescent="0.2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>
        <f t="shared" si="352"/>
        <v>Senior</v>
      </c>
      <c r="O5661" t="str">
        <f t="shared" si="353"/>
        <v>Average</v>
      </c>
      <c r="P5661" t="str">
        <f t="shared" si="354"/>
        <v>Zero Balance</v>
      </c>
      <c r="Q5661" t="str">
        <f t="shared" si="355"/>
        <v>Churned</v>
      </c>
    </row>
    <row r="5662" spans="1:17" x14ac:dyDescent="0.2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>
        <f t="shared" si="352"/>
        <v>Senior</v>
      </c>
      <c r="O5662" t="str">
        <f t="shared" si="353"/>
        <v>Good</v>
      </c>
      <c r="P5662" t="str">
        <f t="shared" si="354"/>
        <v>High Balance</v>
      </c>
      <c r="Q5662" t="str">
        <f t="shared" si="355"/>
        <v>Retained</v>
      </c>
    </row>
    <row r="5663" spans="1:17" x14ac:dyDescent="0.2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>
        <f t="shared" si="352"/>
        <v>Young</v>
      </c>
      <c r="O5663" t="str">
        <f t="shared" si="353"/>
        <v>Poor</v>
      </c>
      <c r="P5663" t="str">
        <f t="shared" si="354"/>
        <v>Zero Balance</v>
      </c>
      <c r="Q5663" t="str">
        <f t="shared" si="355"/>
        <v>Retained</v>
      </c>
    </row>
    <row r="5664" spans="1:17" x14ac:dyDescent="0.2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>
        <f t="shared" si="352"/>
        <v>Adult</v>
      </c>
      <c r="O5664" t="str">
        <f t="shared" si="353"/>
        <v>Good</v>
      </c>
      <c r="P5664" t="str">
        <f t="shared" si="354"/>
        <v>Zero Balance</v>
      </c>
      <c r="Q5664" t="str">
        <f t="shared" si="355"/>
        <v>Retained</v>
      </c>
    </row>
    <row r="5665" spans="1:17" x14ac:dyDescent="0.2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>
        <f t="shared" si="352"/>
        <v>Adult</v>
      </c>
      <c r="O5665" t="str">
        <f t="shared" si="353"/>
        <v>Good</v>
      </c>
      <c r="P5665" t="str">
        <f t="shared" si="354"/>
        <v>Zero Balance</v>
      </c>
      <c r="Q5665" t="str">
        <f t="shared" si="355"/>
        <v>Retained</v>
      </c>
    </row>
    <row r="5666" spans="1:17" x14ac:dyDescent="0.2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>
        <f t="shared" si="352"/>
        <v>Senior</v>
      </c>
      <c r="O5666" t="str">
        <f t="shared" si="353"/>
        <v>Average</v>
      </c>
      <c r="P5666" t="str">
        <f t="shared" si="354"/>
        <v>High Balance</v>
      </c>
      <c r="Q5666" t="str">
        <f t="shared" si="355"/>
        <v>Churned</v>
      </c>
    </row>
    <row r="5667" spans="1:17" x14ac:dyDescent="0.2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>
        <f t="shared" si="352"/>
        <v>Adult</v>
      </c>
      <c r="O5667" t="str">
        <f t="shared" si="353"/>
        <v>Average</v>
      </c>
      <c r="P5667" t="str">
        <f t="shared" si="354"/>
        <v>High Balance</v>
      </c>
      <c r="Q5667" t="str">
        <f t="shared" si="355"/>
        <v>Retained</v>
      </c>
    </row>
    <row r="5668" spans="1:17" x14ac:dyDescent="0.2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>
        <f t="shared" si="352"/>
        <v>Senior</v>
      </c>
      <c r="O5668" t="str">
        <f t="shared" si="353"/>
        <v>Average</v>
      </c>
      <c r="P5668" t="str">
        <f t="shared" si="354"/>
        <v>High Balance</v>
      </c>
      <c r="Q5668" t="str">
        <f t="shared" si="355"/>
        <v>Churned</v>
      </c>
    </row>
    <row r="5669" spans="1:17" x14ac:dyDescent="0.2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>
        <f t="shared" si="352"/>
        <v>Adult</v>
      </c>
      <c r="O5669" t="str">
        <f t="shared" si="353"/>
        <v>Average</v>
      </c>
      <c r="P5669" t="str">
        <f t="shared" si="354"/>
        <v>Zero Balance</v>
      </c>
      <c r="Q5669" t="str">
        <f t="shared" si="355"/>
        <v>Retained</v>
      </c>
    </row>
    <row r="5670" spans="1:17" x14ac:dyDescent="0.2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>
        <f t="shared" si="352"/>
        <v>Adult</v>
      </c>
      <c r="O5670" t="str">
        <f t="shared" si="353"/>
        <v>Average</v>
      </c>
      <c r="P5670" t="str">
        <f t="shared" si="354"/>
        <v>Zero Balance</v>
      </c>
      <c r="Q5670" t="str">
        <f t="shared" si="355"/>
        <v>Churned</v>
      </c>
    </row>
    <row r="5671" spans="1:17" x14ac:dyDescent="0.2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>
        <f t="shared" si="352"/>
        <v>Adult</v>
      </c>
      <c r="O5671" t="str">
        <f t="shared" si="353"/>
        <v>Average</v>
      </c>
      <c r="P5671" t="str">
        <f t="shared" si="354"/>
        <v>High Balance</v>
      </c>
      <c r="Q5671" t="str">
        <f t="shared" si="355"/>
        <v>Retained</v>
      </c>
    </row>
    <row r="5672" spans="1:17" x14ac:dyDescent="0.2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>
        <f t="shared" si="352"/>
        <v>Adult</v>
      </c>
      <c r="O5672" t="str">
        <f t="shared" si="353"/>
        <v>Poor</v>
      </c>
      <c r="P5672" t="str">
        <f t="shared" si="354"/>
        <v>Zero Balance</v>
      </c>
      <c r="Q5672" t="str">
        <f t="shared" si="355"/>
        <v>Retained</v>
      </c>
    </row>
    <row r="5673" spans="1:17" x14ac:dyDescent="0.2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>
        <f t="shared" si="352"/>
        <v>Senior</v>
      </c>
      <c r="O5673" t="str">
        <f t="shared" si="353"/>
        <v>Good</v>
      </c>
      <c r="P5673" t="str">
        <f t="shared" si="354"/>
        <v>Zero Balance</v>
      </c>
      <c r="Q5673" t="str">
        <f t="shared" si="355"/>
        <v>Retained</v>
      </c>
    </row>
    <row r="5674" spans="1:17" x14ac:dyDescent="0.2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>
        <f t="shared" si="352"/>
        <v>Young</v>
      </c>
      <c r="O5674" t="str">
        <f t="shared" si="353"/>
        <v>Average</v>
      </c>
      <c r="P5674" t="str">
        <f t="shared" si="354"/>
        <v>Zero Balance</v>
      </c>
      <c r="Q5674" t="str">
        <f t="shared" si="355"/>
        <v>Retained</v>
      </c>
    </row>
    <row r="5675" spans="1:17" x14ac:dyDescent="0.2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tr">
        <f t="shared" si="352"/>
        <v>Adult</v>
      </c>
      <c r="O5675" t="str">
        <f t="shared" si="353"/>
        <v>Average</v>
      </c>
      <c r="P5675" t="str">
        <f t="shared" si="354"/>
        <v>High Balance</v>
      </c>
      <c r="Q5675" t="str">
        <f t="shared" si="355"/>
        <v>Retained</v>
      </c>
    </row>
    <row r="5676" spans="1:17" x14ac:dyDescent="0.2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>
        <f t="shared" si="352"/>
        <v>Young</v>
      </c>
      <c r="O5676" t="str">
        <f t="shared" si="353"/>
        <v>Average</v>
      </c>
      <c r="P5676" t="str">
        <f t="shared" si="354"/>
        <v>Zero Balance</v>
      </c>
      <c r="Q5676" t="str">
        <f t="shared" si="355"/>
        <v>Retained</v>
      </c>
    </row>
    <row r="5677" spans="1:17" x14ac:dyDescent="0.2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>
        <f t="shared" si="352"/>
        <v>Young</v>
      </c>
      <c r="O5677" t="str">
        <f t="shared" si="353"/>
        <v>Good</v>
      </c>
      <c r="P5677" t="str">
        <f t="shared" si="354"/>
        <v>High Balance</v>
      </c>
      <c r="Q5677" t="str">
        <f t="shared" si="355"/>
        <v>Retained</v>
      </c>
    </row>
    <row r="5678" spans="1:17" x14ac:dyDescent="0.2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tr">
        <f t="shared" si="352"/>
        <v>Young</v>
      </c>
      <c r="O5678" t="str">
        <f t="shared" si="353"/>
        <v>Good</v>
      </c>
      <c r="P5678" t="str">
        <f t="shared" si="354"/>
        <v>Zero Balance</v>
      </c>
      <c r="Q5678" t="str">
        <f t="shared" si="355"/>
        <v>Retained</v>
      </c>
    </row>
    <row r="5679" spans="1:17" x14ac:dyDescent="0.2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>
        <f t="shared" si="352"/>
        <v>Adult</v>
      </c>
      <c r="O5679" t="str">
        <f t="shared" si="353"/>
        <v>Average</v>
      </c>
      <c r="P5679" t="str">
        <f t="shared" si="354"/>
        <v>High Balance</v>
      </c>
      <c r="Q5679" t="str">
        <f t="shared" si="355"/>
        <v>Retained</v>
      </c>
    </row>
    <row r="5680" spans="1:17" x14ac:dyDescent="0.2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>
        <f t="shared" si="352"/>
        <v>Adult</v>
      </c>
      <c r="O5680" t="str">
        <f t="shared" si="353"/>
        <v>Average</v>
      </c>
      <c r="P5680" t="str">
        <f t="shared" si="354"/>
        <v>Zero Balance</v>
      </c>
      <c r="Q5680" t="str">
        <f t="shared" si="355"/>
        <v>Retained</v>
      </c>
    </row>
    <row r="5681" spans="1:17" x14ac:dyDescent="0.2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tr">
        <f t="shared" si="352"/>
        <v>Adult</v>
      </c>
      <c r="O5681" t="str">
        <f t="shared" si="353"/>
        <v>Good</v>
      </c>
      <c r="P5681" t="str">
        <f t="shared" si="354"/>
        <v>High Balance</v>
      </c>
      <c r="Q5681" t="str">
        <f t="shared" si="355"/>
        <v>Retained</v>
      </c>
    </row>
    <row r="5682" spans="1:17" x14ac:dyDescent="0.2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>
        <f t="shared" si="352"/>
        <v>Adult</v>
      </c>
      <c r="O5682" t="str">
        <f t="shared" si="353"/>
        <v>Good</v>
      </c>
      <c r="P5682" t="str">
        <f t="shared" si="354"/>
        <v>High Balance</v>
      </c>
      <c r="Q5682" t="str">
        <f t="shared" si="355"/>
        <v>Churned</v>
      </c>
    </row>
    <row r="5683" spans="1:17" x14ac:dyDescent="0.2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>
        <f t="shared" si="352"/>
        <v>Adult</v>
      </c>
      <c r="O5683" t="str">
        <f t="shared" si="353"/>
        <v>Average</v>
      </c>
      <c r="P5683" t="str">
        <f t="shared" si="354"/>
        <v>Medium Balance</v>
      </c>
      <c r="Q5683" t="str">
        <f t="shared" si="355"/>
        <v>Retained</v>
      </c>
    </row>
    <row r="5684" spans="1:17" x14ac:dyDescent="0.2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>
        <f t="shared" si="352"/>
        <v>Young</v>
      </c>
      <c r="O5684" t="str">
        <f t="shared" si="353"/>
        <v>Average</v>
      </c>
      <c r="P5684" t="str">
        <f t="shared" si="354"/>
        <v>Zero Balance</v>
      </c>
      <c r="Q5684" t="str">
        <f t="shared" si="355"/>
        <v>Retained</v>
      </c>
    </row>
    <row r="5685" spans="1:17" x14ac:dyDescent="0.2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>
        <f t="shared" si="352"/>
        <v>Senior</v>
      </c>
      <c r="O5685" t="str">
        <f t="shared" si="353"/>
        <v>Average</v>
      </c>
      <c r="P5685" t="str">
        <f t="shared" si="354"/>
        <v>High Balance</v>
      </c>
      <c r="Q5685" t="str">
        <f t="shared" si="355"/>
        <v>Churned</v>
      </c>
    </row>
    <row r="5686" spans="1:17" x14ac:dyDescent="0.2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>
        <f t="shared" si="352"/>
        <v>Young</v>
      </c>
      <c r="O5686" t="str">
        <f t="shared" si="353"/>
        <v>Good</v>
      </c>
      <c r="P5686" t="str">
        <f t="shared" si="354"/>
        <v>Medium Balance</v>
      </c>
      <c r="Q5686" t="str">
        <f t="shared" si="355"/>
        <v>Retained</v>
      </c>
    </row>
    <row r="5687" spans="1:17" x14ac:dyDescent="0.2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>
        <f t="shared" si="352"/>
        <v>Adult</v>
      </c>
      <c r="O5687" t="str">
        <f t="shared" si="353"/>
        <v>Good</v>
      </c>
      <c r="P5687" t="str">
        <f t="shared" si="354"/>
        <v>Medium Balance</v>
      </c>
      <c r="Q5687" t="str">
        <f t="shared" si="355"/>
        <v>Churned</v>
      </c>
    </row>
    <row r="5688" spans="1:17" x14ac:dyDescent="0.2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>
        <f t="shared" si="352"/>
        <v>Adult</v>
      </c>
      <c r="O5688" t="str">
        <f t="shared" si="353"/>
        <v>Average</v>
      </c>
      <c r="P5688" t="str">
        <f t="shared" si="354"/>
        <v>Low Balance</v>
      </c>
      <c r="Q5688" t="str">
        <f t="shared" si="355"/>
        <v>Churned</v>
      </c>
    </row>
    <row r="5689" spans="1:17" x14ac:dyDescent="0.2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>
        <f t="shared" si="352"/>
        <v>Adult</v>
      </c>
      <c r="O5689" t="str">
        <f t="shared" si="353"/>
        <v>Average</v>
      </c>
      <c r="P5689" t="str">
        <f t="shared" si="354"/>
        <v>High Balance</v>
      </c>
      <c r="Q5689" t="str">
        <f t="shared" si="355"/>
        <v>Retained</v>
      </c>
    </row>
    <row r="5690" spans="1:17" x14ac:dyDescent="0.2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tr">
        <f t="shared" si="352"/>
        <v>Young</v>
      </c>
      <c r="O5690" t="str">
        <f t="shared" si="353"/>
        <v>Poor</v>
      </c>
      <c r="P5690" t="str">
        <f t="shared" si="354"/>
        <v>High Balance</v>
      </c>
      <c r="Q5690" t="str">
        <f t="shared" si="355"/>
        <v>Retained</v>
      </c>
    </row>
    <row r="5691" spans="1:17" x14ac:dyDescent="0.2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>
        <f t="shared" si="352"/>
        <v>Senior</v>
      </c>
      <c r="O5691" t="str">
        <f t="shared" si="353"/>
        <v>Good</v>
      </c>
      <c r="P5691" t="str">
        <f t="shared" si="354"/>
        <v>High Balance</v>
      </c>
      <c r="Q5691" t="str">
        <f t="shared" si="355"/>
        <v>Retained</v>
      </c>
    </row>
    <row r="5692" spans="1:17" x14ac:dyDescent="0.2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>
        <f t="shared" si="352"/>
        <v>Adult</v>
      </c>
      <c r="O5692" t="str">
        <f t="shared" si="353"/>
        <v>Average</v>
      </c>
      <c r="P5692" t="str">
        <f t="shared" si="354"/>
        <v>Zero Balance</v>
      </c>
      <c r="Q5692" t="str">
        <f t="shared" si="355"/>
        <v>Retained</v>
      </c>
    </row>
    <row r="5693" spans="1:17" x14ac:dyDescent="0.2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>
        <f t="shared" si="352"/>
        <v>Adult</v>
      </c>
      <c r="O5693" t="str">
        <f t="shared" si="353"/>
        <v>Good</v>
      </c>
      <c r="P5693" t="str">
        <f t="shared" si="354"/>
        <v>High Balance</v>
      </c>
      <c r="Q5693" t="str">
        <f t="shared" si="355"/>
        <v>Retained</v>
      </c>
    </row>
    <row r="5694" spans="1:17" x14ac:dyDescent="0.2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tr">
        <f t="shared" si="352"/>
        <v>Adult</v>
      </c>
      <c r="O5694" t="str">
        <f t="shared" si="353"/>
        <v>Average</v>
      </c>
      <c r="P5694" t="str">
        <f t="shared" si="354"/>
        <v>Zero Balance</v>
      </c>
      <c r="Q5694" t="str">
        <f t="shared" si="355"/>
        <v>Retained</v>
      </c>
    </row>
    <row r="5695" spans="1:17" x14ac:dyDescent="0.2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>
        <f t="shared" si="352"/>
        <v>Adult</v>
      </c>
      <c r="O5695" t="str">
        <f t="shared" si="353"/>
        <v>Average</v>
      </c>
      <c r="P5695" t="str">
        <f t="shared" si="354"/>
        <v>Medium Balance</v>
      </c>
      <c r="Q5695" t="str">
        <f t="shared" si="355"/>
        <v>Retained</v>
      </c>
    </row>
    <row r="5696" spans="1:17" x14ac:dyDescent="0.2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>
        <f t="shared" si="352"/>
        <v>Adult</v>
      </c>
      <c r="O5696" t="str">
        <f t="shared" si="353"/>
        <v>Average</v>
      </c>
      <c r="P5696" t="str">
        <f t="shared" si="354"/>
        <v>High Balance</v>
      </c>
      <c r="Q5696" t="str">
        <f t="shared" si="355"/>
        <v>Retained</v>
      </c>
    </row>
    <row r="5697" spans="1:17" x14ac:dyDescent="0.2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>
        <f t="shared" si="352"/>
        <v>Adult</v>
      </c>
      <c r="O5697" t="str">
        <f t="shared" si="353"/>
        <v>Good</v>
      </c>
      <c r="P5697" t="str">
        <f t="shared" si="354"/>
        <v>High Balance</v>
      </c>
      <c r="Q5697" t="str">
        <f t="shared" si="355"/>
        <v>Retained</v>
      </c>
    </row>
    <row r="5698" spans="1:17" x14ac:dyDescent="0.2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>
        <f t="shared" si="352"/>
        <v>Adult</v>
      </c>
      <c r="O5698" t="str">
        <f t="shared" si="353"/>
        <v>Average</v>
      </c>
      <c r="P5698" t="str">
        <f t="shared" si="354"/>
        <v>Zero Balance</v>
      </c>
      <c r="Q5698" t="str">
        <f t="shared" si="355"/>
        <v>Retained</v>
      </c>
    </row>
    <row r="5699" spans="1:17" x14ac:dyDescent="0.2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>
        <f t="shared" ref="N5699:N5762" si="356">IF(F5699&lt;30,"Young",IF(F5699&lt;50,"Adult","Senior"))</f>
        <v>Adult</v>
      </c>
      <c r="O5699" t="str">
        <f t="shared" ref="O5699:O5762" si="357">IF(C5699&lt;500,"Poor",IF(C5699&lt;700,"Average","Good"))</f>
        <v>Average</v>
      </c>
      <c r="P5699" t="str">
        <f t="shared" ref="P5699:P5762" si="358" xml:space="preserve"> IF(H5699=0,"Zero Balance",IF(H5699&lt;50000,"Low Balance",IF(H5699&lt;100000,"Medium Balance","High Balance")))</f>
        <v>Zero Balance</v>
      </c>
      <c r="Q5699" t="str">
        <f t="shared" ref="Q5699:Q5762" si="359">IF(M5699 = 1,"Churned","Retained")</f>
        <v>Retained</v>
      </c>
    </row>
    <row r="5700" spans="1:17" x14ac:dyDescent="0.2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>
        <f t="shared" si="356"/>
        <v>Senior</v>
      </c>
      <c r="O5700" t="str">
        <f t="shared" si="357"/>
        <v>Average</v>
      </c>
      <c r="P5700" t="str">
        <f t="shared" si="358"/>
        <v>Zero Balance</v>
      </c>
      <c r="Q5700" t="str">
        <f t="shared" si="359"/>
        <v>Retained</v>
      </c>
    </row>
    <row r="5701" spans="1:17" x14ac:dyDescent="0.2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>
        <f t="shared" si="356"/>
        <v>Adult</v>
      </c>
      <c r="O5701" t="str">
        <f t="shared" si="357"/>
        <v>Average</v>
      </c>
      <c r="P5701" t="str">
        <f t="shared" si="358"/>
        <v>High Balance</v>
      </c>
      <c r="Q5701" t="str">
        <f t="shared" si="359"/>
        <v>Retained</v>
      </c>
    </row>
    <row r="5702" spans="1:17" x14ac:dyDescent="0.2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>
        <f t="shared" si="356"/>
        <v>Adult</v>
      </c>
      <c r="O5702" t="str">
        <f t="shared" si="357"/>
        <v>Poor</v>
      </c>
      <c r="P5702" t="str">
        <f t="shared" si="358"/>
        <v>Zero Balance</v>
      </c>
      <c r="Q5702" t="str">
        <f t="shared" si="359"/>
        <v>Churned</v>
      </c>
    </row>
    <row r="5703" spans="1:17" x14ac:dyDescent="0.2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>
        <f t="shared" si="356"/>
        <v>Adult</v>
      </c>
      <c r="O5703" t="str">
        <f t="shared" si="357"/>
        <v>Average</v>
      </c>
      <c r="P5703" t="str">
        <f t="shared" si="358"/>
        <v>High Balance</v>
      </c>
      <c r="Q5703" t="str">
        <f t="shared" si="359"/>
        <v>Churned</v>
      </c>
    </row>
    <row r="5704" spans="1:17" x14ac:dyDescent="0.2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>
        <f t="shared" si="356"/>
        <v>Adult</v>
      </c>
      <c r="O5704" t="str">
        <f t="shared" si="357"/>
        <v>Average</v>
      </c>
      <c r="P5704" t="str">
        <f t="shared" si="358"/>
        <v>Zero Balance</v>
      </c>
      <c r="Q5704" t="str">
        <f t="shared" si="359"/>
        <v>Retained</v>
      </c>
    </row>
    <row r="5705" spans="1:17" x14ac:dyDescent="0.2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>
        <f t="shared" si="356"/>
        <v>Adult</v>
      </c>
      <c r="O5705" t="str">
        <f t="shared" si="357"/>
        <v>Average</v>
      </c>
      <c r="P5705" t="str">
        <f t="shared" si="358"/>
        <v>Medium Balance</v>
      </c>
      <c r="Q5705" t="str">
        <f t="shared" si="359"/>
        <v>Retained</v>
      </c>
    </row>
    <row r="5706" spans="1:17" x14ac:dyDescent="0.2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>
        <f t="shared" si="356"/>
        <v>Adult</v>
      </c>
      <c r="O5706" t="str">
        <f t="shared" si="357"/>
        <v>Good</v>
      </c>
      <c r="P5706" t="str">
        <f t="shared" si="358"/>
        <v>Medium Balance</v>
      </c>
      <c r="Q5706" t="str">
        <f t="shared" si="359"/>
        <v>Churned</v>
      </c>
    </row>
    <row r="5707" spans="1:17" x14ac:dyDescent="0.2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>
        <f t="shared" si="356"/>
        <v>Adult</v>
      </c>
      <c r="O5707" t="str">
        <f t="shared" si="357"/>
        <v>Average</v>
      </c>
      <c r="P5707" t="str">
        <f t="shared" si="358"/>
        <v>High Balance</v>
      </c>
      <c r="Q5707" t="str">
        <f t="shared" si="359"/>
        <v>Retained</v>
      </c>
    </row>
    <row r="5708" spans="1:17" x14ac:dyDescent="0.2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>
        <f t="shared" si="356"/>
        <v>Adult</v>
      </c>
      <c r="O5708" t="str">
        <f t="shared" si="357"/>
        <v>Average</v>
      </c>
      <c r="P5708" t="str">
        <f t="shared" si="358"/>
        <v>High Balance</v>
      </c>
      <c r="Q5708" t="str">
        <f t="shared" si="359"/>
        <v>Retained</v>
      </c>
    </row>
    <row r="5709" spans="1:17" x14ac:dyDescent="0.2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>
        <f t="shared" si="356"/>
        <v>Young</v>
      </c>
      <c r="O5709" t="str">
        <f t="shared" si="357"/>
        <v>Good</v>
      </c>
      <c r="P5709" t="str">
        <f t="shared" si="358"/>
        <v>Zero Balance</v>
      </c>
      <c r="Q5709" t="str">
        <f t="shared" si="359"/>
        <v>Retained</v>
      </c>
    </row>
    <row r="5710" spans="1:17" x14ac:dyDescent="0.2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>
        <f t="shared" si="356"/>
        <v>Senior</v>
      </c>
      <c r="O5710" t="str">
        <f t="shared" si="357"/>
        <v>Average</v>
      </c>
      <c r="P5710" t="str">
        <f t="shared" si="358"/>
        <v>Zero Balance</v>
      </c>
      <c r="Q5710" t="str">
        <f t="shared" si="359"/>
        <v>Retained</v>
      </c>
    </row>
    <row r="5711" spans="1:17" x14ac:dyDescent="0.2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>
        <f t="shared" si="356"/>
        <v>Adult</v>
      </c>
      <c r="O5711" t="str">
        <f t="shared" si="357"/>
        <v>Average</v>
      </c>
      <c r="P5711" t="str">
        <f t="shared" si="358"/>
        <v>Zero Balance</v>
      </c>
      <c r="Q5711" t="str">
        <f t="shared" si="359"/>
        <v>Retained</v>
      </c>
    </row>
    <row r="5712" spans="1:17" x14ac:dyDescent="0.2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tr">
        <f t="shared" si="356"/>
        <v>Adult</v>
      </c>
      <c r="O5712" t="str">
        <f t="shared" si="357"/>
        <v>Good</v>
      </c>
      <c r="P5712" t="str">
        <f t="shared" si="358"/>
        <v>High Balance</v>
      </c>
      <c r="Q5712" t="str">
        <f t="shared" si="359"/>
        <v>Retained</v>
      </c>
    </row>
    <row r="5713" spans="1:17" x14ac:dyDescent="0.2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>
        <f t="shared" si="356"/>
        <v>Adult</v>
      </c>
      <c r="O5713" t="str">
        <f t="shared" si="357"/>
        <v>Average</v>
      </c>
      <c r="P5713" t="str">
        <f t="shared" si="358"/>
        <v>High Balance</v>
      </c>
      <c r="Q5713" t="str">
        <f t="shared" si="359"/>
        <v>Retained</v>
      </c>
    </row>
    <row r="5714" spans="1:17" x14ac:dyDescent="0.2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>
        <f t="shared" si="356"/>
        <v>Adult</v>
      </c>
      <c r="O5714" t="str">
        <f t="shared" si="357"/>
        <v>Average</v>
      </c>
      <c r="P5714" t="str">
        <f t="shared" si="358"/>
        <v>High Balance</v>
      </c>
      <c r="Q5714" t="str">
        <f t="shared" si="359"/>
        <v>Churned</v>
      </c>
    </row>
    <row r="5715" spans="1:17" x14ac:dyDescent="0.2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>
        <f t="shared" si="356"/>
        <v>Adult</v>
      </c>
      <c r="O5715" t="str">
        <f t="shared" si="357"/>
        <v>Average</v>
      </c>
      <c r="P5715" t="str">
        <f t="shared" si="358"/>
        <v>Zero Balance</v>
      </c>
      <c r="Q5715" t="str">
        <f t="shared" si="359"/>
        <v>Retained</v>
      </c>
    </row>
    <row r="5716" spans="1:17" x14ac:dyDescent="0.2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>
        <f t="shared" si="356"/>
        <v>Adult</v>
      </c>
      <c r="O5716" t="str">
        <f t="shared" si="357"/>
        <v>Average</v>
      </c>
      <c r="P5716" t="str">
        <f t="shared" si="358"/>
        <v>Zero Balance</v>
      </c>
      <c r="Q5716" t="str">
        <f t="shared" si="359"/>
        <v>Retained</v>
      </c>
    </row>
    <row r="5717" spans="1:17" x14ac:dyDescent="0.2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tr">
        <f t="shared" si="356"/>
        <v>Adult</v>
      </c>
      <c r="O5717" t="str">
        <f t="shared" si="357"/>
        <v>Good</v>
      </c>
      <c r="P5717" t="str">
        <f t="shared" si="358"/>
        <v>Zero Balance</v>
      </c>
      <c r="Q5717" t="str">
        <f t="shared" si="359"/>
        <v>Retained</v>
      </c>
    </row>
    <row r="5718" spans="1:17" x14ac:dyDescent="0.2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>
        <f t="shared" si="356"/>
        <v>Adult</v>
      </c>
      <c r="O5718" t="str">
        <f t="shared" si="357"/>
        <v>Average</v>
      </c>
      <c r="P5718" t="str">
        <f t="shared" si="358"/>
        <v>High Balance</v>
      </c>
      <c r="Q5718" t="str">
        <f t="shared" si="359"/>
        <v>Retained</v>
      </c>
    </row>
    <row r="5719" spans="1:17" x14ac:dyDescent="0.2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>
        <f t="shared" si="356"/>
        <v>Adult</v>
      </c>
      <c r="O5719" t="str">
        <f t="shared" si="357"/>
        <v>Average</v>
      </c>
      <c r="P5719" t="str">
        <f t="shared" si="358"/>
        <v>High Balance</v>
      </c>
      <c r="Q5719" t="str">
        <f t="shared" si="359"/>
        <v>Retained</v>
      </c>
    </row>
    <row r="5720" spans="1:17" x14ac:dyDescent="0.2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>
        <f t="shared" si="356"/>
        <v>Adult</v>
      </c>
      <c r="O5720" t="str">
        <f t="shared" si="357"/>
        <v>Average</v>
      </c>
      <c r="P5720" t="str">
        <f t="shared" si="358"/>
        <v>Zero Balance</v>
      </c>
      <c r="Q5720" t="str">
        <f t="shared" si="359"/>
        <v>Retained</v>
      </c>
    </row>
    <row r="5721" spans="1:17" x14ac:dyDescent="0.2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>
        <f t="shared" si="356"/>
        <v>Young</v>
      </c>
      <c r="O5721" t="str">
        <f t="shared" si="357"/>
        <v>Average</v>
      </c>
      <c r="P5721" t="str">
        <f t="shared" si="358"/>
        <v>High Balance</v>
      </c>
      <c r="Q5721" t="str">
        <f t="shared" si="359"/>
        <v>Retained</v>
      </c>
    </row>
    <row r="5722" spans="1:17" x14ac:dyDescent="0.2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>
        <f t="shared" si="356"/>
        <v>Adult</v>
      </c>
      <c r="O5722" t="str">
        <f t="shared" si="357"/>
        <v>Average</v>
      </c>
      <c r="P5722" t="str">
        <f t="shared" si="358"/>
        <v>Medium Balance</v>
      </c>
      <c r="Q5722" t="str">
        <f t="shared" si="359"/>
        <v>Retained</v>
      </c>
    </row>
    <row r="5723" spans="1:17" x14ac:dyDescent="0.2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>
        <f t="shared" si="356"/>
        <v>Adult</v>
      </c>
      <c r="O5723" t="str">
        <f t="shared" si="357"/>
        <v>Average</v>
      </c>
      <c r="P5723" t="str">
        <f t="shared" si="358"/>
        <v>Medium Balance</v>
      </c>
      <c r="Q5723" t="str">
        <f t="shared" si="359"/>
        <v>Churned</v>
      </c>
    </row>
    <row r="5724" spans="1:17" x14ac:dyDescent="0.2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>
        <f t="shared" si="356"/>
        <v>Adult</v>
      </c>
      <c r="O5724" t="str">
        <f t="shared" si="357"/>
        <v>Average</v>
      </c>
      <c r="P5724" t="str">
        <f t="shared" si="358"/>
        <v>Zero Balance</v>
      </c>
      <c r="Q5724" t="str">
        <f t="shared" si="359"/>
        <v>Retained</v>
      </c>
    </row>
    <row r="5725" spans="1:17" x14ac:dyDescent="0.2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tr">
        <f t="shared" si="356"/>
        <v>Young</v>
      </c>
      <c r="O5725" t="str">
        <f t="shared" si="357"/>
        <v>Average</v>
      </c>
      <c r="P5725" t="str">
        <f t="shared" si="358"/>
        <v>Zero Balance</v>
      </c>
      <c r="Q5725" t="str">
        <f t="shared" si="359"/>
        <v>Retained</v>
      </c>
    </row>
    <row r="5726" spans="1:17" x14ac:dyDescent="0.2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>
        <f t="shared" si="356"/>
        <v>Adult</v>
      </c>
      <c r="O5726" t="str">
        <f t="shared" si="357"/>
        <v>Average</v>
      </c>
      <c r="P5726" t="str">
        <f t="shared" si="358"/>
        <v>High Balance</v>
      </c>
      <c r="Q5726" t="str">
        <f t="shared" si="359"/>
        <v>Retained</v>
      </c>
    </row>
    <row r="5727" spans="1:17" x14ac:dyDescent="0.2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>
        <f t="shared" si="356"/>
        <v>Adult</v>
      </c>
      <c r="O5727" t="str">
        <f t="shared" si="357"/>
        <v>Average</v>
      </c>
      <c r="P5727" t="str">
        <f t="shared" si="358"/>
        <v>High Balance</v>
      </c>
      <c r="Q5727" t="str">
        <f t="shared" si="359"/>
        <v>Retained</v>
      </c>
    </row>
    <row r="5728" spans="1:17" x14ac:dyDescent="0.2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>
        <f t="shared" si="356"/>
        <v>Adult</v>
      </c>
      <c r="O5728" t="str">
        <f t="shared" si="357"/>
        <v>Average</v>
      </c>
      <c r="P5728" t="str">
        <f t="shared" si="358"/>
        <v>High Balance</v>
      </c>
      <c r="Q5728" t="str">
        <f t="shared" si="359"/>
        <v>Retained</v>
      </c>
    </row>
    <row r="5729" spans="1:17" x14ac:dyDescent="0.2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>
        <f t="shared" si="356"/>
        <v>Adult</v>
      </c>
      <c r="O5729" t="str">
        <f t="shared" si="357"/>
        <v>Average</v>
      </c>
      <c r="P5729" t="str">
        <f t="shared" si="358"/>
        <v>High Balance</v>
      </c>
      <c r="Q5729" t="str">
        <f t="shared" si="359"/>
        <v>Churned</v>
      </c>
    </row>
    <row r="5730" spans="1:17" x14ac:dyDescent="0.2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tr">
        <f t="shared" si="356"/>
        <v>Adult</v>
      </c>
      <c r="O5730" t="str">
        <f t="shared" si="357"/>
        <v>Good</v>
      </c>
      <c r="P5730" t="str">
        <f t="shared" si="358"/>
        <v>Zero Balance</v>
      </c>
      <c r="Q5730" t="str">
        <f t="shared" si="359"/>
        <v>Retained</v>
      </c>
    </row>
    <row r="5731" spans="1:17" x14ac:dyDescent="0.2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>
        <f t="shared" si="356"/>
        <v>Adult</v>
      </c>
      <c r="O5731" t="str">
        <f t="shared" si="357"/>
        <v>Poor</v>
      </c>
      <c r="P5731" t="str">
        <f t="shared" si="358"/>
        <v>High Balance</v>
      </c>
      <c r="Q5731" t="str">
        <f t="shared" si="359"/>
        <v>Retained</v>
      </c>
    </row>
    <row r="5732" spans="1:17" x14ac:dyDescent="0.2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>
        <f t="shared" si="356"/>
        <v>Young</v>
      </c>
      <c r="O5732" t="str">
        <f t="shared" si="357"/>
        <v>Average</v>
      </c>
      <c r="P5732" t="str">
        <f t="shared" si="358"/>
        <v>Zero Balance</v>
      </c>
      <c r="Q5732" t="str">
        <f t="shared" si="359"/>
        <v>Retained</v>
      </c>
    </row>
    <row r="5733" spans="1:17" x14ac:dyDescent="0.2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>
        <f t="shared" si="356"/>
        <v>Adult</v>
      </c>
      <c r="O5733" t="str">
        <f t="shared" si="357"/>
        <v>Average</v>
      </c>
      <c r="P5733" t="str">
        <f t="shared" si="358"/>
        <v>High Balance</v>
      </c>
      <c r="Q5733" t="str">
        <f t="shared" si="359"/>
        <v>Churned</v>
      </c>
    </row>
    <row r="5734" spans="1:17" x14ac:dyDescent="0.2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tr">
        <f t="shared" si="356"/>
        <v>Adult</v>
      </c>
      <c r="O5734" t="str">
        <f t="shared" si="357"/>
        <v>Average</v>
      </c>
      <c r="P5734" t="str">
        <f t="shared" si="358"/>
        <v>Zero Balance</v>
      </c>
      <c r="Q5734" t="str">
        <f t="shared" si="359"/>
        <v>Retained</v>
      </c>
    </row>
    <row r="5735" spans="1:17" x14ac:dyDescent="0.2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>
        <f t="shared" si="356"/>
        <v>Young</v>
      </c>
      <c r="O5735" t="str">
        <f t="shared" si="357"/>
        <v>Good</v>
      </c>
      <c r="P5735" t="str">
        <f t="shared" si="358"/>
        <v>High Balance</v>
      </c>
      <c r="Q5735" t="str">
        <f t="shared" si="359"/>
        <v>Churned</v>
      </c>
    </row>
    <row r="5736" spans="1:17" x14ac:dyDescent="0.2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>
        <f t="shared" si="356"/>
        <v>Senior</v>
      </c>
      <c r="O5736" t="str">
        <f t="shared" si="357"/>
        <v>Good</v>
      </c>
      <c r="P5736" t="str">
        <f t="shared" si="358"/>
        <v>Medium Balance</v>
      </c>
      <c r="Q5736" t="str">
        <f t="shared" si="359"/>
        <v>Retained</v>
      </c>
    </row>
    <row r="5737" spans="1:17" x14ac:dyDescent="0.2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>
        <f t="shared" si="356"/>
        <v>Adult</v>
      </c>
      <c r="O5737" t="str">
        <f t="shared" si="357"/>
        <v>Average</v>
      </c>
      <c r="P5737" t="str">
        <f t="shared" si="358"/>
        <v>Zero Balance</v>
      </c>
      <c r="Q5737" t="str">
        <f t="shared" si="359"/>
        <v>Retained</v>
      </c>
    </row>
    <row r="5738" spans="1:17" x14ac:dyDescent="0.2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>
        <f t="shared" si="356"/>
        <v>Adult</v>
      </c>
      <c r="O5738" t="str">
        <f t="shared" si="357"/>
        <v>Average</v>
      </c>
      <c r="P5738" t="str">
        <f t="shared" si="358"/>
        <v>Zero Balance</v>
      </c>
      <c r="Q5738" t="str">
        <f t="shared" si="359"/>
        <v>Retained</v>
      </c>
    </row>
    <row r="5739" spans="1:17" x14ac:dyDescent="0.2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>
        <f t="shared" si="356"/>
        <v>Adult</v>
      </c>
      <c r="O5739" t="str">
        <f t="shared" si="357"/>
        <v>Average</v>
      </c>
      <c r="P5739" t="str">
        <f t="shared" si="358"/>
        <v>High Balance</v>
      </c>
      <c r="Q5739" t="str">
        <f t="shared" si="359"/>
        <v>Retained</v>
      </c>
    </row>
    <row r="5740" spans="1:17" x14ac:dyDescent="0.2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>
        <f t="shared" si="356"/>
        <v>Adult</v>
      </c>
      <c r="O5740" t="str">
        <f t="shared" si="357"/>
        <v>Average</v>
      </c>
      <c r="P5740" t="str">
        <f t="shared" si="358"/>
        <v>High Balance</v>
      </c>
      <c r="Q5740" t="str">
        <f t="shared" si="359"/>
        <v>Retained</v>
      </c>
    </row>
    <row r="5741" spans="1:17" x14ac:dyDescent="0.2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>
        <f t="shared" si="356"/>
        <v>Adult</v>
      </c>
      <c r="O5741" t="str">
        <f t="shared" si="357"/>
        <v>Good</v>
      </c>
      <c r="P5741" t="str">
        <f t="shared" si="358"/>
        <v>Medium Balance</v>
      </c>
      <c r="Q5741" t="str">
        <f t="shared" si="359"/>
        <v>Retained</v>
      </c>
    </row>
    <row r="5742" spans="1:17" x14ac:dyDescent="0.2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>
        <f t="shared" si="356"/>
        <v>Adult</v>
      </c>
      <c r="O5742" t="str">
        <f t="shared" si="357"/>
        <v>Average</v>
      </c>
      <c r="P5742" t="str">
        <f t="shared" si="358"/>
        <v>High Balance</v>
      </c>
      <c r="Q5742" t="str">
        <f t="shared" si="359"/>
        <v>Retained</v>
      </c>
    </row>
    <row r="5743" spans="1:17" x14ac:dyDescent="0.2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tr">
        <f t="shared" si="356"/>
        <v>Adult</v>
      </c>
      <c r="O5743" t="str">
        <f t="shared" si="357"/>
        <v>Good</v>
      </c>
      <c r="P5743" t="str">
        <f t="shared" si="358"/>
        <v>High Balance</v>
      </c>
      <c r="Q5743" t="str">
        <f t="shared" si="359"/>
        <v>Retained</v>
      </c>
    </row>
    <row r="5744" spans="1:17" x14ac:dyDescent="0.2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>
        <f t="shared" si="356"/>
        <v>Senior</v>
      </c>
      <c r="O5744" t="str">
        <f t="shared" si="357"/>
        <v>Good</v>
      </c>
      <c r="P5744" t="str">
        <f t="shared" si="358"/>
        <v>Zero Balance</v>
      </c>
      <c r="Q5744" t="str">
        <f t="shared" si="359"/>
        <v>Churned</v>
      </c>
    </row>
    <row r="5745" spans="1:17" x14ac:dyDescent="0.2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>
        <f t="shared" si="356"/>
        <v>Adult</v>
      </c>
      <c r="O5745" t="str">
        <f t="shared" si="357"/>
        <v>Average</v>
      </c>
      <c r="P5745" t="str">
        <f t="shared" si="358"/>
        <v>High Balance</v>
      </c>
      <c r="Q5745" t="str">
        <f t="shared" si="359"/>
        <v>Retained</v>
      </c>
    </row>
    <row r="5746" spans="1:17" x14ac:dyDescent="0.2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tr">
        <f t="shared" si="356"/>
        <v>Adult</v>
      </c>
      <c r="O5746" t="str">
        <f t="shared" si="357"/>
        <v>Good</v>
      </c>
      <c r="P5746" t="str">
        <f t="shared" si="358"/>
        <v>High Balance</v>
      </c>
      <c r="Q5746" t="str">
        <f t="shared" si="359"/>
        <v>Retained</v>
      </c>
    </row>
    <row r="5747" spans="1:17" x14ac:dyDescent="0.2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>
        <f t="shared" si="356"/>
        <v>Adult</v>
      </c>
      <c r="O5747" t="str">
        <f t="shared" si="357"/>
        <v>Average</v>
      </c>
      <c r="P5747" t="str">
        <f t="shared" si="358"/>
        <v>Zero Balance</v>
      </c>
      <c r="Q5747" t="str">
        <f t="shared" si="359"/>
        <v>Retained</v>
      </c>
    </row>
    <row r="5748" spans="1:17" x14ac:dyDescent="0.2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>
        <f t="shared" si="356"/>
        <v>Adult</v>
      </c>
      <c r="O5748" t="str">
        <f t="shared" si="357"/>
        <v>Good</v>
      </c>
      <c r="P5748" t="str">
        <f t="shared" si="358"/>
        <v>High Balance</v>
      </c>
      <c r="Q5748" t="str">
        <f t="shared" si="359"/>
        <v>Retained</v>
      </c>
    </row>
    <row r="5749" spans="1:17" x14ac:dyDescent="0.2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tr">
        <f t="shared" si="356"/>
        <v>Adult</v>
      </c>
      <c r="O5749" t="str">
        <f t="shared" si="357"/>
        <v>Average</v>
      </c>
      <c r="P5749" t="str">
        <f t="shared" si="358"/>
        <v>High Balance</v>
      </c>
      <c r="Q5749" t="str">
        <f t="shared" si="359"/>
        <v>Retained</v>
      </c>
    </row>
    <row r="5750" spans="1:17" x14ac:dyDescent="0.2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>
        <f t="shared" si="356"/>
        <v>Adult</v>
      </c>
      <c r="O5750" t="str">
        <f t="shared" si="357"/>
        <v>Average</v>
      </c>
      <c r="P5750" t="str">
        <f t="shared" si="358"/>
        <v>Medium Balance</v>
      </c>
      <c r="Q5750" t="str">
        <f t="shared" si="359"/>
        <v>Retained</v>
      </c>
    </row>
    <row r="5751" spans="1:17" x14ac:dyDescent="0.2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>
        <f t="shared" si="356"/>
        <v>Young</v>
      </c>
      <c r="O5751" t="str">
        <f t="shared" si="357"/>
        <v>Good</v>
      </c>
      <c r="P5751" t="str">
        <f t="shared" si="358"/>
        <v>Zero Balance</v>
      </c>
      <c r="Q5751" t="str">
        <f t="shared" si="359"/>
        <v>Retained</v>
      </c>
    </row>
    <row r="5752" spans="1:17" x14ac:dyDescent="0.2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>
        <f t="shared" si="356"/>
        <v>Adult</v>
      </c>
      <c r="O5752" t="str">
        <f t="shared" si="357"/>
        <v>Good</v>
      </c>
      <c r="P5752" t="str">
        <f t="shared" si="358"/>
        <v>High Balance</v>
      </c>
      <c r="Q5752" t="str">
        <f t="shared" si="359"/>
        <v>Churned</v>
      </c>
    </row>
    <row r="5753" spans="1:17" x14ac:dyDescent="0.2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>
        <f t="shared" si="356"/>
        <v>Adult</v>
      </c>
      <c r="O5753" t="str">
        <f t="shared" si="357"/>
        <v>Average</v>
      </c>
      <c r="P5753" t="str">
        <f t="shared" si="358"/>
        <v>High Balance</v>
      </c>
      <c r="Q5753" t="str">
        <f t="shared" si="359"/>
        <v>Retained</v>
      </c>
    </row>
    <row r="5754" spans="1:17" x14ac:dyDescent="0.2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>
        <f t="shared" si="356"/>
        <v>Adult</v>
      </c>
      <c r="O5754" t="str">
        <f t="shared" si="357"/>
        <v>Good</v>
      </c>
      <c r="P5754" t="str">
        <f t="shared" si="358"/>
        <v>Zero Balance</v>
      </c>
      <c r="Q5754" t="str">
        <f t="shared" si="359"/>
        <v>Retained</v>
      </c>
    </row>
    <row r="5755" spans="1:17" x14ac:dyDescent="0.2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>
        <f t="shared" si="356"/>
        <v>Adult</v>
      </c>
      <c r="O5755" t="str">
        <f t="shared" si="357"/>
        <v>Good</v>
      </c>
      <c r="P5755" t="str">
        <f t="shared" si="358"/>
        <v>Zero Balance</v>
      </c>
      <c r="Q5755" t="str">
        <f t="shared" si="359"/>
        <v>Retained</v>
      </c>
    </row>
    <row r="5756" spans="1:17" x14ac:dyDescent="0.2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>
        <f t="shared" si="356"/>
        <v>Adult</v>
      </c>
      <c r="O5756" t="str">
        <f t="shared" si="357"/>
        <v>Good</v>
      </c>
      <c r="P5756" t="str">
        <f t="shared" si="358"/>
        <v>High Balance</v>
      </c>
      <c r="Q5756" t="str">
        <f t="shared" si="359"/>
        <v>Retained</v>
      </c>
    </row>
    <row r="5757" spans="1:17" x14ac:dyDescent="0.2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>
        <f t="shared" si="356"/>
        <v>Senior</v>
      </c>
      <c r="O5757" t="str">
        <f t="shared" si="357"/>
        <v>Good</v>
      </c>
      <c r="P5757" t="str">
        <f t="shared" si="358"/>
        <v>Medium Balance</v>
      </c>
      <c r="Q5757" t="str">
        <f t="shared" si="359"/>
        <v>Retained</v>
      </c>
    </row>
    <row r="5758" spans="1:17" x14ac:dyDescent="0.2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>
        <f t="shared" si="356"/>
        <v>Young</v>
      </c>
      <c r="O5758" t="str">
        <f t="shared" si="357"/>
        <v>Average</v>
      </c>
      <c r="P5758" t="str">
        <f t="shared" si="358"/>
        <v>High Balance</v>
      </c>
      <c r="Q5758" t="str">
        <f t="shared" si="359"/>
        <v>Retained</v>
      </c>
    </row>
    <row r="5759" spans="1:17" x14ac:dyDescent="0.2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>
        <f t="shared" si="356"/>
        <v>Adult</v>
      </c>
      <c r="O5759" t="str">
        <f t="shared" si="357"/>
        <v>Average</v>
      </c>
      <c r="P5759" t="str">
        <f t="shared" si="358"/>
        <v>High Balance</v>
      </c>
      <c r="Q5759" t="str">
        <f t="shared" si="359"/>
        <v>Retained</v>
      </c>
    </row>
    <row r="5760" spans="1:17" x14ac:dyDescent="0.2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>
        <f t="shared" si="356"/>
        <v>Adult</v>
      </c>
      <c r="O5760" t="str">
        <f t="shared" si="357"/>
        <v>Average</v>
      </c>
      <c r="P5760" t="str">
        <f t="shared" si="358"/>
        <v>Medium Balance</v>
      </c>
      <c r="Q5760" t="str">
        <f t="shared" si="359"/>
        <v>Churned</v>
      </c>
    </row>
    <row r="5761" spans="1:17" x14ac:dyDescent="0.2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>
        <f t="shared" si="356"/>
        <v>Adult</v>
      </c>
      <c r="O5761" t="str">
        <f t="shared" si="357"/>
        <v>Average</v>
      </c>
      <c r="P5761" t="str">
        <f t="shared" si="358"/>
        <v>Medium Balance</v>
      </c>
      <c r="Q5761" t="str">
        <f t="shared" si="359"/>
        <v>Retained</v>
      </c>
    </row>
    <row r="5762" spans="1:17" x14ac:dyDescent="0.2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>
        <f t="shared" si="356"/>
        <v>Young</v>
      </c>
      <c r="O5762" t="str">
        <f t="shared" si="357"/>
        <v>Average</v>
      </c>
      <c r="P5762" t="str">
        <f t="shared" si="358"/>
        <v>High Balance</v>
      </c>
      <c r="Q5762" t="str">
        <f t="shared" si="359"/>
        <v>Retained</v>
      </c>
    </row>
    <row r="5763" spans="1:17" x14ac:dyDescent="0.2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>
        <f t="shared" ref="N5763:N5826" si="360">IF(F5763&lt;30,"Young",IF(F5763&lt;50,"Adult","Senior"))</f>
        <v>Adult</v>
      </c>
      <c r="O5763" t="str">
        <f t="shared" ref="O5763:O5826" si="361">IF(C5763&lt;500,"Poor",IF(C5763&lt;700,"Average","Good"))</f>
        <v>Good</v>
      </c>
      <c r="P5763" t="str">
        <f t="shared" ref="P5763:P5826" si="362" xml:space="preserve"> IF(H5763=0,"Zero Balance",IF(H5763&lt;50000,"Low Balance",IF(H5763&lt;100000,"Medium Balance","High Balance")))</f>
        <v>Zero Balance</v>
      </c>
      <c r="Q5763" t="str">
        <f t="shared" ref="Q5763:Q5826" si="363">IF(M5763 = 1,"Churned","Retained")</f>
        <v>Retained</v>
      </c>
    </row>
    <row r="5764" spans="1:17" x14ac:dyDescent="0.2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>
        <f t="shared" si="360"/>
        <v>Adult</v>
      </c>
      <c r="O5764" t="str">
        <f t="shared" si="361"/>
        <v>Good</v>
      </c>
      <c r="P5764" t="str">
        <f t="shared" si="362"/>
        <v>Medium Balance</v>
      </c>
      <c r="Q5764" t="str">
        <f t="shared" si="363"/>
        <v>Retained</v>
      </c>
    </row>
    <row r="5765" spans="1:17" x14ac:dyDescent="0.2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>
        <f t="shared" si="360"/>
        <v>Adult</v>
      </c>
      <c r="O5765" t="str">
        <f t="shared" si="361"/>
        <v>Good</v>
      </c>
      <c r="P5765" t="str">
        <f t="shared" si="362"/>
        <v>Zero Balance</v>
      </c>
      <c r="Q5765" t="str">
        <f t="shared" si="363"/>
        <v>Retained</v>
      </c>
    </row>
    <row r="5766" spans="1:17" x14ac:dyDescent="0.2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>
        <f t="shared" si="360"/>
        <v>Adult</v>
      </c>
      <c r="O5766" t="str">
        <f t="shared" si="361"/>
        <v>Good</v>
      </c>
      <c r="P5766" t="str">
        <f t="shared" si="362"/>
        <v>High Balance</v>
      </c>
      <c r="Q5766" t="str">
        <f t="shared" si="363"/>
        <v>Retained</v>
      </c>
    </row>
    <row r="5767" spans="1:17" x14ac:dyDescent="0.2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>
        <f t="shared" si="360"/>
        <v>Adult</v>
      </c>
      <c r="O5767" t="str">
        <f t="shared" si="361"/>
        <v>Average</v>
      </c>
      <c r="P5767" t="str">
        <f t="shared" si="362"/>
        <v>High Balance</v>
      </c>
      <c r="Q5767" t="str">
        <f t="shared" si="363"/>
        <v>Retained</v>
      </c>
    </row>
    <row r="5768" spans="1:17" x14ac:dyDescent="0.2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>
        <f t="shared" si="360"/>
        <v>Adult</v>
      </c>
      <c r="O5768" t="str">
        <f t="shared" si="361"/>
        <v>Average</v>
      </c>
      <c r="P5768" t="str">
        <f t="shared" si="362"/>
        <v>High Balance</v>
      </c>
      <c r="Q5768" t="str">
        <f t="shared" si="363"/>
        <v>Retained</v>
      </c>
    </row>
    <row r="5769" spans="1:17" x14ac:dyDescent="0.2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>
        <f t="shared" si="360"/>
        <v>Adult</v>
      </c>
      <c r="O5769" t="str">
        <f t="shared" si="361"/>
        <v>Average</v>
      </c>
      <c r="P5769" t="str">
        <f t="shared" si="362"/>
        <v>Zero Balance</v>
      </c>
      <c r="Q5769" t="str">
        <f t="shared" si="363"/>
        <v>Retained</v>
      </c>
    </row>
    <row r="5770" spans="1:17" x14ac:dyDescent="0.2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tr">
        <f t="shared" si="360"/>
        <v>Adult</v>
      </c>
      <c r="O5770" t="str">
        <f t="shared" si="361"/>
        <v>Average</v>
      </c>
      <c r="P5770" t="str">
        <f t="shared" si="362"/>
        <v>High Balance</v>
      </c>
      <c r="Q5770" t="str">
        <f t="shared" si="363"/>
        <v>Retained</v>
      </c>
    </row>
    <row r="5771" spans="1:17" x14ac:dyDescent="0.2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>
        <f t="shared" si="360"/>
        <v>Young</v>
      </c>
      <c r="O5771" t="str">
        <f t="shared" si="361"/>
        <v>Average</v>
      </c>
      <c r="P5771" t="str">
        <f t="shared" si="362"/>
        <v>Zero Balance</v>
      </c>
      <c r="Q5771" t="str">
        <f t="shared" si="363"/>
        <v>Retained</v>
      </c>
    </row>
    <row r="5772" spans="1:17" x14ac:dyDescent="0.2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>
        <f t="shared" si="360"/>
        <v>Senior</v>
      </c>
      <c r="O5772" t="str">
        <f t="shared" si="361"/>
        <v>Average</v>
      </c>
      <c r="P5772" t="str">
        <f t="shared" si="362"/>
        <v>High Balance</v>
      </c>
      <c r="Q5772" t="str">
        <f t="shared" si="363"/>
        <v>Retained</v>
      </c>
    </row>
    <row r="5773" spans="1:17" x14ac:dyDescent="0.2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>
        <f t="shared" si="360"/>
        <v>Adult</v>
      </c>
      <c r="O5773" t="str">
        <f t="shared" si="361"/>
        <v>Average</v>
      </c>
      <c r="P5773" t="str">
        <f t="shared" si="362"/>
        <v>Medium Balance</v>
      </c>
      <c r="Q5773" t="str">
        <f t="shared" si="363"/>
        <v>Retained</v>
      </c>
    </row>
    <row r="5774" spans="1:17" x14ac:dyDescent="0.2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>
        <f t="shared" si="360"/>
        <v>Adult</v>
      </c>
      <c r="O5774" t="str">
        <f t="shared" si="361"/>
        <v>Average</v>
      </c>
      <c r="P5774" t="str">
        <f t="shared" si="362"/>
        <v>High Balance</v>
      </c>
      <c r="Q5774" t="str">
        <f t="shared" si="363"/>
        <v>Retained</v>
      </c>
    </row>
    <row r="5775" spans="1:17" x14ac:dyDescent="0.2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>
        <f t="shared" si="360"/>
        <v>Adult</v>
      </c>
      <c r="O5775" t="str">
        <f t="shared" si="361"/>
        <v>Average</v>
      </c>
      <c r="P5775" t="str">
        <f t="shared" si="362"/>
        <v>High Balance</v>
      </c>
      <c r="Q5775" t="str">
        <f t="shared" si="363"/>
        <v>Retained</v>
      </c>
    </row>
    <row r="5776" spans="1:17" x14ac:dyDescent="0.2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>
        <f t="shared" si="360"/>
        <v>Adult</v>
      </c>
      <c r="O5776" t="str">
        <f t="shared" si="361"/>
        <v>Good</v>
      </c>
      <c r="P5776" t="str">
        <f t="shared" si="362"/>
        <v>High Balance</v>
      </c>
      <c r="Q5776" t="str">
        <f t="shared" si="363"/>
        <v>Retained</v>
      </c>
    </row>
    <row r="5777" spans="1:17" x14ac:dyDescent="0.2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>
        <f t="shared" si="360"/>
        <v>Adult</v>
      </c>
      <c r="O5777" t="str">
        <f t="shared" si="361"/>
        <v>Average</v>
      </c>
      <c r="P5777" t="str">
        <f t="shared" si="362"/>
        <v>High Balance</v>
      </c>
      <c r="Q5777" t="str">
        <f t="shared" si="363"/>
        <v>Retained</v>
      </c>
    </row>
    <row r="5778" spans="1:17" x14ac:dyDescent="0.2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>
        <f t="shared" si="360"/>
        <v>Adult</v>
      </c>
      <c r="O5778" t="str">
        <f t="shared" si="361"/>
        <v>Average</v>
      </c>
      <c r="P5778" t="str">
        <f t="shared" si="362"/>
        <v>High Balance</v>
      </c>
      <c r="Q5778" t="str">
        <f t="shared" si="363"/>
        <v>Churned</v>
      </c>
    </row>
    <row r="5779" spans="1:17" x14ac:dyDescent="0.2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>
        <f t="shared" si="360"/>
        <v>Senior</v>
      </c>
      <c r="O5779" t="str">
        <f t="shared" si="361"/>
        <v>Average</v>
      </c>
      <c r="P5779" t="str">
        <f t="shared" si="362"/>
        <v>High Balance</v>
      </c>
      <c r="Q5779" t="str">
        <f t="shared" si="363"/>
        <v>Retained</v>
      </c>
    </row>
    <row r="5780" spans="1:17" x14ac:dyDescent="0.2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>
        <f t="shared" si="360"/>
        <v>Adult</v>
      </c>
      <c r="O5780" t="str">
        <f t="shared" si="361"/>
        <v>Average</v>
      </c>
      <c r="P5780" t="str">
        <f t="shared" si="362"/>
        <v>Zero Balance</v>
      </c>
      <c r="Q5780" t="str">
        <f t="shared" si="363"/>
        <v>Retained</v>
      </c>
    </row>
    <row r="5781" spans="1:17" x14ac:dyDescent="0.2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>
        <f t="shared" si="360"/>
        <v>Adult</v>
      </c>
      <c r="O5781" t="str">
        <f t="shared" si="361"/>
        <v>Average</v>
      </c>
      <c r="P5781" t="str">
        <f t="shared" si="362"/>
        <v>Medium Balance</v>
      </c>
      <c r="Q5781" t="str">
        <f t="shared" si="363"/>
        <v>Churned</v>
      </c>
    </row>
    <row r="5782" spans="1:17" x14ac:dyDescent="0.2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>
        <f t="shared" si="360"/>
        <v>Adult</v>
      </c>
      <c r="O5782" t="str">
        <f t="shared" si="361"/>
        <v>Average</v>
      </c>
      <c r="P5782" t="str">
        <f t="shared" si="362"/>
        <v>High Balance</v>
      </c>
      <c r="Q5782" t="str">
        <f t="shared" si="363"/>
        <v>Retained</v>
      </c>
    </row>
    <row r="5783" spans="1:17" x14ac:dyDescent="0.2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>
        <f t="shared" si="360"/>
        <v>Adult</v>
      </c>
      <c r="O5783" t="str">
        <f t="shared" si="361"/>
        <v>Average</v>
      </c>
      <c r="P5783" t="str">
        <f t="shared" si="362"/>
        <v>Medium Balance</v>
      </c>
      <c r="Q5783" t="str">
        <f t="shared" si="363"/>
        <v>Retained</v>
      </c>
    </row>
    <row r="5784" spans="1:17" x14ac:dyDescent="0.2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>
        <f t="shared" si="360"/>
        <v>Adult</v>
      </c>
      <c r="O5784" t="str">
        <f t="shared" si="361"/>
        <v>Average</v>
      </c>
      <c r="P5784" t="str">
        <f t="shared" si="362"/>
        <v>Zero Balance</v>
      </c>
      <c r="Q5784" t="str">
        <f t="shared" si="363"/>
        <v>Retained</v>
      </c>
    </row>
    <row r="5785" spans="1:17" x14ac:dyDescent="0.2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>
        <f t="shared" si="360"/>
        <v>Senior</v>
      </c>
      <c r="O5785" t="str">
        <f t="shared" si="361"/>
        <v>Average</v>
      </c>
      <c r="P5785" t="str">
        <f t="shared" si="362"/>
        <v>Zero Balance</v>
      </c>
      <c r="Q5785" t="str">
        <f t="shared" si="363"/>
        <v>Retained</v>
      </c>
    </row>
    <row r="5786" spans="1:17" x14ac:dyDescent="0.2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>
        <f t="shared" si="360"/>
        <v>Young</v>
      </c>
      <c r="O5786" t="str">
        <f t="shared" si="361"/>
        <v>Average</v>
      </c>
      <c r="P5786" t="str">
        <f t="shared" si="362"/>
        <v>Zero Balance</v>
      </c>
      <c r="Q5786" t="str">
        <f t="shared" si="363"/>
        <v>Retained</v>
      </c>
    </row>
    <row r="5787" spans="1:17" x14ac:dyDescent="0.2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tr">
        <f t="shared" si="360"/>
        <v>Adult</v>
      </c>
      <c r="O5787" t="str">
        <f t="shared" si="361"/>
        <v>Good</v>
      </c>
      <c r="P5787" t="str">
        <f t="shared" si="362"/>
        <v>Zero Balance</v>
      </c>
      <c r="Q5787" t="str">
        <f t="shared" si="363"/>
        <v>Retained</v>
      </c>
    </row>
    <row r="5788" spans="1:17" x14ac:dyDescent="0.2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tr">
        <f t="shared" si="360"/>
        <v>Adult</v>
      </c>
      <c r="O5788" t="str">
        <f t="shared" si="361"/>
        <v>Average</v>
      </c>
      <c r="P5788" t="str">
        <f t="shared" si="362"/>
        <v>Zero Balance</v>
      </c>
      <c r="Q5788" t="str">
        <f t="shared" si="363"/>
        <v>Retained</v>
      </c>
    </row>
    <row r="5789" spans="1:17" x14ac:dyDescent="0.2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tr">
        <f t="shared" si="360"/>
        <v>Young</v>
      </c>
      <c r="O5789" t="str">
        <f t="shared" si="361"/>
        <v>Good</v>
      </c>
      <c r="P5789" t="str">
        <f t="shared" si="362"/>
        <v>Medium Balance</v>
      </c>
      <c r="Q5789" t="str">
        <f t="shared" si="363"/>
        <v>Retained</v>
      </c>
    </row>
    <row r="5790" spans="1:17" x14ac:dyDescent="0.2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>
        <f t="shared" si="360"/>
        <v>Adult</v>
      </c>
      <c r="O5790" t="str">
        <f t="shared" si="361"/>
        <v>Average</v>
      </c>
      <c r="P5790" t="str">
        <f t="shared" si="362"/>
        <v>Zero Balance</v>
      </c>
      <c r="Q5790" t="str">
        <f t="shared" si="363"/>
        <v>Churned</v>
      </c>
    </row>
    <row r="5791" spans="1:17" x14ac:dyDescent="0.2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>
        <f t="shared" si="360"/>
        <v>Senior</v>
      </c>
      <c r="O5791" t="str">
        <f t="shared" si="361"/>
        <v>Average</v>
      </c>
      <c r="P5791" t="str">
        <f t="shared" si="362"/>
        <v>Medium Balance</v>
      </c>
      <c r="Q5791" t="str">
        <f t="shared" si="363"/>
        <v>Churned</v>
      </c>
    </row>
    <row r="5792" spans="1:17" x14ac:dyDescent="0.2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tr">
        <f t="shared" si="360"/>
        <v>Young</v>
      </c>
      <c r="O5792" t="str">
        <f t="shared" si="361"/>
        <v>Poor</v>
      </c>
      <c r="P5792" t="str">
        <f t="shared" si="362"/>
        <v>Zero Balance</v>
      </c>
      <c r="Q5792" t="str">
        <f t="shared" si="363"/>
        <v>Retained</v>
      </c>
    </row>
    <row r="5793" spans="1:17" x14ac:dyDescent="0.2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>
        <f t="shared" si="360"/>
        <v>Adult</v>
      </c>
      <c r="O5793" t="str">
        <f t="shared" si="361"/>
        <v>Good</v>
      </c>
      <c r="P5793" t="str">
        <f t="shared" si="362"/>
        <v>Medium Balance</v>
      </c>
      <c r="Q5793" t="str">
        <f t="shared" si="363"/>
        <v>Churned</v>
      </c>
    </row>
    <row r="5794" spans="1:17" x14ac:dyDescent="0.2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>
        <f t="shared" si="360"/>
        <v>Adult</v>
      </c>
      <c r="O5794" t="str">
        <f t="shared" si="361"/>
        <v>Average</v>
      </c>
      <c r="P5794" t="str">
        <f t="shared" si="362"/>
        <v>Zero Balance</v>
      </c>
      <c r="Q5794" t="str">
        <f t="shared" si="363"/>
        <v>Retained</v>
      </c>
    </row>
    <row r="5795" spans="1:17" x14ac:dyDescent="0.2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>
        <f t="shared" si="360"/>
        <v>Adult</v>
      </c>
      <c r="O5795" t="str">
        <f t="shared" si="361"/>
        <v>Good</v>
      </c>
      <c r="P5795" t="str">
        <f t="shared" si="362"/>
        <v>Zero Balance</v>
      </c>
      <c r="Q5795" t="str">
        <f t="shared" si="363"/>
        <v>Retained</v>
      </c>
    </row>
    <row r="5796" spans="1:17" x14ac:dyDescent="0.2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>
        <f t="shared" si="360"/>
        <v>Senior</v>
      </c>
      <c r="O5796" t="str">
        <f t="shared" si="361"/>
        <v>Average</v>
      </c>
      <c r="P5796" t="str">
        <f t="shared" si="362"/>
        <v>Zero Balance</v>
      </c>
      <c r="Q5796" t="str">
        <f t="shared" si="363"/>
        <v>Retained</v>
      </c>
    </row>
    <row r="5797" spans="1:17" x14ac:dyDescent="0.2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>
        <f t="shared" si="360"/>
        <v>Adult</v>
      </c>
      <c r="O5797" t="str">
        <f t="shared" si="361"/>
        <v>Good</v>
      </c>
      <c r="P5797" t="str">
        <f t="shared" si="362"/>
        <v>Zero Balance</v>
      </c>
      <c r="Q5797" t="str">
        <f t="shared" si="363"/>
        <v>Retained</v>
      </c>
    </row>
    <row r="5798" spans="1:17" x14ac:dyDescent="0.2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>
        <f t="shared" si="360"/>
        <v>Adult</v>
      </c>
      <c r="O5798" t="str">
        <f t="shared" si="361"/>
        <v>Average</v>
      </c>
      <c r="P5798" t="str">
        <f t="shared" si="362"/>
        <v>Zero Balance</v>
      </c>
      <c r="Q5798" t="str">
        <f t="shared" si="363"/>
        <v>Retained</v>
      </c>
    </row>
    <row r="5799" spans="1:17" x14ac:dyDescent="0.2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tr">
        <f t="shared" si="360"/>
        <v>Adult</v>
      </c>
      <c r="O5799" t="str">
        <f t="shared" si="361"/>
        <v>Average</v>
      </c>
      <c r="P5799" t="str">
        <f t="shared" si="362"/>
        <v>Zero Balance</v>
      </c>
      <c r="Q5799" t="str">
        <f t="shared" si="363"/>
        <v>Retained</v>
      </c>
    </row>
    <row r="5800" spans="1:17" x14ac:dyDescent="0.2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>
        <f t="shared" si="360"/>
        <v>Senior</v>
      </c>
      <c r="O5800" t="str">
        <f t="shared" si="361"/>
        <v>Good</v>
      </c>
      <c r="P5800" t="str">
        <f t="shared" si="362"/>
        <v>High Balance</v>
      </c>
      <c r="Q5800" t="str">
        <f t="shared" si="363"/>
        <v>Retained</v>
      </c>
    </row>
    <row r="5801" spans="1:17" x14ac:dyDescent="0.2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>
        <f t="shared" si="360"/>
        <v>Adult</v>
      </c>
      <c r="O5801" t="str">
        <f t="shared" si="361"/>
        <v>Average</v>
      </c>
      <c r="P5801" t="str">
        <f t="shared" si="362"/>
        <v>Zero Balance</v>
      </c>
      <c r="Q5801" t="str">
        <f t="shared" si="363"/>
        <v>Churned</v>
      </c>
    </row>
    <row r="5802" spans="1:17" x14ac:dyDescent="0.2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>
        <f t="shared" si="360"/>
        <v>Adult</v>
      </c>
      <c r="O5802" t="str">
        <f t="shared" si="361"/>
        <v>Average</v>
      </c>
      <c r="P5802" t="str">
        <f t="shared" si="362"/>
        <v>High Balance</v>
      </c>
      <c r="Q5802" t="str">
        <f t="shared" si="363"/>
        <v>Retained</v>
      </c>
    </row>
    <row r="5803" spans="1:17" x14ac:dyDescent="0.2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>
        <f t="shared" si="360"/>
        <v>Senior</v>
      </c>
      <c r="O5803" t="str">
        <f t="shared" si="361"/>
        <v>Average</v>
      </c>
      <c r="P5803" t="str">
        <f t="shared" si="362"/>
        <v>Zero Balance</v>
      </c>
      <c r="Q5803" t="str">
        <f t="shared" si="363"/>
        <v>Churned</v>
      </c>
    </row>
    <row r="5804" spans="1:17" x14ac:dyDescent="0.2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>
        <f t="shared" si="360"/>
        <v>Adult</v>
      </c>
      <c r="O5804" t="str">
        <f t="shared" si="361"/>
        <v>Poor</v>
      </c>
      <c r="P5804" t="str">
        <f t="shared" si="362"/>
        <v>Zero Balance</v>
      </c>
      <c r="Q5804" t="str">
        <f t="shared" si="363"/>
        <v>Retained</v>
      </c>
    </row>
    <row r="5805" spans="1:17" x14ac:dyDescent="0.2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>
        <f t="shared" si="360"/>
        <v>Adult</v>
      </c>
      <c r="O5805" t="str">
        <f t="shared" si="361"/>
        <v>Average</v>
      </c>
      <c r="P5805" t="str">
        <f t="shared" si="362"/>
        <v>Zero Balance</v>
      </c>
      <c r="Q5805" t="str">
        <f t="shared" si="363"/>
        <v>Retained</v>
      </c>
    </row>
    <row r="5806" spans="1:17" x14ac:dyDescent="0.2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tr">
        <f t="shared" si="360"/>
        <v>Adult</v>
      </c>
      <c r="O5806" t="str">
        <f t="shared" si="361"/>
        <v>Average</v>
      </c>
      <c r="P5806" t="str">
        <f t="shared" si="362"/>
        <v>Medium Balance</v>
      </c>
      <c r="Q5806" t="str">
        <f t="shared" si="363"/>
        <v>Churned</v>
      </c>
    </row>
    <row r="5807" spans="1:17" x14ac:dyDescent="0.2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>
        <f t="shared" si="360"/>
        <v>Adult</v>
      </c>
      <c r="O5807" t="str">
        <f t="shared" si="361"/>
        <v>Average</v>
      </c>
      <c r="P5807" t="str">
        <f t="shared" si="362"/>
        <v>Medium Balance</v>
      </c>
      <c r="Q5807" t="str">
        <f t="shared" si="363"/>
        <v>Retained</v>
      </c>
    </row>
    <row r="5808" spans="1:17" x14ac:dyDescent="0.2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tr">
        <f t="shared" si="360"/>
        <v>Adult</v>
      </c>
      <c r="O5808" t="str">
        <f t="shared" si="361"/>
        <v>Average</v>
      </c>
      <c r="P5808" t="str">
        <f t="shared" si="362"/>
        <v>High Balance</v>
      </c>
      <c r="Q5808" t="str">
        <f t="shared" si="363"/>
        <v>Retained</v>
      </c>
    </row>
    <row r="5809" spans="1:17" x14ac:dyDescent="0.2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>
        <f t="shared" si="360"/>
        <v>Adult</v>
      </c>
      <c r="O5809" t="str">
        <f t="shared" si="361"/>
        <v>Average</v>
      </c>
      <c r="P5809" t="str">
        <f t="shared" si="362"/>
        <v>High Balance</v>
      </c>
      <c r="Q5809" t="str">
        <f t="shared" si="363"/>
        <v>Retained</v>
      </c>
    </row>
    <row r="5810" spans="1:17" x14ac:dyDescent="0.2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>
        <f t="shared" si="360"/>
        <v>Senior</v>
      </c>
      <c r="O5810" t="str">
        <f t="shared" si="361"/>
        <v>Average</v>
      </c>
      <c r="P5810" t="str">
        <f t="shared" si="362"/>
        <v>High Balance</v>
      </c>
      <c r="Q5810" t="str">
        <f t="shared" si="363"/>
        <v>Churned</v>
      </c>
    </row>
    <row r="5811" spans="1:17" x14ac:dyDescent="0.2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>
        <f t="shared" si="360"/>
        <v>Adult</v>
      </c>
      <c r="O5811" t="str">
        <f t="shared" si="361"/>
        <v>Good</v>
      </c>
      <c r="P5811" t="str">
        <f t="shared" si="362"/>
        <v>Zero Balance</v>
      </c>
      <c r="Q5811" t="str">
        <f t="shared" si="363"/>
        <v>Retained</v>
      </c>
    </row>
    <row r="5812" spans="1:17" x14ac:dyDescent="0.2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>
        <f t="shared" si="360"/>
        <v>Adult</v>
      </c>
      <c r="O5812" t="str">
        <f t="shared" si="361"/>
        <v>Poor</v>
      </c>
      <c r="P5812" t="str">
        <f t="shared" si="362"/>
        <v>Zero Balance</v>
      </c>
      <c r="Q5812" t="str">
        <f t="shared" si="363"/>
        <v>Retained</v>
      </c>
    </row>
    <row r="5813" spans="1:17" x14ac:dyDescent="0.2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>
        <f t="shared" si="360"/>
        <v>Adult</v>
      </c>
      <c r="O5813" t="str">
        <f t="shared" si="361"/>
        <v>Average</v>
      </c>
      <c r="P5813" t="str">
        <f t="shared" si="362"/>
        <v>High Balance</v>
      </c>
      <c r="Q5813" t="str">
        <f t="shared" si="363"/>
        <v>Retained</v>
      </c>
    </row>
    <row r="5814" spans="1:17" x14ac:dyDescent="0.2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>
        <f t="shared" si="360"/>
        <v>Adult</v>
      </c>
      <c r="O5814" t="str">
        <f t="shared" si="361"/>
        <v>Good</v>
      </c>
      <c r="P5814" t="str">
        <f t="shared" si="362"/>
        <v>High Balance</v>
      </c>
      <c r="Q5814" t="str">
        <f t="shared" si="363"/>
        <v>Retained</v>
      </c>
    </row>
    <row r="5815" spans="1:17" x14ac:dyDescent="0.2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>
        <f t="shared" si="360"/>
        <v>Adult</v>
      </c>
      <c r="O5815" t="str">
        <f t="shared" si="361"/>
        <v>Average</v>
      </c>
      <c r="P5815" t="str">
        <f t="shared" si="362"/>
        <v>Zero Balance</v>
      </c>
      <c r="Q5815" t="str">
        <f t="shared" si="363"/>
        <v>Retained</v>
      </c>
    </row>
    <row r="5816" spans="1:17" x14ac:dyDescent="0.2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>
        <f t="shared" si="360"/>
        <v>Adult</v>
      </c>
      <c r="O5816" t="str">
        <f t="shared" si="361"/>
        <v>Average</v>
      </c>
      <c r="P5816" t="str">
        <f t="shared" si="362"/>
        <v>High Balance</v>
      </c>
      <c r="Q5816" t="str">
        <f t="shared" si="363"/>
        <v>Retained</v>
      </c>
    </row>
    <row r="5817" spans="1:17" x14ac:dyDescent="0.2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>
        <f t="shared" si="360"/>
        <v>Adult</v>
      </c>
      <c r="O5817" t="str">
        <f t="shared" si="361"/>
        <v>Good</v>
      </c>
      <c r="P5817" t="str">
        <f t="shared" si="362"/>
        <v>Medium Balance</v>
      </c>
      <c r="Q5817" t="str">
        <f t="shared" si="363"/>
        <v>Retained</v>
      </c>
    </row>
    <row r="5818" spans="1:17" x14ac:dyDescent="0.2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>
        <f t="shared" si="360"/>
        <v>Adult</v>
      </c>
      <c r="O5818" t="str">
        <f t="shared" si="361"/>
        <v>Average</v>
      </c>
      <c r="P5818" t="str">
        <f t="shared" si="362"/>
        <v>Medium Balance</v>
      </c>
      <c r="Q5818" t="str">
        <f t="shared" si="363"/>
        <v>Retained</v>
      </c>
    </row>
    <row r="5819" spans="1:17" x14ac:dyDescent="0.2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>
        <f t="shared" si="360"/>
        <v>Senior</v>
      </c>
      <c r="O5819" t="str">
        <f t="shared" si="361"/>
        <v>Average</v>
      </c>
      <c r="P5819" t="str">
        <f t="shared" si="362"/>
        <v>Medium Balance</v>
      </c>
      <c r="Q5819" t="str">
        <f t="shared" si="363"/>
        <v>Retained</v>
      </c>
    </row>
    <row r="5820" spans="1:17" x14ac:dyDescent="0.2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>
        <f t="shared" si="360"/>
        <v>Adult</v>
      </c>
      <c r="O5820" t="str">
        <f t="shared" si="361"/>
        <v>Average</v>
      </c>
      <c r="P5820" t="str">
        <f t="shared" si="362"/>
        <v>High Balance</v>
      </c>
      <c r="Q5820" t="str">
        <f t="shared" si="363"/>
        <v>Retained</v>
      </c>
    </row>
    <row r="5821" spans="1:17" x14ac:dyDescent="0.2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>
        <f t="shared" si="360"/>
        <v>Young</v>
      </c>
      <c r="O5821" t="str">
        <f t="shared" si="361"/>
        <v>Average</v>
      </c>
      <c r="P5821" t="str">
        <f t="shared" si="362"/>
        <v>Zero Balance</v>
      </c>
      <c r="Q5821" t="str">
        <f t="shared" si="363"/>
        <v>Retained</v>
      </c>
    </row>
    <row r="5822" spans="1:17" x14ac:dyDescent="0.2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>
        <f t="shared" si="360"/>
        <v>Adult</v>
      </c>
      <c r="O5822" t="str">
        <f t="shared" si="361"/>
        <v>Good</v>
      </c>
      <c r="P5822" t="str">
        <f t="shared" si="362"/>
        <v>Medium Balance</v>
      </c>
      <c r="Q5822" t="str">
        <f t="shared" si="363"/>
        <v>Retained</v>
      </c>
    </row>
    <row r="5823" spans="1:17" x14ac:dyDescent="0.2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>
        <f t="shared" si="360"/>
        <v>Adult</v>
      </c>
      <c r="O5823" t="str">
        <f t="shared" si="361"/>
        <v>Average</v>
      </c>
      <c r="P5823" t="str">
        <f t="shared" si="362"/>
        <v>High Balance</v>
      </c>
      <c r="Q5823" t="str">
        <f t="shared" si="363"/>
        <v>Churned</v>
      </c>
    </row>
    <row r="5824" spans="1:17" x14ac:dyDescent="0.2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>
        <f t="shared" si="360"/>
        <v>Adult</v>
      </c>
      <c r="O5824" t="str">
        <f t="shared" si="361"/>
        <v>Average</v>
      </c>
      <c r="P5824" t="str">
        <f t="shared" si="362"/>
        <v>Zero Balance</v>
      </c>
      <c r="Q5824" t="str">
        <f t="shared" si="363"/>
        <v>Retained</v>
      </c>
    </row>
    <row r="5825" spans="1:17" x14ac:dyDescent="0.2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>
        <f t="shared" si="360"/>
        <v>Senior</v>
      </c>
      <c r="O5825" t="str">
        <f t="shared" si="361"/>
        <v>Good</v>
      </c>
      <c r="P5825" t="str">
        <f t="shared" si="362"/>
        <v>High Balance</v>
      </c>
      <c r="Q5825" t="str">
        <f t="shared" si="363"/>
        <v>Churned</v>
      </c>
    </row>
    <row r="5826" spans="1:17" x14ac:dyDescent="0.2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tr">
        <f t="shared" si="360"/>
        <v>Adult</v>
      </c>
      <c r="O5826" t="str">
        <f t="shared" si="361"/>
        <v>Average</v>
      </c>
      <c r="P5826" t="str">
        <f t="shared" si="362"/>
        <v>Zero Balance</v>
      </c>
      <c r="Q5826" t="str">
        <f t="shared" si="363"/>
        <v>Churned</v>
      </c>
    </row>
    <row r="5827" spans="1:17" x14ac:dyDescent="0.2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>
        <f t="shared" ref="N5827:N5890" si="364">IF(F5827&lt;30,"Young",IF(F5827&lt;50,"Adult","Senior"))</f>
        <v>Senior</v>
      </c>
      <c r="O5827" t="str">
        <f t="shared" ref="O5827:O5890" si="365">IF(C5827&lt;500,"Poor",IF(C5827&lt;700,"Average","Good"))</f>
        <v>Average</v>
      </c>
      <c r="P5827" t="str">
        <f t="shared" ref="P5827:P5890" si="366" xml:space="preserve"> IF(H5827=0,"Zero Balance",IF(H5827&lt;50000,"Low Balance",IF(H5827&lt;100000,"Medium Balance","High Balance")))</f>
        <v>High Balance</v>
      </c>
      <c r="Q5827" t="str">
        <f t="shared" ref="Q5827:Q5890" si="367">IF(M5827 = 1,"Churned","Retained")</f>
        <v>Churned</v>
      </c>
    </row>
    <row r="5828" spans="1:17" x14ac:dyDescent="0.2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>
        <f t="shared" si="364"/>
        <v>Young</v>
      </c>
      <c r="O5828" t="str">
        <f t="shared" si="365"/>
        <v>Average</v>
      </c>
      <c r="P5828" t="str">
        <f t="shared" si="366"/>
        <v>High Balance</v>
      </c>
      <c r="Q5828" t="str">
        <f t="shared" si="367"/>
        <v>Retained</v>
      </c>
    </row>
    <row r="5829" spans="1:17" x14ac:dyDescent="0.2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>
        <f t="shared" si="364"/>
        <v>Adult</v>
      </c>
      <c r="O5829" t="str">
        <f t="shared" si="365"/>
        <v>Average</v>
      </c>
      <c r="P5829" t="str">
        <f t="shared" si="366"/>
        <v>Zero Balance</v>
      </c>
      <c r="Q5829" t="str">
        <f t="shared" si="367"/>
        <v>Retained</v>
      </c>
    </row>
    <row r="5830" spans="1:17" x14ac:dyDescent="0.2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tr">
        <f t="shared" si="364"/>
        <v>Adult</v>
      </c>
      <c r="O5830" t="str">
        <f t="shared" si="365"/>
        <v>Good</v>
      </c>
      <c r="P5830" t="str">
        <f t="shared" si="366"/>
        <v>Zero Balance</v>
      </c>
      <c r="Q5830" t="str">
        <f t="shared" si="367"/>
        <v>Retained</v>
      </c>
    </row>
    <row r="5831" spans="1:17" x14ac:dyDescent="0.2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>
        <f t="shared" si="364"/>
        <v>Adult</v>
      </c>
      <c r="O5831" t="str">
        <f t="shared" si="365"/>
        <v>Average</v>
      </c>
      <c r="P5831" t="str">
        <f t="shared" si="366"/>
        <v>High Balance</v>
      </c>
      <c r="Q5831" t="str">
        <f t="shared" si="367"/>
        <v>Retained</v>
      </c>
    </row>
    <row r="5832" spans="1:17" x14ac:dyDescent="0.2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>
        <f t="shared" si="364"/>
        <v>Adult</v>
      </c>
      <c r="O5832" t="str">
        <f t="shared" si="365"/>
        <v>Average</v>
      </c>
      <c r="P5832" t="str">
        <f t="shared" si="366"/>
        <v>High Balance</v>
      </c>
      <c r="Q5832" t="str">
        <f t="shared" si="367"/>
        <v>Retained</v>
      </c>
    </row>
    <row r="5833" spans="1:17" x14ac:dyDescent="0.2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tr">
        <f t="shared" si="364"/>
        <v>Young</v>
      </c>
      <c r="O5833" t="str">
        <f t="shared" si="365"/>
        <v>Average</v>
      </c>
      <c r="P5833" t="str">
        <f t="shared" si="366"/>
        <v>High Balance</v>
      </c>
      <c r="Q5833" t="str">
        <f t="shared" si="367"/>
        <v>Churned</v>
      </c>
    </row>
    <row r="5834" spans="1:17" x14ac:dyDescent="0.2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tr">
        <f t="shared" si="364"/>
        <v>Young</v>
      </c>
      <c r="O5834" t="str">
        <f t="shared" si="365"/>
        <v>Good</v>
      </c>
      <c r="P5834" t="str">
        <f t="shared" si="366"/>
        <v>High Balance</v>
      </c>
      <c r="Q5834" t="str">
        <f t="shared" si="367"/>
        <v>Retained</v>
      </c>
    </row>
    <row r="5835" spans="1:17" x14ac:dyDescent="0.2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>
        <f t="shared" si="364"/>
        <v>Adult</v>
      </c>
      <c r="O5835" t="str">
        <f t="shared" si="365"/>
        <v>Average</v>
      </c>
      <c r="P5835" t="str">
        <f t="shared" si="366"/>
        <v>Medium Balance</v>
      </c>
      <c r="Q5835" t="str">
        <f t="shared" si="367"/>
        <v>Churned</v>
      </c>
    </row>
    <row r="5836" spans="1:17" x14ac:dyDescent="0.2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>
        <f t="shared" si="364"/>
        <v>Adult</v>
      </c>
      <c r="O5836" t="str">
        <f t="shared" si="365"/>
        <v>Good</v>
      </c>
      <c r="P5836" t="str">
        <f t="shared" si="366"/>
        <v>Zero Balance</v>
      </c>
      <c r="Q5836" t="str">
        <f t="shared" si="367"/>
        <v>Churned</v>
      </c>
    </row>
    <row r="5837" spans="1:17" x14ac:dyDescent="0.2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>
        <f t="shared" si="364"/>
        <v>Adult</v>
      </c>
      <c r="O5837" t="str">
        <f t="shared" si="365"/>
        <v>Average</v>
      </c>
      <c r="P5837" t="str">
        <f t="shared" si="366"/>
        <v>High Balance</v>
      </c>
      <c r="Q5837" t="str">
        <f t="shared" si="367"/>
        <v>Retained</v>
      </c>
    </row>
    <row r="5838" spans="1:17" x14ac:dyDescent="0.2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tr">
        <f t="shared" si="364"/>
        <v>Young</v>
      </c>
      <c r="O5838" t="str">
        <f t="shared" si="365"/>
        <v>Average</v>
      </c>
      <c r="P5838" t="str">
        <f t="shared" si="366"/>
        <v>High Balance</v>
      </c>
      <c r="Q5838" t="str">
        <f t="shared" si="367"/>
        <v>Retained</v>
      </c>
    </row>
    <row r="5839" spans="1:17" x14ac:dyDescent="0.2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>
        <f t="shared" si="364"/>
        <v>Adult</v>
      </c>
      <c r="O5839" t="str">
        <f t="shared" si="365"/>
        <v>Good</v>
      </c>
      <c r="P5839" t="str">
        <f t="shared" si="366"/>
        <v>Medium Balance</v>
      </c>
      <c r="Q5839" t="str">
        <f t="shared" si="367"/>
        <v>Retained</v>
      </c>
    </row>
    <row r="5840" spans="1:17" x14ac:dyDescent="0.2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>
        <f t="shared" si="364"/>
        <v>Senior</v>
      </c>
      <c r="O5840" t="str">
        <f t="shared" si="365"/>
        <v>Average</v>
      </c>
      <c r="P5840" t="str">
        <f t="shared" si="366"/>
        <v>Medium Balance</v>
      </c>
      <c r="Q5840" t="str">
        <f t="shared" si="367"/>
        <v>Churned</v>
      </c>
    </row>
    <row r="5841" spans="1:17" x14ac:dyDescent="0.2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tr">
        <f t="shared" si="364"/>
        <v>Adult</v>
      </c>
      <c r="O5841" t="str">
        <f t="shared" si="365"/>
        <v>Average</v>
      </c>
      <c r="P5841" t="str">
        <f t="shared" si="366"/>
        <v>High Balance</v>
      </c>
      <c r="Q5841" t="str">
        <f t="shared" si="367"/>
        <v>Retained</v>
      </c>
    </row>
    <row r="5842" spans="1:17" x14ac:dyDescent="0.2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>
        <f t="shared" si="364"/>
        <v>Senior</v>
      </c>
      <c r="O5842" t="str">
        <f t="shared" si="365"/>
        <v>Average</v>
      </c>
      <c r="P5842" t="str">
        <f t="shared" si="366"/>
        <v>Zero Balance</v>
      </c>
      <c r="Q5842" t="str">
        <f t="shared" si="367"/>
        <v>Retained</v>
      </c>
    </row>
    <row r="5843" spans="1:17" x14ac:dyDescent="0.2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>
        <f t="shared" si="364"/>
        <v>Adult</v>
      </c>
      <c r="O5843" t="str">
        <f t="shared" si="365"/>
        <v>Average</v>
      </c>
      <c r="P5843" t="str">
        <f t="shared" si="366"/>
        <v>Zero Balance</v>
      </c>
      <c r="Q5843" t="str">
        <f t="shared" si="367"/>
        <v>Churned</v>
      </c>
    </row>
    <row r="5844" spans="1:17" x14ac:dyDescent="0.2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>
        <f t="shared" si="364"/>
        <v>Adult</v>
      </c>
      <c r="O5844" t="str">
        <f t="shared" si="365"/>
        <v>Average</v>
      </c>
      <c r="P5844" t="str">
        <f t="shared" si="366"/>
        <v>High Balance</v>
      </c>
      <c r="Q5844" t="str">
        <f t="shared" si="367"/>
        <v>Retained</v>
      </c>
    </row>
    <row r="5845" spans="1:17" x14ac:dyDescent="0.2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>
        <f t="shared" si="364"/>
        <v>Young</v>
      </c>
      <c r="O5845" t="str">
        <f t="shared" si="365"/>
        <v>Good</v>
      </c>
      <c r="P5845" t="str">
        <f t="shared" si="366"/>
        <v>High Balance</v>
      </c>
      <c r="Q5845" t="str">
        <f t="shared" si="367"/>
        <v>Retained</v>
      </c>
    </row>
    <row r="5846" spans="1:17" x14ac:dyDescent="0.2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>
        <f t="shared" si="364"/>
        <v>Young</v>
      </c>
      <c r="O5846" t="str">
        <f t="shared" si="365"/>
        <v>Average</v>
      </c>
      <c r="P5846" t="str">
        <f t="shared" si="366"/>
        <v>Zero Balance</v>
      </c>
      <c r="Q5846" t="str">
        <f t="shared" si="367"/>
        <v>Retained</v>
      </c>
    </row>
    <row r="5847" spans="1:17" x14ac:dyDescent="0.2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>
        <f t="shared" si="364"/>
        <v>Adult</v>
      </c>
      <c r="O5847" t="str">
        <f t="shared" si="365"/>
        <v>Average</v>
      </c>
      <c r="P5847" t="str">
        <f t="shared" si="366"/>
        <v>Medium Balance</v>
      </c>
      <c r="Q5847" t="str">
        <f t="shared" si="367"/>
        <v>Retained</v>
      </c>
    </row>
    <row r="5848" spans="1:17" x14ac:dyDescent="0.2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>
        <f t="shared" si="364"/>
        <v>Young</v>
      </c>
      <c r="O5848" t="str">
        <f t="shared" si="365"/>
        <v>Average</v>
      </c>
      <c r="P5848" t="str">
        <f t="shared" si="366"/>
        <v>Zero Balance</v>
      </c>
      <c r="Q5848" t="str">
        <f t="shared" si="367"/>
        <v>Retained</v>
      </c>
    </row>
    <row r="5849" spans="1:17" x14ac:dyDescent="0.2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>
        <f t="shared" si="364"/>
        <v>Adult</v>
      </c>
      <c r="O5849" t="str">
        <f t="shared" si="365"/>
        <v>Average</v>
      </c>
      <c r="P5849" t="str">
        <f t="shared" si="366"/>
        <v>Zero Balance</v>
      </c>
      <c r="Q5849" t="str">
        <f t="shared" si="367"/>
        <v>Churned</v>
      </c>
    </row>
    <row r="5850" spans="1:17" x14ac:dyDescent="0.2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>
        <f t="shared" si="364"/>
        <v>Adult</v>
      </c>
      <c r="O5850" t="str">
        <f t="shared" si="365"/>
        <v>Good</v>
      </c>
      <c r="P5850" t="str">
        <f t="shared" si="366"/>
        <v>High Balance</v>
      </c>
      <c r="Q5850" t="str">
        <f t="shared" si="367"/>
        <v>Retained</v>
      </c>
    </row>
    <row r="5851" spans="1:17" x14ac:dyDescent="0.2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>
        <f t="shared" si="364"/>
        <v>Senior</v>
      </c>
      <c r="O5851" t="str">
        <f t="shared" si="365"/>
        <v>Average</v>
      </c>
      <c r="P5851" t="str">
        <f t="shared" si="366"/>
        <v>Zero Balance</v>
      </c>
      <c r="Q5851" t="str">
        <f t="shared" si="367"/>
        <v>Retained</v>
      </c>
    </row>
    <row r="5852" spans="1:17" x14ac:dyDescent="0.2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>
        <f t="shared" si="364"/>
        <v>Young</v>
      </c>
      <c r="O5852" t="str">
        <f t="shared" si="365"/>
        <v>Average</v>
      </c>
      <c r="P5852" t="str">
        <f t="shared" si="366"/>
        <v>High Balance</v>
      </c>
      <c r="Q5852" t="str">
        <f t="shared" si="367"/>
        <v>Retained</v>
      </c>
    </row>
    <row r="5853" spans="1:17" x14ac:dyDescent="0.2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>
        <f t="shared" si="364"/>
        <v>Adult</v>
      </c>
      <c r="O5853" t="str">
        <f t="shared" si="365"/>
        <v>Average</v>
      </c>
      <c r="P5853" t="str">
        <f t="shared" si="366"/>
        <v>Zero Balance</v>
      </c>
      <c r="Q5853" t="str">
        <f t="shared" si="367"/>
        <v>Retained</v>
      </c>
    </row>
    <row r="5854" spans="1:17" x14ac:dyDescent="0.2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>
        <f t="shared" si="364"/>
        <v>Young</v>
      </c>
      <c r="O5854" t="str">
        <f t="shared" si="365"/>
        <v>Average</v>
      </c>
      <c r="P5854" t="str">
        <f t="shared" si="366"/>
        <v>Medium Balance</v>
      </c>
      <c r="Q5854" t="str">
        <f t="shared" si="367"/>
        <v>Retained</v>
      </c>
    </row>
    <row r="5855" spans="1:17" x14ac:dyDescent="0.2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>
        <f t="shared" si="364"/>
        <v>Adult</v>
      </c>
      <c r="O5855" t="str">
        <f t="shared" si="365"/>
        <v>Average</v>
      </c>
      <c r="P5855" t="str">
        <f t="shared" si="366"/>
        <v>Medium Balance</v>
      </c>
      <c r="Q5855" t="str">
        <f t="shared" si="367"/>
        <v>Churned</v>
      </c>
    </row>
    <row r="5856" spans="1:17" x14ac:dyDescent="0.2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>
        <f t="shared" si="364"/>
        <v>Adult</v>
      </c>
      <c r="O5856" t="str">
        <f t="shared" si="365"/>
        <v>Poor</v>
      </c>
      <c r="P5856" t="str">
        <f t="shared" si="366"/>
        <v>Zero Balance</v>
      </c>
      <c r="Q5856" t="str">
        <f t="shared" si="367"/>
        <v>Retained</v>
      </c>
    </row>
    <row r="5857" spans="1:17" x14ac:dyDescent="0.2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>
        <f t="shared" si="364"/>
        <v>Adult</v>
      </c>
      <c r="O5857" t="str">
        <f t="shared" si="365"/>
        <v>Poor</v>
      </c>
      <c r="P5857" t="str">
        <f t="shared" si="366"/>
        <v>Medium Balance</v>
      </c>
      <c r="Q5857" t="str">
        <f t="shared" si="367"/>
        <v>Churned</v>
      </c>
    </row>
    <row r="5858" spans="1:17" x14ac:dyDescent="0.2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>
        <f t="shared" si="364"/>
        <v>Adult</v>
      </c>
      <c r="O5858" t="str">
        <f t="shared" si="365"/>
        <v>Average</v>
      </c>
      <c r="P5858" t="str">
        <f t="shared" si="366"/>
        <v>Zero Balance</v>
      </c>
      <c r="Q5858" t="str">
        <f t="shared" si="367"/>
        <v>Retained</v>
      </c>
    </row>
    <row r="5859" spans="1:17" x14ac:dyDescent="0.2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>
        <f t="shared" si="364"/>
        <v>Senior</v>
      </c>
      <c r="O5859" t="str">
        <f t="shared" si="365"/>
        <v>Average</v>
      </c>
      <c r="P5859" t="str">
        <f t="shared" si="366"/>
        <v>Zero Balance</v>
      </c>
      <c r="Q5859" t="str">
        <f t="shared" si="367"/>
        <v>Churned</v>
      </c>
    </row>
    <row r="5860" spans="1:17" x14ac:dyDescent="0.2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>
        <f t="shared" si="364"/>
        <v>Adult</v>
      </c>
      <c r="O5860" t="str">
        <f t="shared" si="365"/>
        <v>Average</v>
      </c>
      <c r="P5860" t="str">
        <f t="shared" si="366"/>
        <v>High Balance</v>
      </c>
      <c r="Q5860" t="str">
        <f t="shared" si="367"/>
        <v>Churned</v>
      </c>
    </row>
    <row r="5861" spans="1:17" x14ac:dyDescent="0.2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>
        <f t="shared" si="364"/>
        <v>Adult</v>
      </c>
      <c r="O5861" t="str">
        <f t="shared" si="365"/>
        <v>Good</v>
      </c>
      <c r="P5861" t="str">
        <f t="shared" si="366"/>
        <v>Zero Balance</v>
      </c>
      <c r="Q5861" t="str">
        <f t="shared" si="367"/>
        <v>Retained</v>
      </c>
    </row>
    <row r="5862" spans="1:17" x14ac:dyDescent="0.2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tr">
        <f t="shared" si="364"/>
        <v>Adult</v>
      </c>
      <c r="O5862" t="str">
        <f t="shared" si="365"/>
        <v>Poor</v>
      </c>
      <c r="P5862" t="str">
        <f t="shared" si="366"/>
        <v>High Balance</v>
      </c>
      <c r="Q5862" t="str">
        <f t="shared" si="367"/>
        <v>Retained</v>
      </c>
    </row>
    <row r="5863" spans="1:17" x14ac:dyDescent="0.2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>
        <f t="shared" si="364"/>
        <v>Adult</v>
      </c>
      <c r="O5863" t="str">
        <f t="shared" si="365"/>
        <v>Average</v>
      </c>
      <c r="P5863" t="str">
        <f t="shared" si="366"/>
        <v>Medium Balance</v>
      </c>
      <c r="Q5863" t="str">
        <f t="shared" si="367"/>
        <v>Retained</v>
      </c>
    </row>
    <row r="5864" spans="1:17" x14ac:dyDescent="0.2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>
        <f t="shared" si="364"/>
        <v>Adult</v>
      </c>
      <c r="O5864" t="str">
        <f t="shared" si="365"/>
        <v>Average</v>
      </c>
      <c r="P5864" t="str">
        <f t="shared" si="366"/>
        <v>Zero Balance</v>
      </c>
      <c r="Q5864" t="str">
        <f t="shared" si="367"/>
        <v>Retained</v>
      </c>
    </row>
    <row r="5865" spans="1:17" x14ac:dyDescent="0.2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>
        <f t="shared" si="364"/>
        <v>Adult</v>
      </c>
      <c r="O5865" t="str">
        <f t="shared" si="365"/>
        <v>Good</v>
      </c>
      <c r="P5865" t="str">
        <f t="shared" si="366"/>
        <v>Medium Balance</v>
      </c>
      <c r="Q5865" t="str">
        <f t="shared" si="367"/>
        <v>Retained</v>
      </c>
    </row>
    <row r="5866" spans="1:17" x14ac:dyDescent="0.2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>
        <f t="shared" si="364"/>
        <v>Adult</v>
      </c>
      <c r="O5866" t="str">
        <f t="shared" si="365"/>
        <v>Good</v>
      </c>
      <c r="P5866" t="str">
        <f t="shared" si="366"/>
        <v>Zero Balance</v>
      </c>
      <c r="Q5866" t="str">
        <f t="shared" si="367"/>
        <v>Retained</v>
      </c>
    </row>
    <row r="5867" spans="1:17" x14ac:dyDescent="0.2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>
        <f t="shared" si="364"/>
        <v>Adult</v>
      </c>
      <c r="O5867" t="str">
        <f t="shared" si="365"/>
        <v>Average</v>
      </c>
      <c r="P5867" t="str">
        <f t="shared" si="366"/>
        <v>Zero Balance</v>
      </c>
      <c r="Q5867" t="str">
        <f t="shared" si="367"/>
        <v>Retained</v>
      </c>
    </row>
    <row r="5868" spans="1:17" x14ac:dyDescent="0.2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>
        <f t="shared" si="364"/>
        <v>Senior</v>
      </c>
      <c r="O5868" t="str">
        <f t="shared" si="365"/>
        <v>Good</v>
      </c>
      <c r="P5868" t="str">
        <f t="shared" si="366"/>
        <v>High Balance</v>
      </c>
      <c r="Q5868" t="str">
        <f t="shared" si="367"/>
        <v>Churned</v>
      </c>
    </row>
    <row r="5869" spans="1:17" x14ac:dyDescent="0.2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tr">
        <f t="shared" si="364"/>
        <v>Senior</v>
      </c>
      <c r="O5869" t="str">
        <f t="shared" si="365"/>
        <v>Average</v>
      </c>
      <c r="P5869" t="str">
        <f t="shared" si="366"/>
        <v>High Balance</v>
      </c>
      <c r="Q5869" t="str">
        <f t="shared" si="367"/>
        <v>Retained</v>
      </c>
    </row>
    <row r="5870" spans="1:17" x14ac:dyDescent="0.2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>
        <f t="shared" si="364"/>
        <v>Adult</v>
      </c>
      <c r="O5870" t="str">
        <f t="shared" si="365"/>
        <v>Good</v>
      </c>
      <c r="P5870" t="str">
        <f t="shared" si="366"/>
        <v>Zero Balance</v>
      </c>
      <c r="Q5870" t="str">
        <f t="shared" si="367"/>
        <v>Retained</v>
      </c>
    </row>
    <row r="5871" spans="1:17" x14ac:dyDescent="0.2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>
        <f t="shared" si="364"/>
        <v>Adult</v>
      </c>
      <c r="O5871" t="str">
        <f t="shared" si="365"/>
        <v>Average</v>
      </c>
      <c r="P5871" t="str">
        <f t="shared" si="366"/>
        <v>High Balance</v>
      </c>
      <c r="Q5871" t="str">
        <f t="shared" si="367"/>
        <v>Retained</v>
      </c>
    </row>
    <row r="5872" spans="1:17" x14ac:dyDescent="0.2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>
        <f t="shared" si="364"/>
        <v>Adult</v>
      </c>
      <c r="O5872" t="str">
        <f t="shared" si="365"/>
        <v>Average</v>
      </c>
      <c r="P5872" t="str">
        <f t="shared" si="366"/>
        <v>High Balance</v>
      </c>
      <c r="Q5872" t="str">
        <f t="shared" si="367"/>
        <v>Retained</v>
      </c>
    </row>
    <row r="5873" spans="1:17" x14ac:dyDescent="0.2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>
        <f t="shared" si="364"/>
        <v>Adult</v>
      </c>
      <c r="O5873" t="str">
        <f t="shared" si="365"/>
        <v>Poor</v>
      </c>
      <c r="P5873" t="str">
        <f t="shared" si="366"/>
        <v>High Balance</v>
      </c>
      <c r="Q5873" t="str">
        <f t="shared" si="367"/>
        <v>Churned</v>
      </c>
    </row>
    <row r="5874" spans="1:17" x14ac:dyDescent="0.2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>
        <f t="shared" si="364"/>
        <v>Young</v>
      </c>
      <c r="O5874" t="str">
        <f t="shared" si="365"/>
        <v>Average</v>
      </c>
      <c r="P5874" t="str">
        <f t="shared" si="366"/>
        <v>Zero Balance</v>
      </c>
      <c r="Q5874" t="str">
        <f t="shared" si="367"/>
        <v>Retained</v>
      </c>
    </row>
    <row r="5875" spans="1:17" x14ac:dyDescent="0.2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>
        <f t="shared" si="364"/>
        <v>Adult</v>
      </c>
      <c r="O5875" t="str">
        <f t="shared" si="365"/>
        <v>Average</v>
      </c>
      <c r="P5875" t="str">
        <f t="shared" si="366"/>
        <v>Zero Balance</v>
      </c>
      <c r="Q5875" t="str">
        <f t="shared" si="367"/>
        <v>Churned</v>
      </c>
    </row>
    <row r="5876" spans="1:17" x14ac:dyDescent="0.2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>
        <f t="shared" si="364"/>
        <v>Young</v>
      </c>
      <c r="O5876" t="str">
        <f t="shared" si="365"/>
        <v>Average</v>
      </c>
      <c r="P5876" t="str">
        <f t="shared" si="366"/>
        <v>Zero Balance</v>
      </c>
      <c r="Q5876" t="str">
        <f t="shared" si="367"/>
        <v>Retained</v>
      </c>
    </row>
    <row r="5877" spans="1:17" x14ac:dyDescent="0.2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>
        <f t="shared" si="364"/>
        <v>Adult</v>
      </c>
      <c r="O5877" t="str">
        <f t="shared" si="365"/>
        <v>Average</v>
      </c>
      <c r="P5877" t="str">
        <f t="shared" si="366"/>
        <v>High Balance</v>
      </c>
      <c r="Q5877" t="str">
        <f t="shared" si="367"/>
        <v>Retained</v>
      </c>
    </row>
    <row r="5878" spans="1:17" x14ac:dyDescent="0.2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>
        <f t="shared" si="364"/>
        <v>Adult</v>
      </c>
      <c r="O5878" t="str">
        <f t="shared" si="365"/>
        <v>Good</v>
      </c>
      <c r="P5878" t="str">
        <f t="shared" si="366"/>
        <v>High Balance</v>
      </c>
      <c r="Q5878" t="str">
        <f t="shared" si="367"/>
        <v>Retained</v>
      </c>
    </row>
    <row r="5879" spans="1:17" x14ac:dyDescent="0.2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>
        <f t="shared" si="364"/>
        <v>Young</v>
      </c>
      <c r="O5879" t="str">
        <f t="shared" si="365"/>
        <v>Poor</v>
      </c>
      <c r="P5879" t="str">
        <f t="shared" si="366"/>
        <v>Zero Balance</v>
      </c>
      <c r="Q5879" t="str">
        <f t="shared" si="367"/>
        <v>Retained</v>
      </c>
    </row>
    <row r="5880" spans="1:17" x14ac:dyDescent="0.2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>
        <f t="shared" si="364"/>
        <v>Adult</v>
      </c>
      <c r="O5880" t="str">
        <f t="shared" si="365"/>
        <v>Average</v>
      </c>
      <c r="P5880" t="str">
        <f t="shared" si="366"/>
        <v>High Balance</v>
      </c>
      <c r="Q5880" t="str">
        <f t="shared" si="367"/>
        <v>Retained</v>
      </c>
    </row>
    <row r="5881" spans="1:17" x14ac:dyDescent="0.2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>
        <f t="shared" si="364"/>
        <v>Adult</v>
      </c>
      <c r="O5881" t="str">
        <f t="shared" si="365"/>
        <v>Average</v>
      </c>
      <c r="P5881" t="str">
        <f t="shared" si="366"/>
        <v>Medium Balance</v>
      </c>
      <c r="Q5881" t="str">
        <f t="shared" si="367"/>
        <v>Retained</v>
      </c>
    </row>
    <row r="5882" spans="1:17" x14ac:dyDescent="0.2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>
        <f t="shared" si="364"/>
        <v>Young</v>
      </c>
      <c r="O5882" t="str">
        <f t="shared" si="365"/>
        <v>Average</v>
      </c>
      <c r="P5882" t="str">
        <f t="shared" si="366"/>
        <v>Medium Balance</v>
      </c>
      <c r="Q5882" t="str">
        <f t="shared" si="367"/>
        <v>Retained</v>
      </c>
    </row>
    <row r="5883" spans="1:17" x14ac:dyDescent="0.2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>
        <f t="shared" si="364"/>
        <v>Adult</v>
      </c>
      <c r="O5883" t="str">
        <f t="shared" si="365"/>
        <v>Good</v>
      </c>
      <c r="P5883" t="str">
        <f t="shared" si="366"/>
        <v>High Balance</v>
      </c>
      <c r="Q5883" t="str">
        <f t="shared" si="367"/>
        <v>Retained</v>
      </c>
    </row>
    <row r="5884" spans="1:17" x14ac:dyDescent="0.2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>
        <f t="shared" si="364"/>
        <v>Senior</v>
      </c>
      <c r="O5884" t="str">
        <f t="shared" si="365"/>
        <v>Good</v>
      </c>
      <c r="P5884" t="str">
        <f t="shared" si="366"/>
        <v>High Balance</v>
      </c>
      <c r="Q5884" t="str">
        <f t="shared" si="367"/>
        <v>Churned</v>
      </c>
    </row>
    <row r="5885" spans="1:17" x14ac:dyDescent="0.2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>
        <f t="shared" si="364"/>
        <v>Adult</v>
      </c>
      <c r="O5885" t="str">
        <f t="shared" si="365"/>
        <v>Poor</v>
      </c>
      <c r="P5885" t="str">
        <f t="shared" si="366"/>
        <v>Medium Balance</v>
      </c>
      <c r="Q5885" t="str">
        <f t="shared" si="367"/>
        <v>Retained</v>
      </c>
    </row>
    <row r="5886" spans="1:17" x14ac:dyDescent="0.2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>
        <f t="shared" si="364"/>
        <v>Adult</v>
      </c>
      <c r="O5886" t="str">
        <f t="shared" si="365"/>
        <v>Average</v>
      </c>
      <c r="P5886" t="str">
        <f t="shared" si="366"/>
        <v>High Balance</v>
      </c>
      <c r="Q5886" t="str">
        <f t="shared" si="367"/>
        <v>Retained</v>
      </c>
    </row>
    <row r="5887" spans="1:17" x14ac:dyDescent="0.2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>
        <f t="shared" si="364"/>
        <v>Young</v>
      </c>
      <c r="O5887" t="str">
        <f t="shared" si="365"/>
        <v>Average</v>
      </c>
      <c r="P5887" t="str">
        <f t="shared" si="366"/>
        <v>Medium Balance</v>
      </c>
      <c r="Q5887" t="str">
        <f t="shared" si="367"/>
        <v>Retained</v>
      </c>
    </row>
    <row r="5888" spans="1:17" x14ac:dyDescent="0.2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>
        <f t="shared" si="364"/>
        <v>Adult</v>
      </c>
      <c r="O5888" t="str">
        <f t="shared" si="365"/>
        <v>Average</v>
      </c>
      <c r="P5888" t="str">
        <f t="shared" si="366"/>
        <v>Medium Balance</v>
      </c>
      <c r="Q5888" t="str">
        <f t="shared" si="367"/>
        <v>Retained</v>
      </c>
    </row>
    <row r="5889" spans="1:17" x14ac:dyDescent="0.2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>
        <f t="shared" si="364"/>
        <v>Adult</v>
      </c>
      <c r="O5889" t="str">
        <f t="shared" si="365"/>
        <v>Average</v>
      </c>
      <c r="P5889" t="str">
        <f t="shared" si="366"/>
        <v>High Balance</v>
      </c>
      <c r="Q5889" t="str">
        <f t="shared" si="367"/>
        <v>Churned</v>
      </c>
    </row>
    <row r="5890" spans="1:17" x14ac:dyDescent="0.2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>
        <f t="shared" si="364"/>
        <v>Senior</v>
      </c>
      <c r="O5890" t="str">
        <f t="shared" si="365"/>
        <v>Poor</v>
      </c>
      <c r="P5890" t="str">
        <f t="shared" si="366"/>
        <v>High Balance</v>
      </c>
      <c r="Q5890" t="str">
        <f t="shared" si="367"/>
        <v>Churned</v>
      </c>
    </row>
    <row r="5891" spans="1:17" x14ac:dyDescent="0.2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>
        <f t="shared" ref="N5891:N5954" si="368">IF(F5891&lt;30,"Young",IF(F5891&lt;50,"Adult","Senior"))</f>
        <v>Adult</v>
      </c>
      <c r="O5891" t="str">
        <f t="shared" ref="O5891:O5954" si="369">IF(C5891&lt;500,"Poor",IF(C5891&lt;700,"Average","Good"))</f>
        <v>Good</v>
      </c>
      <c r="P5891" t="str">
        <f t="shared" ref="P5891:P5954" si="370" xml:space="preserve"> IF(H5891=0,"Zero Balance",IF(H5891&lt;50000,"Low Balance",IF(H5891&lt;100000,"Medium Balance","High Balance")))</f>
        <v>Medium Balance</v>
      </c>
      <c r="Q5891" t="str">
        <f t="shared" ref="Q5891:Q5954" si="371">IF(M5891 = 1,"Churned","Retained")</f>
        <v>Retained</v>
      </c>
    </row>
    <row r="5892" spans="1:17" x14ac:dyDescent="0.2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tr">
        <f t="shared" si="368"/>
        <v>Adult</v>
      </c>
      <c r="O5892" t="str">
        <f t="shared" si="369"/>
        <v>Poor</v>
      </c>
      <c r="P5892" t="str">
        <f t="shared" si="370"/>
        <v>High Balance</v>
      </c>
      <c r="Q5892" t="str">
        <f t="shared" si="371"/>
        <v>Retained</v>
      </c>
    </row>
    <row r="5893" spans="1:17" x14ac:dyDescent="0.2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>
        <f t="shared" si="368"/>
        <v>Adult</v>
      </c>
      <c r="O5893" t="str">
        <f t="shared" si="369"/>
        <v>Average</v>
      </c>
      <c r="P5893" t="str">
        <f t="shared" si="370"/>
        <v>Zero Balance</v>
      </c>
      <c r="Q5893" t="str">
        <f t="shared" si="371"/>
        <v>Retained</v>
      </c>
    </row>
    <row r="5894" spans="1:17" x14ac:dyDescent="0.2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>
        <f t="shared" si="368"/>
        <v>Adult</v>
      </c>
      <c r="O5894" t="str">
        <f t="shared" si="369"/>
        <v>Average</v>
      </c>
      <c r="P5894" t="str">
        <f t="shared" si="370"/>
        <v>High Balance</v>
      </c>
      <c r="Q5894" t="str">
        <f t="shared" si="371"/>
        <v>Retained</v>
      </c>
    </row>
    <row r="5895" spans="1:17" x14ac:dyDescent="0.2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tr">
        <f t="shared" si="368"/>
        <v>Adult</v>
      </c>
      <c r="O5895" t="str">
        <f t="shared" si="369"/>
        <v>Average</v>
      </c>
      <c r="P5895" t="str">
        <f t="shared" si="370"/>
        <v>High Balance</v>
      </c>
      <c r="Q5895" t="str">
        <f t="shared" si="371"/>
        <v>Retained</v>
      </c>
    </row>
    <row r="5896" spans="1:17" x14ac:dyDescent="0.2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tr">
        <f t="shared" si="368"/>
        <v>Adult</v>
      </c>
      <c r="O5896" t="str">
        <f t="shared" si="369"/>
        <v>Average</v>
      </c>
      <c r="P5896" t="str">
        <f t="shared" si="370"/>
        <v>High Balance</v>
      </c>
      <c r="Q5896" t="str">
        <f t="shared" si="371"/>
        <v>Retained</v>
      </c>
    </row>
    <row r="5897" spans="1:17" x14ac:dyDescent="0.2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>
        <f t="shared" si="368"/>
        <v>Adult</v>
      </c>
      <c r="O5897" t="str">
        <f t="shared" si="369"/>
        <v>Good</v>
      </c>
      <c r="P5897" t="str">
        <f t="shared" si="370"/>
        <v>High Balance</v>
      </c>
      <c r="Q5897" t="str">
        <f t="shared" si="371"/>
        <v>Retained</v>
      </c>
    </row>
    <row r="5898" spans="1:17" x14ac:dyDescent="0.2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>
        <f t="shared" si="368"/>
        <v>Adult</v>
      </c>
      <c r="O5898" t="str">
        <f t="shared" si="369"/>
        <v>Good</v>
      </c>
      <c r="P5898" t="str">
        <f t="shared" si="370"/>
        <v>High Balance</v>
      </c>
      <c r="Q5898" t="str">
        <f t="shared" si="371"/>
        <v>Retained</v>
      </c>
    </row>
    <row r="5899" spans="1:17" x14ac:dyDescent="0.2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>
        <f t="shared" si="368"/>
        <v>Young</v>
      </c>
      <c r="O5899" t="str">
        <f t="shared" si="369"/>
        <v>Good</v>
      </c>
      <c r="P5899" t="str">
        <f t="shared" si="370"/>
        <v>High Balance</v>
      </c>
      <c r="Q5899" t="str">
        <f t="shared" si="371"/>
        <v>Retained</v>
      </c>
    </row>
    <row r="5900" spans="1:17" x14ac:dyDescent="0.2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>
        <f t="shared" si="368"/>
        <v>Adult</v>
      </c>
      <c r="O5900" t="str">
        <f t="shared" si="369"/>
        <v>Average</v>
      </c>
      <c r="P5900" t="str">
        <f t="shared" si="370"/>
        <v>High Balance</v>
      </c>
      <c r="Q5900" t="str">
        <f t="shared" si="371"/>
        <v>Retained</v>
      </c>
    </row>
    <row r="5901" spans="1:17" x14ac:dyDescent="0.2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>
        <f t="shared" si="368"/>
        <v>Young</v>
      </c>
      <c r="O5901" t="str">
        <f t="shared" si="369"/>
        <v>Average</v>
      </c>
      <c r="P5901" t="str">
        <f t="shared" si="370"/>
        <v>Zero Balance</v>
      </c>
      <c r="Q5901" t="str">
        <f t="shared" si="371"/>
        <v>Retained</v>
      </c>
    </row>
    <row r="5902" spans="1:17" x14ac:dyDescent="0.2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>
        <f t="shared" si="368"/>
        <v>Young</v>
      </c>
      <c r="O5902" t="str">
        <f t="shared" si="369"/>
        <v>Average</v>
      </c>
      <c r="P5902" t="str">
        <f t="shared" si="370"/>
        <v>Zero Balance</v>
      </c>
      <c r="Q5902" t="str">
        <f t="shared" si="371"/>
        <v>Retained</v>
      </c>
    </row>
    <row r="5903" spans="1:17" x14ac:dyDescent="0.2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>
        <f t="shared" si="368"/>
        <v>Adult</v>
      </c>
      <c r="O5903" t="str">
        <f t="shared" si="369"/>
        <v>Average</v>
      </c>
      <c r="P5903" t="str">
        <f t="shared" si="370"/>
        <v>Zero Balance</v>
      </c>
      <c r="Q5903" t="str">
        <f t="shared" si="371"/>
        <v>Retained</v>
      </c>
    </row>
    <row r="5904" spans="1:17" x14ac:dyDescent="0.2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>
        <f t="shared" si="368"/>
        <v>Adult</v>
      </c>
      <c r="O5904" t="str">
        <f t="shared" si="369"/>
        <v>Average</v>
      </c>
      <c r="P5904" t="str">
        <f t="shared" si="370"/>
        <v>Zero Balance</v>
      </c>
      <c r="Q5904" t="str">
        <f t="shared" si="371"/>
        <v>Retained</v>
      </c>
    </row>
    <row r="5905" spans="1:17" x14ac:dyDescent="0.2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>
        <f t="shared" si="368"/>
        <v>Young</v>
      </c>
      <c r="O5905" t="str">
        <f t="shared" si="369"/>
        <v>Average</v>
      </c>
      <c r="P5905" t="str">
        <f t="shared" si="370"/>
        <v>High Balance</v>
      </c>
      <c r="Q5905" t="str">
        <f t="shared" si="371"/>
        <v>Churned</v>
      </c>
    </row>
    <row r="5906" spans="1:17" x14ac:dyDescent="0.2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>
        <f t="shared" si="368"/>
        <v>Adult</v>
      </c>
      <c r="O5906" t="str">
        <f t="shared" si="369"/>
        <v>Average</v>
      </c>
      <c r="P5906" t="str">
        <f t="shared" si="370"/>
        <v>High Balance</v>
      </c>
      <c r="Q5906" t="str">
        <f t="shared" si="371"/>
        <v>Churned</v>
      </c>
    </row>
    <row r="5907" spans="1:17" x14ac:dyDescent="0.2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tr">
        <f t="shared" si="368"/>
        <v>Adult</v>
      </c>
      <c r="O5907" t="str">
        <f t="shared" si="369"/>
        <v>Average</v>
      </c>
      <c r="P5907" t="str">
        <f t="shared" si="370"/>
        <v>Zero Balance</v>
      </c>
      <c r="Q5907" t="str">
        <f t="shared" si="371"/>
        <v>Retained</v>
      </c>
    </row>
    <row r="5908" spans="1:17" x14ac:dyDescent="0.2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>
        <f t="shared" si="368"/>
        <v>Adult</v>
      </c>
      <c r="O5908" t="str">
        <f t="shared" si="369"/>
        <v>Good</v>
      </c>
      <c r="P5908" t="str">
        <f t="shared" si="370"/>
        <v>High Balance</v>
      </c>
      <c r="Q5908" t="str">
        <f t="shared" si="371"/>
        <v>Retained</v>
      </c>
    </row>
    <row r="5909" spans="1:17" x14ac:dyDescent="0.2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tr">
        <f t="shared" si="368"/>
        <v>Senior</v>
      </c>
      <c r="O5909" t="str">
        <f t="shared" si="369"/>
        <v>Average</v>
      </c>
      <c r="P5909" t="str">
        <f t="shared" si="370"/>
        <v>High Balance</v>
      </c>
      <c r="Q5909" t="str">
        <f t="shared" si="371"/>
        <v>Retained</v>
      </c>
    </row>
    <row r="5910" spans="1:17" x14ac:dyDescent="0.2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tr">
        <f t="shared" si="368"/>
        <v>Adult</v>
      </c>
      <c r="O5910" t="str">
        <f t="shared" si="369"/>
        <v>Good</v>
      </c>
      <c r="P5910" t="str">
        <f t="shared" si="370"/>
        <v>Medium Balance</v>
      </c>
      <c r="Q5910" t="str">
        <f t="shared" si="371"/>
        <v>Churned</v>
      </c>
    </row>
    <row r="5911" spans="1:17" x14ac:dyDescent="0.2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>
        <f t="shared" si="368"/>
        <v>Adult</v>
      </c>
      <c r="O5911" t="str">
        <f t="shared" si="369"/>
        <v>Average</v>
      </c>
      <c r="P5911" t="str">
        <f t="shared" si="370"/>
        <v>Zero Balance</v>
      </c>
      <c r="Q5911" t="str">
        <f t="shared" si="371"/>
        <v>Retained</v>
      </c>
    </row>
    <row r="5912" spans="1:17" x14ac:dyDescent="0.2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>
        <f t="shared" si="368"/>
        <v>Adult</v>
      </c>
      <c r="O5912" t="str">
        <f t="shared" si="369"/>
        <v>Poor</v>
      </c>
      <c r="P5912" t="str">
        <f t="shared" si="370"/>
        <v>Zero Balance</v>
      </c>
      <c r="Q5912" t="str">
        <f t="shared" si="371"/>
        <v>Retained</v>
      </c>
    </row>
    <row r="5913" spans="1:17" x14ac:dyDescent="0.2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>
        <f t="shared" si="368"/>
        <v>Adult</v>
      </c>
      <c r="O5913" t="str">
        <f t="shared" si="369"/>
        <v>Good</v>
      </c>
      <c r="P5913" t="str">
        <f t="shared" si="370"/>
        <v>Zero Balance</v>
      </c>
      <c r="Q5913" t="str">
        <f t="shared" si="371"/>
        <v>Retained</v>
      </c>
    </row>
    <row r="5914" spans="1:17" x14ac:dyDescent="0.2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>
        <f t="shared" si="368"/>
        <v>Adult</v>
      </c>
      <c r="O5914" t="str">
        <f t="shared" si="369"/>
        <v>Average</v>
      </c>
      <c r="P5914" t="str">
        <f t="shared" si="370"/>
        <v>High Balance</v>
      </c>
      <c r="Q5914" t="str">
        <f t="shared" si="371"/>
        <v>Retained</v>
      </c>
    </row>
    <row r="5915" spans="1:17" x14ac:dyDescent="0.2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>
        <f t="shared" si="368"/>
        <v>Adult</v>
      </c>
      <c r="O5915" t="str">
        <f t="shared" si="369"/>
        <v>Average</v>
      </c>
      <c r="P5915" t="str">
        <f t="shared" si="370"/>
        <v>Zero Balance</v>
      </c>
      <c r="Q5915" t="str">
        <f t="shared" si="371"/>
        <v>Retained</v>
      </c>
    </row>
    <row r="5916" spans="1:17" x14ac:dyDescent="0.2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>
        <f t="shared" si="368"/>
        <v>Young</v>
      </c>
      <c r="O5916" t="str">
        <f t="shared" si="369"/>
        <v>Good</v>
      </c>
      <c r="P5916" t="str">
        <f t="shared" si="370"/>
        <v>High Balance</v>
      </c>
      <c r="Q5916" t="str">
        <f t="shared" si="371"/>
        <v>Retained</v>
      </c>
    </row>
    <row r="5917" spans="1:17" x14ac:dyDescent="0.2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>
        <f t="shared" si="368"/>
        <v>Adult</v>
      </c>
      <c r="O5917" t="str">
        <f t="shared" si="369"/>
        <v>Average</v>
      </c>
      <c r="P5917" t="str">
        <f t="shared" si="370"/>
        <v>High Balance</v>
      </c>
      <c r="Q5917" t="str">
        <f t="shared" si="371"/>
        <v>Churned</v>
      </c>
    </row>
    <row r="5918" spans="1:17" x14ac:dyDescent="0.2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>
        <f t="shared" si="368"/>
        <v>Adult</v>
      </c>
      <c r="O5918" t="str">
        <f t="shared" si="369"/>
        <v>Average</v>
      </c>
      <c r="P5918" t="str">
        <f t="shared" si="370"/>
        <v>Zero Balance</v>
      </c>
      <c r="Q5918" t="str">
        <f t="shared" si="371"/>
        <v>Retained</v>
      </c>
    </row>
    <row r="5919" spans="1:17" x14ac:dyDescent="0.2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>
        <f t="shared" si="368"/>
        <v>Adult</v>
      </c>
      <c r="O5919" t="str">
        <f t="shared" si="369"/>
        <v>Average</v>
      </c>
      <c r="P5919" t="str">
        <f t="shared" si="370"/>
        <v>Zero Balance</v>
      </c>
      <c r="Q5919" t="str">
        <f t="shared" si="371"/>
        <v>Retained</v>
      </c>
    </row>
    <row r="5920" spans="1:17" x14ac:dyDescent="0.2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>
        <f t="shared" si="368"/>
        <v>Young</v>
      </c>
      <c r="O5920" t="str">
        <f t="shared" si="369"/>
        <v>Average</v>
      </c>
      <c r="P5920" t="str">
        <f t="shared" si="370"/>
        <v>High Balance</v>
      </c>
      <c r="Q5920" t="str">
        <f t="shared" si="371"/>
        <v>Retained</v>
      </c>
    </row>
    <row r="5921" spans="1:17" x14ac:dyDescent="0.2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>
        <f t="shared" si="368"/>
        <v>Adult</v>
      </c>
      <c r="O5921" t="str">
        <f t="shared" si="369"/>
        <v>Average</v>
      </c>
      <c r="P5921" t="str">
        <f t="shared" si="370"/>
        <v>Zero Balance</v>
      </c>
      <c r="Q5921" t="str">
        <f t="shared" si="371"/>
        <v>Retained</v>
      </c>
    </row>
    <row r="5922" spans="1:17" x14ac:dyDescent="0.2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>
        <f t="shared" si="368"/>
        <v>Adult</v>
      </c>
      <c r="O5922" t="str">
        <f t="shared" si="369"/>
        <v>Average</v>
      </c>
      <c r="P5922" t="str">
        <f t="shared" si="370"/>
        <v>Zero Balance</v>
      </c>
      <c r="Q5922" t="str">
        <f t="shared" si="371"/>
        <v>Retained</v>
      </c>
    </row>
    <row r="5923" spans="1:17" x14ac:dyDescent="0.2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>
        <f t="shared" si="368"/>
        <v>Senior</v>
      </c>
      <c r="O5923" t="str">
        <f t="shared" si="369"/>
        <v>Average</v>
      </c>
      <c r="P5923" t="str">
        <f t="shared" si="370"/>
        <v>Zero Balance</v>
      </c>
      <c r="Q5923" t="str">
        <f t="shared" si="371"/>
        <v>Retained</v>
      </c>
    </row>
    <row r="5924" spans="1:17" x14ac:dyDescent="0.2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>
        <f t="shared" si="368"/>
        <v>Adult</v>
      </c>
      <c r="O5924" t="str">
        <f t="shared" si="369"/>
        <v>Average</v>
      </c>
      <c r="P5924" t="str">
        <f t="shared" si="370"/>
        <v>High Balance</v>
      </c>
      <c r="Q5924" t="str">
        <f t="shared" si="371"/>
        <v>Churned</v>
      </c>
    </row>
    <row r="5925" spans="1:17" x14ac:dyDescent="0.2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tr">
        <f t="shared" si="368"/>
        <v>Adult</v>
      </c>
      <c r="O5925" t="str">
        <f t="shared" si="369"/>
        <v>Good</v>
      </c>
      <c r="P5925" t="str">
        <f t="shared" si="370"/>
        <v>Zero Balance</v>
      </c>
      <c r="Q5925" t="str">
        <f t="shared" si="371"/>
        <v>Churned</v>
      </c>
    </row>
    <row r="5926" spans="1:17" x14ac:dyDescent="0.2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>
        <f t="shared" si="368"/>
        <v>Adult</v>
      </c>
      <c r="O5926" t="str">
        <f t="shared" si="369"/>
        <v>Good</v>
      </c>
      <c r="P5926" t="str">
        <f t="shared" si="370"/>
        <v>Medium Balance</v>
      </c>
      <c r="Q5926" t="str">
        <f t="shared" si="371"/>
        <v>Retained</v>
      </c>
    </row>
    <row r="5927" spans="1:17" x14ac:dyDescent="0.2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>
        <f t="shared" si="368"/>
        <v>Adult</v>
      </c>
      <c r="O5927" t="str">
        <f t="shared" si="369"/>
        <v>Good</v>
      </c>
      <c r="P5927" t="str">
        <f t="shared" si="370"/>
        <v>High Balance</v>
      </c>
      <c r="Q5927" t="str">
        <f t="shared" si="371"/>
        <v>Retained</v>
      </c>
    </row>
    <row r="5928" spans="1:17" x14ac:dyDescent="0.2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>
        <f t="shared" si="368"/>
        <v>Senior</v>
      </c>
      <c r="O5928" t="str">
        <f t="shared" si="369"/>
        <v>Average</v>
      </c>
      <c r="P5928" t="str">
        <f t="shared" si="370"/>
        <v>Zero Balance</v>
      </c>
      <c r="Q5928" t="str">
        <f t="shared" si="371"/>
        <v>Churned</v>
      </c>
    </row>
    <row r="5929" spans="1:17" x14ac:dyDescent="0.2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>
        <f t="shared" si="368"/>
        <v>Adult</v>
      </c>
      <c r="O5929" t="str">
        <f t="shared" si="369"/>
        <v>Average</v>
      </c>
      <c r="P5929" t="str">
        <f t="shared" si="370"/>
        <v>High Balance</v>
      </c>
      <c r="Q5929" t="str">
        <f t="shared" si="371"/>
        <v>Churned</v>
      </c>
    </row>
    <row r="5930" spans="1:17" x14ac:dyDescent="0.2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>
        <f t="shared" si="368"/>
        <v>Adult</v>
      </c>
      <c r="O5930" t="str">
        <f t="shared" si="369"/>
        <v>Average</v>
      </c>
      <c r="P5930" t="str">
        <f t="shared" si="370"/>
        <v>High Balance</v>
      </c>
      <c r="Q5930" t="str">
        <f t="shared" si="371"/>
        <v>Retained</v>
      </c>
    </row>
    <row r="5931" spans="1:17" x14ac:dyDescent="0.2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>
        <f t="shared" si="368"/>
        <v>Adult</v>
      </c>
      <c r="O5931" t="str">
        <f t="shared" si="369"/>
        <v>Average</v>
      </c>
      <c r="P5931" t="str">
        <f t="shared" si="370"/>
        <v>Zero Balance</v>
      </c>
      <c r="Q5931" t="str">
        <f t="shared" si="371"/>
        <v>Retained</v>
      </c>
    </row>
    <row r="5932" spans="1:17" x14ac:dyDescent="0.2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>
        <f t="shared" si="368"/>
        <v>Adult</v>
      </c>
      <c r="O5932" t="str">
        <f t="shared" si="369"/>
        <v>Good</v>
      </c>
      <c r="P5932" t="str">
        <f t="shared" si="370"/>
        <v>Zero Balance</v>
      </c>
      <c r="Q5932" t="str">
        <f t="shared" si="371"/>
        <v>Retained</v>
      </c>
    </row>
    <row r="5933" spans="1:17" x14ac:dyDescent="0.2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>
        <f t="shared" si="368"/>
        <v>Adult</v>
      </c>
      <c r="O5933" t="str">
        <f t="shared" si="369"/>
        <v>Average</v>
      </c>
      <c r="P5933" t="str">
        <f t="shared" si="370"/>
        <v>High Balance</v>
      </c>
      <c r="Q5933" t="str">
        <f t="shared" si="371"/>
        <v>Churned</v>
      </c>
    </row>
    <row r="5934" spans="1:17" x14ac:dyDescent="0.2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>
        <f t="shared" si="368"/>
        <v>Adult</v>
      </c>
      <c r="O5934" t="str">
        <f t="shared" si="369"/>
        <v>Average</v>
      </c>
      <c r="P5934" t="str">
        <f t="shared" si="370"/>
        <v>High Balance</v>
      </c>
      <c r="Q5934" t="str">
        <f t="shared" si="371"/>
        <v>Retained</v>
      </c>
    </row>
    <row r="5935" spans="1:17" x14ac:dyDescent="0.2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>
        <f t="shared" si="368"/>
        <v>Adult</v>
      </c>
      <c r="O5935" t="str">
        <f t="shared" si="369"/>
        <v>Average</v>
      </c>
      <c r="P5935" t="str">
        <f t="shared" si="370"/>
        <v>High Balance</v>
      </c>
      <c r="Q5935" t="str">
        <f t="shared" si="371"/>
        <v>Churned</v>
      </c>
    </row>
    <row r="5936" spans="1:17" x14ac:dyDescent="0.2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tr">
        <f t="shared" si="368"/>
        <v>Adult</v>
      </c>
      <c r="O5936" t="str">
        <f t="shared" si="369"/>
        <v>Good</v>
      </c>
      <c r="P5936" t="str">
        <f t="shared" si="370"/>
        <v>Medium Balance</v>
      </c>
      <c r="Q5936" t="str">
        <f t="shared" si="371"/>
        <v>Retained</v>
      </c>
    </row>
    <row r="5937" spans="1:17" x14ac:dyDescent="0.2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tr">
        <f t="shared" si="368"/>
        <v>Adult</v>
      </c>
      <c r="O5937" t="str">
        <f t="shared" si="369"/>
        <v>Average</v>
      </c>
      <c r="P5937" t="str">
        <f t="shared" si="370"/>
        <v>Zero Balance</v>
      </c>
      <c r="Q5937" t="str">
        <f t="shared" si="371"/>
        <v>Retained</v>
      </c>
    </row>
    <row r="5938" spans="1:17" x14ac:dyDescent="0.2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>
        <f t="shared" si="368"/>
        <v>Young</v>
      </c>
      <c r="O5938" t="str">
        <f t="shared" si="369"/>
        <v>Average</v>
      </c>
      <c r="P5938" t="str">
        <f t="shared" si="370"/>
        <v>Medium Balance</v>
      </c>
      <c r="Q5938" t="str">
        <f t="shared" si="371"/>
        <v>Churned</v>
      </c>
    </row>
    <row r="5939" spans="1:17" x14ac:dyDescent="0.2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>
        <f t="shared" si="368"/>
        <v>Adult</v>
      </c>
      <c r="O5939" t="str">
        <f t="shared" si="369"/>
        <v>Good</v>
      </c>
      <c r="P5939" t="str">
        <f t="shared" si="370"/>
        <v>Zero Balance</v>
      </c>
      <c r="Q5939" t="str">
        <f t="shared" si="371"/>
        <v>Retained</v>
      </c>
    </row>
    <row r="5940" spans="1:17" x14ac:dyDescent="0.2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>
        <f t="shared" si="368"/>
        <v>Adult</v>
      </c>
      <c r="O5940" t="str">
        <f t="shared" si="369"/>
        <v>Good</v>
      </c>
      <c r="P5940" t="str">
        <f t="shared" si="370"/>
        <v>High Balance</v>
      </c>
      <c r="Q5940" t="str">
        <f t="shared" si="371"/>
        <v>Retained</v>
      </c>
    </row>
    <row r="5941" spans="1:17" x14ac:dyDescent="0.2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>
        <f t="shared" si="368"/>
        <v>Adult</v>
      </c>
      <c r="O5941" t="str">
        <f t="shared" si="369"/>
        <v>Good</v>
      </c>
      <c r="P5941" t="str">
        <f t="shared" si="370"/>
        <v>High Balance</v>
      </c>
      <c r="Q5941" t="str">
        <f t="shared" si="371"/>
        <v>Retained</v>
      </c>
    </row>
    <row r="5942" spans="1:17" x14ac:dyDescent="0.2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>
        <f t="shared" si="368"/>
        <v>Adult</v>
      </c>
      <c r="O5942" t="str">
        <f t="shared" si="369"/>
        <v>Good</v>
      </c>
      <c r="P5942" t="str">
        <f t="shared" si="370"/>
        <v>Zero Balance</v>
      </c>
      <c r="Q5942" t="str">
        <f t="shared" si="371"/>
        <v>Churned</v>
      </c>
    </row>
    <row r="5943" spans="1:17" x14ac:dyDescent="0.2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>
        <f t="shared" si="368"/>
        <v>Adult</v>
      </c>
      <c r="O5943" t="str">
        <f t="shared" si="369"/>
        <v>Average</v>
      </c>
      <c r="P5943" t="str">
        <f t="shared" si="370"/>
        <v>Medium Balance</v>
      </c>
      <c r="Q5943" t="str">
        <f t="shared" si="371"/>
        <v>Retained</v>
      </c>
    </row>
    <row r="5944" spans="1:17" x14ac:dyDescent="0.2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>
        <f t="shared" si="368"/>
        <v>Senior</v>
      </c>
      <c r="O5944" t="str">
        <f t="shared" si="369"/>
        <v>Average</v>
      </c>
      <c r="P5944" t="str">
        <f t="shared" si="370"/>
        <v>High Balance</v>
      </c>
      <c r="Q5944" t="str">
        <f t="shared" si="371"/>
        <v>Churned</v>
      </c>
    </row>
    <row r="5945" spans="1:17" x14ac:dyDescent="0.2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tr">
        <f t="shared" si="368"/>
        <v>Senior</v>
      </c>
      <c r="O5945" t="str">
        <f t="shared" si="369"/>
        <v>Average</v>
      </c>
      <c r="P5945" t="str">
        <f t="shared" si="370"/>
        <v>Zero Balance</v>
      </c>
      <c r="Q5945" t="str">
        <f t="shared" si="371"/>
        <v>Retained</v>
      </c>
    </row>
    <row r="5946" spans="1:17" x14ac:dyDescent="0.2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>
        <f t="shared" si="368"/>
        <v>Adult</v>
      </c>
      <c r="O5946" t="str">
        <f t="shared" si="369"/>
        <v>Average</v>
      </c>
      <c r="P5946" t="str">
        <f t="shared" si="370"/>
        <v>High Balance</v>
      </c>
      <c r="Q5946" t="str">
        <f t="shared" si="371"/>
        <v>Retained</v>
      </c>
    </row>
    <row r="5947" spans="1:17" x14ac:dyDescent="0.2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>
        <f t="shared" si="368"/>
        <v>Adult</v>
      </c>
      <c r="O5947" t="str">
        <f t="shared" si="369"/>
        <v>Good</v>
      </c>
      <c r="P5947" t="str">
        <f t="shared" si="370"/>
        <v>Zero Balance</v>
      </c>
      <c r="Q5947" t="str">
        <f t="shared" si="371"/>
        <v>Retained</v>
      </c>
    </row>
    <row r="5948" spans="1:17" x14ac:dyDescent="0.2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>
        <f t="shared" si="368"/>
        <v>Adult</v>
      </c>
      <c r="O5948" t="str">
        <f t="shared" si="369"/>
        <v>Average</v>
      </c>
      <c r="P5948" t="str">
        <f t="shared" si="370"/>
        <v>Zero Balance</v>
      </c>
      <c r="Q5948" t="str">
        <f t="shared" si="371"/>
        <v>Retained</v>
      </c>
    </row>
    <row r="5949" spans="1:17" x14ac:dyDescent="0.2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>
        <f t="shared" si="368"/>
        <v>Adult</v>
      </c>
      <c r="O5949" t="str">
        <f t="shared" si="369"/>
        <v>Average</v>
      </c>
      <c r="P5949" t="str">
        <f t="shared" si="370"/>
        <v>High Balance</v>
      </c>
      <c r="Q5949" t="str">
        <f t="shared" si="371"/>
        <v>Retained</v>
      </c>
    </row>
    <row r="5950" spans="1:17" x14ac:dyDescent="0.2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>
        <f t="shared" si="368"/>
        <v>Adult</v>
      </c>
      <c r="O5950" t="str">
        <f t="shared" si="369"/>
        <v>Poor</v>
      </c>
      <c r="P5950" t="str">
        <f t="shared" si="370"/>
        <v>High Balance</v>
      </c>
      <c r="Q5950" t="str">
        <f t="shared" si="371"/>
        <v>Retained</v>
      </c>
    </row>
    <row r="5951" spans="1:17" x14ac:dyDescent="0.2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>
        <f t="shared" si="368"/>
        <v>Adult</v>
      </c>
      <c r="O5951" t="str">
        <f t="shared" si="369"/>
        <v>Good</v>
      </c>
      <c r="P5951" t="str">
        <f t="shared" si="370"/>
        <v>High Balance</v>
      </c>
      <c r="Q5951" t="str">
        <f t="shared" si="371"/>
        <v>Churned</v>
      </c>
    </row>
    <row r="5952" spans="1:17" x14ac:dyDescent="0.2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tr">
        <f t="shared" si="368"/>
        <v>Senior</v>
      </c>
      <c r="O5952" t="str">
        <f t="shared" si="369"/>
        <v>Good</v>
      </c>
      <c r="P5952" t="str">
        <f t="shared" si="370"/>
        <v>High Balance</v>
      </c>
      <c r="Q5952" t="str">
        <f t="shared" si="371"/>
        <v>Churned</v>
      </c>
    </row>
    <row r="5953" spans="1:17" x14ac:dyDescent="0.2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>
        <f t="shared" si="368"/>
        <v>Adult</v>
      </c>
      <c r="O5953" t="str">
        <f t="shared" si="369"/>
        <v>Good</v>
      </c>
      <c r="P5953" t="str">
        <f t="shared" si="370"/>
        <v>Zero Balance</v>
      </c>
      <c r="Q5953" t="str">
        <f t="shared" si="371"/>
        <v>Retained</v>
      </c>
    </row>
    <row r="5954" spans="1:17" x14ac:dyDescent="0.2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>
        <f t="shared" si="368"/>
        <v>Young</v>
      </c>
      <c r="O5954" t="str">
        <f t="shared" si="369"/>
        <v>Average</v>
      </c>
      <c r="P5954" t="str">
        <f t="shared" si="370"/>
        <v>Zero Balance</v>
      </c>
      <c r="Q5954" t="str">
        <f t="shared" si="371"/>
        <v>Churned</v>
      </c>
    </row>
    <row r="5955" spans="1:17" x14ac:dyDescent="0.2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>
        <f t="shared" ref="N5955:N6018" si="372">IF(F5955&lt;30,"Young",IF(F5955&lt;50,"Adult","Senior"))</f>
        <v>Adult</v>
      </c>
      <c r="O5955" t="str">
        <f t="shared" ref="O5955:O6018" si="373">IF(C5955&lt;500,"Poor",IF(C5955&lt;700,"Average","Good"))</f>
        <v>Average</v>
      </c>
      <c r="P5955" t="str">
        <f t="shared" ref="P5955:P6018" si="374" xml:space="preserve"> IF(H5955=0,"Zero Balance",IF(H5955&lt;50000,"Low Balance",IF(H5955&lt;100000,"Medium Balance","High Balance")))</f>
        <v>Zero Balance</v>
      </c>
      <c r="Q5955" t="str">
        <f t="shared" ref="Q5955:Q6018" si="375">IF(M5955 = 1,"Churned","Retained")</f>
        <v>Retained</v>
      </c>
    </row>
    <row r="5956" spans="1:17" x14ac:dyDescent="0.2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tr">
        <f t="shared" si="372"/>
        <v>Adult</v>
      </c>
      <c r="O5956" t="str">
        <f t="shared" si="373"/>
        <v>Good</v>
      </c>
      <c r="P5956" t="str">
        <f t="shared" si="374"/>
        <v>High Balance</v>
      </c>
      <c r="Q5956" t="str">
        <f t="shared" si="375"/>
        <v>Retained</v>
      </c>
    </row>
    <row r="5957" spans="1:17" x14ac:dyDescent="0.2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>
        <f t="shared" si="372"/>
        <v>Adult</v>
      </c>
      <c r="O5957" t="str">
        <f t="shared" si="373"/>
        <v>Good</v>
      </c>
      <c r="P5957" t="str">
        <f t="shared" si="374"/>
        <v>High Balance</v>
      </c>
      <c r="Q5957" t="str">
        <f t="shared" si="375"/>
        <v>Churned</v>
      </c>
    </row>
    <row r="5958" spans="1:17" x14ac:dyDescent="0.2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>
        <f t="shared" si="372"/>
        <v>Adult</v>
      </c>
      <c r="O5958" t="str">
        <f t="shared" si="373"/>
        <v>Good</v>
      </c>
      <c r="P5958" t="str">
        <f t="shared" si="374"/>
        <v>High Balance</v>
      </c>
      <c r="Q5958" t="str">
        <f t="shared" si="375"/>
        <v>Retained</v>
      </c>
    </row>
    <row r="5959" spans="1:17" x14ac:dyDescent="0.2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>
        <f t="shared" si="372"/>
        <v>Senior</v>
      </c>
      <c r="O5959" t="str">
        <f t="shared" si="373"/>
        <v>Average</v>
      </c>
      <c r="P5959" t="str">
        <f t="shared" si="374"/>
        <v>Medium Balance</v>
      </c>
      <c r="Q5959" t="str">
        <f t="shared" si="375"/>
        <v>Retained</v>
      </c>
    </row>
    <row r="5960" spans="1:17" x14ac:dyDescent="0.2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>
        <f t="shared" si="372"/>
        <v>Adult</v>
      </c>
      <c r="O5960" t="str">
        <f t="shared" si="373"/>
        <v>Average</v>
      </c>
      <c r="P5960" t="str">
        <f t="shared" si="374"/>
        <v>High Balance</v>
      </c>
      <c r="Q5960" t="str">
        <f t="shared" si="375"/>
        <v>Retained</v>
      </c>
    </row>
    <row r="5961" spans="1:17" x14ac:dyDescent="0.2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>
        <f t="shared" si="372"/>
        <v>Adult</v>
      </c>
      <c r="O5961" t="str">
        <f t="shared" si="373"/>
        <v>Good</v>
      </c>
      <c r="P5961" t="str">
        <f t="shared" si="374"/>
        <v>Zero Balance</v>
      </c>
      <c r="Q5961" t="str">
        <f t="shared" si="375"/>
        <v>Retained</v>
      </c>
    </row>
    <row r="5962" spans="1:17" x14ac:dyDescent="0.2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>
        <f t="shared" si="372"/>
        <v>Adult</v>
      </c>
      <c r="O5962" t="str">
        <f t="shared" si="373"/>
        <v>Average</v>
      </c>
      <c r="P5962" t="str">
        <f t="shared" si="374"/>
        <v>High Balance</v>
      </c>
      <c r="Q5962" t="str">
        <f t="shared" si="375"/>
        <v>Churned</v>
      </c>
    </row>
    <row r="5963" spans="1:17" x14ac:dyDescent="0.2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>
        <f t="shared" si="372"/>
        <v>Adult</v>
      </c>
      <c r="O5963" t="str">
        <f t="shared" si="373"/>
        <v>Good</v>
      </c>
      <c r="P5963" t="str">
        <f t="shared" si="374"/>
        <v>High Balance</v>
      </c>
      <c r="Q5963" t="str">
        <f t="shared" si="375"/>
        <v>Retained</v>
      </c>
    </row>
    <row r="5964" spans="1:17" x14ac:dyDescent="0.2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>
        <f t="shared" si="372"/>
        <v>Adult</v>
      </c>
      <c r="O5964" t="str">
        <f t="shared" si="373"/>
        <v>Average</v>
      </c>
      <c r="P5964" t="str">
        <f t="shared" si="374"/>
        <v>High Balance</v>
      </c>
      <c r="Q5964" t="str">
        <f t="shared" si="375"/>
        <v>Churned</v>
      </c>
    </row>
    <row r="5965" spans="1:17" x14ac:dyDescent="0.2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>
        <f t="shared" si="372"/>
        <v>Adult</v>
      </c>
      <c r="O5965" t="str">
        <f t="shared" si="373"/>
        <v>Good</v>
      </c>
      <c r="P5965" t="str">
        <f t="shared" si="374"/>
        <v>High Balance</v>
      </c>
      <c r="Q5965" t="str">
        <f t="shared" si="375"/>
        <v>Retained</v>
      </c>
    </row>
    <row r="5966" spans="1:17" x14ac:dyDescent="0.2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>
        <f t="shared" si="372"/>
        <v>Adult</v>
      </c>
      <c r="O5966" t="str">
        <f t="shared" si="373"/>
        <v>Average</v>
      </c>
      <c r="P5966" t="str">
        <f t="shared" si="374"/>
        <v>High Balance</v>
      </c>
      <c r="Q5966" t="str">
        <f t="shared" si="375"/>
        <v>Retained</v>
      </c>
    </row>
    <row r="5967" spans="1:17" x14ac:dyDescent="0.2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>
        <f t="shared" si="372"/>
        <v>Adult</v>
      </c>
      <c r="O5967" t="str">
        <f t="shared" si="373"/>
        <v>Good</v>
      </c>
      <c r="P5967" t="str">
        <f t="shared" si="374"/>
        <v>High Balance</v>
      </c>
      <c r="Q5967" t="str">
        <f t="shared" si="375"/>
        <v>Retained</v>
      </c>
    </row>
    <row r="5968" spans="1:17" x14ac:dyDescent="0.2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>
        <f t="shared" si="372"/>
        <v>Adult</v>
      </c>
      <c r="O5968" t="str">
        <f t="shared" si="373"/>
        <v>Average</v>
      </c>
      <c r="P5968" t="str">
        <f t="shared" si="374"/>
        <v>Zero Balance</v>
      </c>
      <c r="Q5968" t="str">
        <f t="shared" si="375"/>
        <v>Retained</v>
      </c>
    </row>
    <row r="5969" spans="1:17" x14ac:dyDescent="0.2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>
        <f t="shared" si="372"/>
        <v>Adult</v>
      </c>
      <c r="O5969" t="str">
        <f t="shared" si="373"/>
        <v>Good</v>
      </c>
      <c r="P5969" t="str">
        <f t="shared" si="374"/>
        <v>High Balance</v>
      </c>
      <c r="Q5969" t="str">
        <f t="shared" si="375"/>
        <v>Retained</v>
      </c>
    </row>
    <row r="5970" spans="1:17" x14ac:dyDescent="0.2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>
        <f t="shared" si="372"/>
        <v>Young</v>
      </c>
      <c r="O5970" t="str">
        <f t="shared" si="373"/>
        <v>Average</v>
      </c>
      <c r="P5970" t="str">
        <f t="shared" si="374"/>
        <v>High Balance</v>
      </c>
      <c r="Q5970" t="str">
        <f t="shared" si="375"/>
        <v>Retained</v>
      </c>
    </row>
    <row r="5971" spans="1:17" x14ac:dyDescent="0.2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>
        <f t="shared" si="372"/>
        <v>Young</v>
      </c>
      <c r="O5971" t="str">
        <f t="shared" si="373"/>
        <v>Average</v>
      </c>
      <c r="P5971" t="str">
        <f t="shared" si="374"/>
        <v>Zero Balance</v>
      </c>
      <c r="Q5971" t="str">
        <f t="shared" si="375"/>
        <v>Retained</v>
      </c>
    </row>
    <row r="5972" spans="1:17" x14ac:dyDescent="0.2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>
        <f t="shared" si="372"/>
        <v>Adult</v>
      </c>
      <c r="O5972" t="str">
        <f t="shared" si="373"/>
        <v>Poor</v>
      </c>
      <c r="P5972" t="str">
        <f t="shared" si="374"/>
        <v>Medium Balance</v>
      </c>
      <c r="Q5972" t="str">
        <f t="shared" si="375"/>
        <v>Retained</v>
      </c>
    </row>
    <row r="5973" spans="1:17" x14ac:dyDescent="0.2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>
        <f t="shared" si="372"/>
        <v>Adult</v>
      </c>
      <c r="O5973" t="str">
        <f t="shared" si="373"/>
        <v>Good</v>
      </c>
      <c r="P5973" t="str">
        <f t="shared" si="374"/>
        <v>Zero Balance</v>
      </c>
      <c r="Q5973" t="str">
        <f t="shared" si="375"/>
        <v>Retained</v>
      </c>
    </row>
    <row r="5974" spans="1:17" x14ac:dyDescent="0.2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>
        <f t="shared" si="372"/>
        <v>Adult</v>
      </c>
      <c r="O5974" t="str">
        <f t="shared" si="373"/>
        <v>Average</v>
      </c>
      <c r="P5974" t="str">
        <f t="shared" si="374"/>
        <v>High Balance</v>
      </c>
      <c r="Q5974" t="str">
        <f t="shared" si="375"/>
        <v>Churned</v>
      </c>
    </row>
    <row r="5975" spans="1:17" x14ac:dyDescent="0.2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>
        <f t="shared" si="372"/>
        <v>Adult</v>
      </c>
      <c r="O5975" t="str">
        <f t="shared" si="373"/>
        <v>Average</v>
      </c>
      <c r="P5975" t="str">
        <f t="shared" si="374"/>
        <v>High Balance</v>
      </c>
      <c r="Q5975" t="str">
        <f t="shared" si="375"/>
        <v>Retained</v>
      </c>
    </row>
    <row r="5976" spans="1:17" x14ac:dyDescent="0.2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>
        <f t="shared" si="372"/>
        <v>Adult</v>
      </c>
      <c r="O5976" t="str">
        <f t="shared" si="373"/>
        <v>Good</v>
      </c>
      <c r="P5976" t="str">
        <f t="shared" si="374"/>
        <v>Medium Balance</v>
      </c>
      <c r="Q5976" t="str">
        <f t="shared" si="375"/>
        <v>Retained</v>
      </c>
    </row>
    <row r="5977" spans="1:17" x14ac:dyDescent="0.2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>
        <f t="shared" si="372"/>
        <v>Adult</v>
      </c>
      <c r="O5977" t="str">
        <f t="shared" si="373"/>
        <v>Average</v>
      </c>
      <c r="P5977" t="str">
        <f t="shared" si="374"/>
        <v>Zero Balance</v>
      </c>
      <c r="Q5977" t="str">
        <f t="shared" si="375"/>
        <v>Retained</v>
      </c>
    </row>
    <row r="5978" spans="1:17" x14ac:dyDescent="0.2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>
        <f t="shared" si="372"/>
        <v>Adult</v>
      </c>
      <c r="O5978" t="str">
        <f t="shared" si="373"/>
        <v>Average</v>
      </c>
      <c r="P5978" t="str">
        <f t="shared" si="374"/>
        <v>Zero Balance</v>
      </c>
      <c r="Q5978" t="str">
        <f t="shared" si="375"/>
        <v>Churned</v>
      </c>
    </row>
    <row r="5979" spans="1:17" x14ac:dyDescent="0.2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>
        <f t="shared" si="372"/>
        <v>Adult</v>
      </c>
      <c r="O5979" t="str">
        <f t="shared" si="373"/>
        <v>Good</v>
      </c>
      <c r="P5979" t="str">
        <f t="shared" si="374"/>
        <v>Medium Balance</v>
      </c>
      <c r="Q5979" t="str">
        <f t="shared" si="375"/>
        <v>Retained</v>
      </c>
    </row>
    <row r="5980" spans="1:17" x14ac:dyDescent="0.2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>
        <f t="shared" si="372"/>
        <v>Adult</v>
      </c>
      <c r="O5980" t="str">
        <f t="shared" si="373"/>
        <v>Average</v>
      </c>
      <c r="P5980" t="str">
        <f t="shared" si="374"/>
        <v>Medium Balance</v>
      </c>
      <c r="Q5980" t="str">
        <f t="shared" si="375"/>
        <v>Retained</v>
      </c>
    </row>
    <row r="5981" spans="1:17" x14ac:dyDescent="0.2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>
        <f t="shared" si="372"/>
        <v>Young</v>
      </c>
      <c r="O5981" t="str">
        <f t="shared" si="373"/>
        <v>Average</v>
      </c>
      <c r="P5981" t="str">
        <f t="shared" si="374"/>
        <v>High Balance</v>
      </c>
      <c r="Q5981" t="str">
        <f t="shared" si="375"/>
        <v>Retained</v>
      </c>
    </row>
    <row r="5982" spans="1:17" x14ac:dyDescent="0.2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>
        <f t="shared" si="372"/>
        <v>Adult</v>
      </c>
      <c r="O5982" t="str">
        <f t="shared" si="373"/>
        <v>Average</v>
      </c>
      <c r="P5982" t="str">
        <f t="shared" si="374"/>
        <v>Zero Balance</v>
      </c>
      <c r="Q5982" t="str">
        <f t="shared" si="375"/>
        <v>Retained</v>
      </c>
    </row>
    <row r="5983" spans="1:17" x14ac:dyDescent="0.2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>
        <f t="shared" si="372"/>
        <v>Adult</v>
      </c>
      <c r="O5983" t="str">
        <f t="shared" si="373"/>
        <v>Average</v>
      </c>
      <c r="P5983" t="str">
        <f t="shared" si="374"/>
        <v>High Balance</v>
      </c>
      <c r="Q5983" t="str">
        <f t="shared" si="375"/>
        <v>Retained</v>
      </c>
    </row>
    <row r="5984" spans="1:17" x14ac:dyDescent="0.2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>
        <f t="shared" si="372"/>
        <v>Adult</v>
      </c>
      <c r="O5984" t="str">
        <f t="shared" si="373"/>
        <v>Average</v>
      </c>
      <c r="P5984" t="str">
        <f t="shared" si="374"/>
        <v>High Balance</v>
      </c>
      <c r="Q5984" t="str">
        <f t="shared" si="375"/>
        <v>Retained</v>
      </c>
    </row>
    <row r="5985" spans="1:17" x14ac:dyDescent="0.2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>
        <f t="shared" si="372"/>
        <v>Young</v>
      </c>
      <c r="O5985" t="str">
        <f t="shared" si="373"/>
        <v>Average</v>
      </c>
      <c r="P5985" t="str">
        <f t="shared" si="374"/>
        <v>Medium Balance</v>
      </c>
      <c r="Q5985" t="str">
        <f t="shared" si="375"/>
        <v>Retained</v>
      </c>
    </row>
    <row r="5986" spans="1:17" x14ac:dyDescent="0.2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>
        <f t="shared" si="372"/>
        <v>Adult</v>
      </c>
      <c r="O5986" t="str">
        <f t="shared" si="373"/>
        <v>Average</v>
      </c>
      <c r="P5986" t="str">
        <f t="shared" si="374"/>
        <v>Zero Balance</v>
      </c>
      <c r="Q5986" t="str">
        <f t="shared" si="375"/>
        <v>Retained</v>
      </c>
    </row>
    <row r="5987" spans="1:17" x14ac:dyDescent="0.2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>
        <f t="shared" si="372"/>
        <v>Adult</v>
      </c>
      <c r="O5987" t="str">
        <f t="shared" si="373"/>
        <v>Good</v>
      </c>
      <c r="P5987" t="str">
        <f t="shared" si="374"/>
        <v>Medium Balance</v>
      </c>
      <c r="Q5987" t="str">
        <f t="shared" si="375"/>
        <v>Retained</v>
      </c>
    </row>
    <row r="5988" spans="1:17" x14ac:dyDescent="0.2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>
        <f t="shared" si="372"/>
        <v>Adult</v>
      </c>
      <c r="O5988" t="str">
        <f t="shared" si="373"/>
        <v>Average</v>
      </c>
      <c r="P5988" t="str">
        <f t="shared" si="374"/>
        <v>Zero Balance</v>
      </c>
      <c r="Q5988" t="str">
        <f t="shared" si="375"/>
        <v>Churned</v>
      </c>
    </row>
    <row r="5989" spans="1:17" x14ac:dyDescent="0.2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>
        <f t="shared" si="372"/>
        <v>Young</v>
      </c>
      <c r="O5989" t="str">
        <f t="shared" si="373"/>
        <v>Average</v>
      </c>
      <c r="P5989" t="str">
        <f t="shared" si="374"/>
        <v>Medium Balance</v>
      </c>
      <c r="Q5989" t="str">
        <f t="shared" si="375"/>
        <v>Retained</v>
      </c>
    </row>
    <row r="5990" spans="1:17" x14ac:dyDescent="0.2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>
        <f t="shared" si="372"/>
        <v>Adult</v>
      </c>
      <c r="O5990" t="str">
        <f t="shared" si="373"/>
        <v>Good</v>
      </c>
      <c r="P5990" t="str">
        <f t="shared" si="374"/>
        <v>Zero Balance</v>
      </c>
      <c r="Q5990" t="str">
        <f t="shared" si="375"/>
        <v>Retained</v>
      </c>
    </row>
    <row r="5991" spans="1:17" x14ac:dyDescent="0.2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>
        <f t="shared" si="372"/>
        <v>Senior</v>
      </c>
      <c r="O5991" t="str">
        <f t="shared" si="373"/>
        <v>Average</v>
      </c>
      <c r="P5991" t="str">
        <f t="shared" si="374"/>
        <v>High Balance</v>
      </c>
      <c r="Q5991" t="str">
        <f t="shared" si="375"/>
        <v>Churned</v>
      </c>
    </row>
    <row r="5992" spans="1:17" x14ac:dyDescent="0.2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>
        <f t="shared" si="372"/>
        <v>Adult</v>
      </c>
      <c r="O5992" t="str">
        <f t="shared" si="373"/>
        <v>Average</v>
      </c>
      <c r="P5992" t="str">
        <f t="shared" si="374"/>
        <v>High Balance</v>
      </c>
      <c r="Q5992" t="str">
        <f t="shared" si="375"/>
        <v>Retained</v>
      </c>
    </row>
    <row r="5993" spans="1:17" x14ac:dyDescent="0.2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>
        <f t="shared" si="372"/>
        <v>Young</v>
      </c>
      <c r="O5993" t="str">
        <f t="shared" si="373"/>
        <v>Average</v>
      </c>
      <c r="P5993" t="str">
        <f t="shared" si="374"/>
        <v>Zero Balance</v>
      </c>
      <c r="Q5993" t="str">
        <f t="shared" si="375"/>
        <v>Retained</v>
      </c>
    </row>
    <row r="5994" spans="1:17" x14ac:dyDescent="0.2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tr">
        <f t="shared" si="372"/>
        <v>Adult</v>
      </c>
      <c r="O5994" t="str">
        <f t="shared" si="373"/>
        <v>Good</v>
      </c>
      <c r="P5994" t="str">
        <f t="shared" si="374"/>
        <v>Medium Balance</v>
      </c>
      <c r="Q5994" t="str">
        <f t="shared" si="375"/>
        <v>Retained</v>
      </c>
    </row>
    <row r="5995" spans="1:17" x14ac:dyDescent="0.2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tr">
        <f t="shared" si="372"/>
        <v>Adult</v>
      </c>
      <c r="O5995" t="str">
        <f t="shared" si="373"/>
        <v>Average</v>
      </c>
      <c r="P5995" t="str">
        <f t="shared" si="374"/>
        <v>Zero Balance</v>
      </c>
      <c r="Q5995" t="str">
        <f t="shared" si="375"/>
        <v>Retained</v>
      </c>
    </row>
    <row r="5996" spans="1:17" x14ac:dyDescent="0.2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>
        <f t="shared" si="372"/>
        <v>Adult</v>
      </c>
      <c r="O5996" t="str">
        <f t="shared" si="373"/>
        <v>Average</v>
      </c>
      <c r="P5996" t="str">
        <f t="shared" si="374"/>
        <v>High Balance</v>
      </c>
      <c r="Q5996" t="str">
        <f t="shared" si="375"/>
        <v>Retained</v>
      </c>
    </row>
    <row r="5997" spans="1:17" x14ac:dyDescent="0.2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>
        <f t="shared" si="372"/>
        <v>Senior</v>
      </c>
      <c r="O5997" t="str">
        <f t="shared" si="373"/>
        <v>Average</v>
      </c>
      <c r="P5997" t="str">
        <f t="shared" si="374"/>
        <v>High Balance</v>
      </c>
      <c r="Q5997" t="str">
        <f t="shared" si="375"/>
        <v>Retained</v>
      </c>
    </row>
    <row r="5998" spans="1:17" x14ac:dyDescent="0.2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>
        <f t="shared" si="372"/>
        <v>Senior</v>
      </c>
      <c r="O5998" t="str">
        <f t="shared" si="373"/>
        <v>Average</v>
      </c>
      <c r="P5998" t="str">
        <f t="shared" si="374"/>
        <v>High Balance</v>
      </c>
      <c r="Q5998" t="str">
        <f t="shared" si="375"/>
        <v>Retained</v>
      </c>
    </row>
    <row r="5999" spans="1:17" x14ac:dyDescent="0.2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tr">
        <f t="shared" si="372"/>
        <v>Young</v>
      </c>
      <c r="O5999" t="str">
        <f t="shared" si="373"/>
        <v>Average</v>
      </c>
      <c r="P5999" t="str">
        <f t="shared" si="374"/>
        <v>Zero Balance</v>
      </c>
      <c r="Q5999" t="str">
        <f t="shared" si="375"/>
        <v>Retained</v>
      </c>
    </row>
    <row r="6000" spans="1:17" x14ac:dyDescent="0.2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>
        <f t="shared" si="372"/>
        <v>Young</v>
      </c>
      <c r="O6000" t="str">
        <f t="shared" si="373"/>
        <v>Average</v>
      </c>
      <c r="P6000" t="str">
        <f t="shared" si="374"/>
        <v>Zero Balance</v>
      </c>
      <c r="Q6000" t="str">
        <f t="shared" si="375"/>
        <v>Retained</v>
      </c>
    </row>
    <row r="6001" spans="1:17" x14ac:dyDescent="0.2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>
        <f t="shared" si="372"/>
        <v>Adult</v>
      </c>
      <c r="O6001" t="str">
        <f t="shared" si="373"/>
        <v>Good</v>
      </c>
      <c r="P6001" t="str">
        <f t="shared" si="374"/>
        <v>High Balance</v>
      </c>
      <c r="Q6001" t="str">
        <f t="shared" si="375"/>
        <v>Retained</v>
      </c>
    </row>
    <row r="6002" spans="1:17" x14ac:dyDescent="0.2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>
        <f t="shared" si="372"/>
        <v>Adult</v>
      </c>
      <c r="O6002" t="str">
        <f t="shared" si="373"/>
        <v>Average</v>
      </c>
      <c r="P6002" t="str">
        <f t="shared" si="374"/>
        <v>Medium Balance</v>
      </c>
      <c r="Q6002" t="str">
        <f t="shared" si="375"/>
        <v>Churned</v>
      </c>
    </row>
    <row r="6003" spans="1:17" x14ac:dyDescent="0.2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>
        <f t="shared" si="372"/>
        <v>Adult</v>
      </c>
      <c r="O6003" t="str">
        <f t="shared" si="373"/>
        <v>Good</v>
      </c>
      <c r="P6003" t="str">
        <f t="shared" si="374"/>
        <v>Zero Balance</v>
      </c>
      <c r="Q6003" t="str">
        <f t="shared" si="375"/>
        <v>Churned</v>
      </c>
    </row>
    <row r="6004" spans="1:17" x14ac:dyDescent="0.2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>
        <f t="shared" si="372"/>
        <v>Adult</v>
      </c>
      <c r="O6004" t="str">
        <f t="shared" si="373"/>
        <v>Good</v>
      </c>
      <c r="P6004" t="str">
        <f t="shared" si="374"/>
        <v>Zero Balance</v>
      </c>
      <c r="Q6004" t="str">
        <f t="shared" si="375"/>
        <v>Retained</v>
      </c>
    </row>
    <row r="6005" spans="1:17" x14ac:dyDescent="0.2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tr">
        <f t="shared" si="372"/>
        <v>Young</v>
      </c>
      <c r="O6005" t="str">
        <f t="shared" si="373"/>
        <v>Good</v>
      </c>
      <c r="P6005" t="str">
        <f t="shared" si="374"/>
        <v>High Balance</v>
      </c>
      <c r="Q6005" t="str">
        <f t="shared" si="375"/>
        <v>Retained</v>
      </c>
    </row>
    <row r="6006" spans="1:17" x14ac:dyDescent="0.2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>
        <f t="shared" si="372"/>
        <v>Young</v>
      </c>
      <c r="O6006" t="str">
        <f t="shared" si="373"/>
        <v>Average</v>
      </c>
      <c r="P6006" t="str">
        <f t="shared" si="374"/>
        <v>Zero Balance</v>
      </c>
      <c r="Q6006" t="str">
        <f t="shared" si="375"/>
        <v>Retained</v>
      </c>
    </row>
    <row r="6007" spans="1:17" x14ac:dyDescent="0.2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tr">
        <f t="shared" si="372"/>
        <v>Young</v>
      </c>
      <c r="O6007" t="str">
        <f t="shared" si="373"/>
        <v>Average</v>
      </c>
      <c r="P6007" t="str">
        <f t="shared" si="374"/>
        <v>Zero Balance</v>
      </c>
      <c r="Q6007" t="str">
        <f t="shared" si="375"/>
        <v>Retained</v>
      </c>
    </row>
    <row r="6008" spans="1:17" x14ac:dyDescent="0.2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>
        <f t="shared" si="372"/>
        <v>Adult</v>
      </c>
      <c r="O6008" t="str">
        <f t="shared" si="373"/>
        <v>Average</v>
      </c>
      <c r="P6008" t="str">
        <f t="shared" si="374"/>
        <v>Zero Balance</v>
      </c>
      <c r="Q6008" t="str">
        <f t="shared" si="375"/>
        <v>Retained</v>
      </c>
    </row>
    <row r="6009" spans="1:17" x14ac:dyDescent="0.2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>
        <f t="shared" si="372"/>
        <v>Young</v>
      </c>
      <c r="O6009" t="str">
        <f t="shared" si="373"/>
        <v>Good</v>
      </c>
      <c r="P6009" t="str">
        <f t="shared" si="374"/>
        <v>Medium Balance</v>
      </c>
      <c r="Q6009" t="str">
        <f t="shared" si="375"/>
        <v>Retained</v>
      </c>
    </row>
    <row r="6010" spans="1:17" x14ac:dyDescent="0.2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tr">
        <f t="shared" si="372"/>
        <v>Young</v>
      </c>
      <c r="O6010" t="str">
        <f t="shared" si="373"/>
        <v>Good</v>
      </c>
      <c r="P6010" t="str">
        <f t="shared" si="374"/>
        <v>Zero Balance</v>
      </c>
      <c r="Q6010" t="str">
        <f t="shared" si="375"/>
        <v>Retained</v>
      </c>
    </row>
    <row r="6011" spans="1:17" x14ac:dyDescent="0.2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>
        <f t="shared" si="372"/>
        <v>Adult</v>
      </c>
      <c r="O6011" t="str">
        <f t="shared" si="373"/>
        <v>Average</v>
      </c>
      <c r="P6011" t="str">
        <f t="shared" si="374"/>
        <v>Zero Balance</v>
      </c>
      <c r="Q6011" t="str">
        <f t="shared" si="375"/>
        <v>Retained</v>
      </c>
    </row>
    <row r="6012" spans="1:17" x14ac:dyDescent="0.2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>
        <f t="shared" si="372"/>
        <v>Adult</v>
      </c>
      <c r="O6012" t="str">
        <f t="shared" si="373"/>
        <v>Good</v>
      </c>
      <c r="P6012" t="str">
        <f t="shared" si="374"/>
        <v>Zero Balance</v>
      </c>
      <c r="Q6012" t="str">
        <f t="shared" si="375"/>
        <v>Retained</v>
      </c>
    </row>
    <row r="6013" spans="1:17" x14ac:dyDescent="0.2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tr">
        <f t="shared" si="372"/>
        <v>Adult</v>
      </c>
      <c r="O6013" t="str">
        <f t="shared" si="373"/>
        <v>Average</v>
      </c>
      <c r="P6013" t="str">
        <f t="shared" si="374"/>
        <v>High Balance</v>
      </c>
      <c r="Q6013" t="str">
        <f t="shared" si="375"/>
        <v>Churned</v>
      </c>
    </row>
    <row r="6014" spans="1:17" x14ac:dyDescent="0.2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tr">
        <f t="shared" si="372"/>
        <v>Young</v>
      </c>
      <c r="O6014" t="str">
        <f t="shared" si="373"/>
        <v>Good</v>
      </c>
      <c r="P6014" t="str">
        <f t="shared" si="374"/>
        <v>Zero Balance</v>
      </c>
      <c r="Q6014" t="str">
        <f t="shared" si="375"/>
        <v>Retained</v>
      </c>
    </row>
    <row r="6015" spans="1:17" x14ac:dyDescent="0.2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>
        <f t="shared" si="372"/>
        <v>Adult</v>
      </c>
      <c r="O6015" t="str">
        <f t="shared" si="373"/>
        <v>Average</v>
      </c>
      <c r="P6015" t="str">
        <f t="shared" si="374"/>
        <v>Zero Balance</v>
      </c>
      <c r="Q6015" t="str">
        <f t="shared" si="375"/>
        <v>Retained</v>
      </c>
    </row>
    <row r="6016" spans="1:17" x14ac:dyDescent="0.2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>
        <f t="shared" si="372"/>
        <v>Adult</v>
      </c>
      <c r="O6016" t="str">
        <f t="shared" si="373"/>
        <v>Average</v>
      </c>
      <c r="P6016" t="str">
        <f t="shared" si="374"/>
        <v>High Balance</v>
      </c>
      <c r="Q6016" t="str">
        <f t="shared" si="375"/>
        <v>Churned</v>
      </c>
    </row>
    <row r="6017" spans="1:17" x14ac:dyDescent="0.2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>
        <f t="shared" si="372"/>
        <v>Senior</v>
      </c>
      <c r="O6017" t="str">
        <f t="shared" si="373"/>
        <v>Average</v>
      </c>
      <c r="P6017" t="str">
        <f t="shared" si="374"/>
        <v>High Balance</v>
      </c>
      <c r="Q6017" t="str">
        <f t="shared" si="375"/>
        <v>Retained</v>
      </c>
    </row>
    <row r="6018" spans="1:17" x14ac:dyDescent="0.2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>
        <f t="shared" si="372"/>
        <v>Adult</v>
      </c>
      <c r="O6018" t="str">
        <f t="shared" si="373"/>
        <v>Good</v>
      </c>
      <c r="P6018" t="str">
        <f t="shared" si="374"/>
        <v>High Balance</v>
      </c>
      <c r="Q6018" t="str">
        <f t="shared" si="375"/>
        <v>Retained</v>
      </c>
    </row>
    <row r="6019" spans="1:17" x14ac:dyDescent="0.2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>
        <f t="shared" ref="N6019:N6082" si="376">IF(F6019&lt;30,"Young",IF(F6019&lt;50,"Adult","Senior"))</f>
        <v>Adult</v>
      </c>
      <c r="O6019" t="str">
        <f t="shared" ref="O6019:O6082" si="377">IF(C6019&lt;500,"Poor",IF(C6019&lt;700,"Average","Good"))</f>
        <v>Poor</v>
      </c>
      <c r="P6019" t="str">
        <f t="shared" ref="P6019:P6082" si="378" xml:space="preserve"> IF(H6019=0,"Zero Balance",IF(H6019&lt;50000,"Low Balance",IF(H6019&lt;100000,"Medium Balance","High Balance")))</f>
        <v>Medium Balance</v>
      </c>
      <c r="Q6019" t="str">
        <f t="shared" ref="Q6019:Q6082" si="379">IF(M6019 = 1,"Churned","Retained")</f>
        <v>Retained</v>
      </c>
    </row>
    <row r="6020" spans="1:17" x14ac:dyDescent="0.2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>
        <f t="shared" si="376"/>
        <v>Adult</v>
      </c>
      <c r="O6020" t="str">
        <f t="shared" si="377"/>
        <v>Good</v>
      </c>
      <c r="P6020" t="str">
        <f t="shared" si="378"/>
        <v>Zero Balance</v>
      </c>
      <c r="Q6020" t="str">
        <f t="shared" si="379"/>
        <v>Retained</v>
      </c>
    </row>
    <row r="6021" spans="1:17" x14ac:dyDescent="0.2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>
        <f t="shared" si="376"/>
        <v>Adult</v>
      </c>
      <c r="O6021" t="str">
        <f t="shared" si="377"/>
        <v>Good</v>
      </c>
      <c r="P6021" t="str">
        <f t="shared" si="378"/>
        <v>Zero Balance</v>
      </c>
      <c r="Q6021" t="str">
        <f t="shared" si="379"/>
        <v>Retained</v>
      </c>
    </row>
    <row r="6022" spans="1:17" x14ac:dyDescent="0.2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>
        <f t="shared" si="376"/>
        <v>Adult</v>
      </c>
      <c r="O6022" t="str">
        <f t="shared" si="377"/>
        <v>Average</v>
      </c>
      <c r="P6022" t="str">
        <f t="shared" si="378"/>
        <v>High Balance</v>
      </c>
      <c r="Q6022" t="str">
        <f t="shared" si="379"/>
        <v>Retained</v>
      </c>
    </row>
    <row r="6023" spans="1:17" x14ac:dyDescent="0.2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>
        <f t="shared" si="376"/>
        <v>Senior</v>
      </c>
      <c r="O6023" t="str">
        <f t="shared" si="377"/>
        <v>Good</v>
      </c>
      <c r="P6023" t="str">
        <f t="shared" si="378"/>
        <v>High Balance</v>
      </c>
      <c r="Q6023" t="str">
        <f t="shared" si="379"/>
        <v>Retained</v>
      </c>
    </row>
    <row r="6024" spans="1:17" x14ac:dyDescent="0.2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>
        <f t="shared" si="376"/>
        <v>Adult</v>
      </c>
      <c r="O6024" t="str">
        <f t="shared" si="377"/>
        <v>Average</v>
      </c>
      <c r="P6024" t="str">
        <f t="shared" si="378"/>
        <v>Zero Balance</v>
      </c>
      <c r="Q6024" t="str">
        <f t="shared" si="379"/>
        <v>Churned</v>
      </c>
    </row>
    <row r="6025" spans="1:17" x14ac:dyDescent="0.2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tr">
        <f t="shared" si="376"/>
        <v>Adult</v>
      </c>
      <c r="O6025" t="str">
        <f t="shared" si="377"/>
        <v>Good</v>
      </c>
      <c r="P6025" t="str">
        <f t="shared" si="378"/>
        <v>Medium Balance</v>
      </c>
      <c r="Q6025" t="str">
        <f t="shared" si="379"/>
        <v>Churned</v>
      </c>
    </row>
    <row r="6026" spans="1:17" x14ac:dyDescent="0.2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>
        <f t="shared" si="376"/>
        <v>Young</v>
      </c>
      <c r="O6026" t="str">
        <f t="shared" si="377"/>
        <v>Average</v>
      </c>
      <c r="P6026" t="str">
        <f t="shared" si="378"/>
        <v>High Balance</v>
      </c>
      <c r="Q6026" t="str">
        <f t="shared" si="379"/>
        <v>Retained</v>
      </c>
    </row>
    <row r="6027" spans="1:17" x14ac:dyDescent="0.2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>
        <f t="shared" si="376"/>
        <v>Adult</v>
      </c>
      <c r="O6027" t="str">
        <f t="shared" si="377"/>
        <v>Average</v>
      </c>
      <c r="P6027" t="str">
        <f t="shared" si="378"/>
        <v>Medium Balance</v>
      </c>
      <c r="Q6027" t="str">
        <f t="shared" si="379"/>
        <v>Retained</v>
      </c>
    </row>
    <row r="6028" spans="1:17" x14ac:dyDescent="0.2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>
        <f t="shared" si="376"/>
        <v>Adult</v>
      </c>
      <c r="O6028" t="str">
        <f t="shared" si="377"/>
        <v>Good</v>
      </c>
      <c r="P6028" t="str">
        <f t="shared" si="378"/>
        <v>Medium Balance</v>
      </c>
      <c r="Q6028" t="str">
        <f t="shared" si="379"/>
        <v>Retained</v>
      </c>
    </row>
    <row r="6029" spans="1:17" x14ac:dyDescent="0.2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>
        <f t="shared" si="376"/>
        <v>Adult</v>
      </c>
      <c r="O6029" t="str">
        <f t="shared" si="377"/>
        <v>Good</v>
      </c>
      <c r="P6029" t="str">
        <f t="shared" si="378"/>
        <v>High Balance</v>
      </c>
      <c r="Q6029" t="str">
        <f t="shared" si="379"/>
        <v>Retained</v>
      </c>
    </row>
    <row r="6030" spans="1:17" x14ac:dyDescent="0.2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>
        <f t="shared" si="376"/>
        <v>Senior</v>
      </c>
      <c r="O6030" t="str">
        <f t="shared" si="377"/>
        <v>Average</v>
      </c>
      <c r="P6030" t="str">
        <f t="shared" si="378"/>
        <v>High Balance</v>
      </c>
      <c r="Q6030" t="str">
        <f t="shared" si="379"/>
        <v>Churned</v>
      </c>
    </row>
    <row r="6031" spans="1:17" x14ac:dyDescent="0.2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>
        <f t="shared" si="376"/>
        <v>Adult</v>
      </c>
      <c r="O6031" t="str">
        <f t="shared" si="377"/>
        <v>Average</v>
      </c>
      <c r="P6031" t="str">
        <f t="shared" si="378"/>
        <v>Low Balance</v>
      </c>
      <c r="Q6031" t="str">
        <f t="shared" si="379"/>
        <v>Churned</v>
      </c>
    </row>
    <row r="6032" spans="1:17" x14ac:dyDescent="0.2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>
        <f t="shared" si="376"/>
        <v>Adult</v>
      </c>
      <c r="O6032" t="str">
        <f t="shared" si="377"/>
        <v>Poor</v>
      </c>
      <c r="P6032" t="str">
        <f t="shared" si="378"/>
        <v>High Balance</v>
      </c>
      <c r="Q6032" t="str">
        <f t="shared" si="379"/>
        <v>Retained</v>
      </c>
    </row>
    <row r="6033" spans="1:17" x14ac:dyDescent="0.2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>
        <f t="shared" si="376"/>
        <v>Adult</v>
      </c>
      <c r="O6033" t="str">
        <f t="shared" si="377"/>
        <v>Good</v>
      </c>
      <c r="P6033" t="str">
        <f t="shared" si="378"/>
        <v>High Balance</v>
      </c>
      <c r="Q6033" t="str">
        <f t="shared" si="379"/>
        <v>Retained</v>
      </c>
    </row>
    <row r="6034" spans="1:17" x14ac:dyDescent="0.2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>
        <f t="shared" si="376"/>
        <v>Adult</v>
      </c>
      <c r="O6034" t="str">
        <f t="shared" si="377"/>
        <v>Average</v>
      </c>
      <c r="P6034" t="str">
        <f t="shared" si="378"/>
        <v>Zero Balance</v>
      </c>
      <c r="Q6034" t="str">
        <f t="shared" si="379"/>
        <v>Retained</v>
      </c>
    </row>
    <row r="6035" spans="1:17" x14ac:dyDescent="0.2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tr">
        <f t="shared" si="376"/>
        <v>Adult</v>
      </c>
      <c r="O6035" t="str">
        <f t="shared" si="377"/>
        <v>Average</v>
      </c>
      <c r="P6035" t="str">
        <f t="shared" si="378"/>
        <v>High Balance</v>
      </c>
      <c r="Q6035" t="str">
        <f t="shared" si="379"/>
        <v>Retained</v>
      </c>
    </row>
    <row r="6036" spans="1:17" x14ac:dyDescent="0.2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>
        <f t="shared" si="376"/>
        <v>Adult</v>
      </c>
      <c r="O6036" t="str">
        <f t="shared" si="377"/>
        <v>Average</v>
      </c>
      <c r="P6036" t="str">
        <f t="shared" si="378"/>
        <v>High Balance</v>
      </c>
      <c r="Q6036" t="str">
        <f t="shared" si="379"/>
        <v>Retained</v>
      </c>
    </row>
    <row r="6037" spans="1:17" x14ac:dyDescent="0.2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>
        <f t="shared" si="376"/>
        <v>Adult</v>
      </c>
      <c r="O6037" t="str">
        <f t="shared" si="377"/>
        <v>Average</v>
      </c>
      <c r="P6037" t="str">
        <f t="shared" si="378"/>
        <v>Medium Balance</v>
      </c>
      <c r="Q6037" t="str">
        <f t="shared" si="379"/>
        <v>Retained</v>
      </c>
    </row>
    <row r="6038" spans="1:17" x14ac:dyDescent="0.2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>
        <f t="shared" si="376"/>
        <v>Young</v>
      </c>
      <c r="O6038" t="str">
        <f t="shared" si="377"/>
        <v>Average</v>
      </c>
      <c r="P6038" t="str">
        <f t="shared" si="378"/>
        <v>Medium Balance</v>
      </c>
      <c r="Q6038" t="str">
        <f t="shared" si="379"/>
        <v>Retained</v>
      </c>
    </row>
    <row r="6039" spans="1:17" x14ac:dyDescent="0.2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tr">
        <f t="shared" si="376"/>
        <v>Adult</v>
      </c>
      <c r="O6039" t="str">
        <f t="shared" si="377"/>
        <v>Good</v>
      </c>
      <c r="P6039" t="str">
        <f t="shared" si="378"/>
        <v>Zero Balance</v>
      </c>
      <c r="Q6039" t="str">
        <f t="shared" si="379"/>
        <v>Retained</v>
      </c>
    </row>
    <row r="6040" spans="1:17" x14ac:dyDescent="0.2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tr">
        <f t="shared" si="376"/>
        <v>Young</v>
      </c>
      <c r="O6040" t="str">
        <f t="shared" si="377"/>
        <v>Average</v>
      </c>
      <c r="P6040" t="str">
        <f t="shared" si="378"/>
        <v>High Balance</v>
      </c>
      <c r="Q6040" t="str">
        <f t="shared" si="379"/>
        <v>Retained</v>
      </c>
    </row>
    <row r="6041" spans="1:17" x14ac:dyDescent="0.2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>
        <f t="shared" si="376"/>
        <v>Young</v>
      </c>
      <c r="O6041" t="str">
        <f t="shared" si="377"/>
        <v>Average</v>
      </c>
      <c r="P6041" t="str">
        <f t="shared" si="378"/>
        <v>Zero Balance</v>
      </c>
      <c r="Q6041" t="str">
        <f t="shared" si="379"/>
        <v>Retained</v>
      </c>
    </row>
    <row r="6042" spans="1:17" x14ac:dyDescent="0.2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>
        <f t="shared" si="376"/>
        <v>Adult</v>
      </c>
      <c r="O6042" t="str">
        <f t="shared" si="377"/>
        <v>Average</v>
      </c>
      <c r="P6042" t="str">
        <f t="shared" si="378"/>
        <v>Zero Balance</v>
      </c>
      <c r="Q6042" t="str">
        <f t="shared" si="379"/>
        <v>Retained</v>
      </c>
    </row>
    <row r="6043" spans="1:17" x14ac:dyDescent="0.2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>
        <f t="shared" si="376"/>
        <v>Adult</v>
      </c>
      <c r="O6043" t="str">
        <f t="shared" si="377"/>
        <v>Good</v>
      </c>
      <c r="P6043" t="str">
        <f t="shared" si="378"/>
        <v>Zero Balance</v>
      </c>
      <c r="Q6043" t="str">
        <f t="shared" si="379"/>
        <v>Retained</v>
      </c>
    </row>
    <row r="6044" spans="1:17" x14ac:dyDescent="0.2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>
        <f t="shared" si="376"/>
        <v>Young</v>
      </c>
      <c r="O6044" t="str">
        <f t="shared" si="377"/>
        <v>Good</v>
      </c>
      <c r="P6044" t="str">
        <f t="shared" si="378"/>
        <v>High Balance</v>
      </c>
      <c r="Q6044" t="str">
        <f t="shared" si="379"/>
        <v>Retained</v>
      </c>
    </row>
    <row r="6045" spans="1:17" x14ac:dyDescent="0.2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>
        <f t="shared" si="376"/>
        <v>Adult</v>
      </c>
      <c r="O6045" t="str">
        <f t="shared" si="377"/>
        <v>Average</v>
      </c>
      <c r="P6045" t="str">
        <f t="shared" si="378"/>
        <v>Zero Balance</v>
      </c>
      <c r="Q6045" t="str">
        <f t="shared" si="379"/>
        <v>Retained</v>
      </c>
    </row>
    <row r="6046" spans="1:17" x14ac:dyDescent="0.2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>
        <f t="shared" si="376"/>
        <v>Adult</v>
      </c>
      <c r="O6046" t="str">
        <f t="shared" si="377"/>
        <v>Average</v>
      </c>
      <c r="P6046" t="str">
        <f t="shared" si="378"/>
        <v>Zero Balance</v>
      </c>
      <c r="Q6046" t="str">
        <f t="shared" si="379"/>
        <v>Retained</v>
      </c>
    </row>
    <row r="6047" spans="1:17" x14ac:dyDescent="0.2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>
        <f t="shared" si="376"/>
        <v>Adult</v>
      </c>
      <c r="O6047" t="str">
        <f t="shared" si="377"/>
        <v>Average</v>
      </c>
      <c r="P6047" t="str">
        <f t="shared" si="378"/>
        <v>High Balance</v>
      </c>
      <c r="Q6047" t="str">
        <f t="shared" si="379"/>
        <v>Retained</v>
      </c>
    </row>
    <row r="6048" spans="1:17" x14ac:dyDescent="0.2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>
        <f t="shared" si="376"/>
        <v>Senior</v>
      </c>
      <c r="O6048" t="str">
        <f t="shared" si="377"/>
        <v>Average</v>
      </c>
      <c r="P6048" t="str">
        <f t="shared" si="378"/>
        <v>High Balance</v>
      </c>
      <c r="Q6048" t="str">
        <f t="shared" si="379"/>
        <v>Retained</v>
      </c>
    </row>
    <row r="6049" spans="1:17" x14ac:dyDescent="0.2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>
        <f t="shared" si="376"/>
        <v>Adult</v>
      </c>
      <c r="O6049" t="str">
        <f t="shared" si="377"/>
        <v>Average</v>
      </c>
      <c r="P6049" t="str">
        <f t="shared" si="378"/>
        <v>Zero Balance</v>
      </c>
      <c r="Q6049" t="str">
        <f t="shared" si="379"/>
        <v>Retained</v>
      </c>
    </row>
    <row r="6050" spans="1:17" x14ac:dyDescent="0.2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>
        <f t="shared" si="376"/>
        <v>Adult</v>
      </c>
      <c r="O6050" t="str">
        <f t="shared" si="377"/>
        <v>Good</v>
      </c>
      <c r="P6050" t="str">
        <f t="shared" si="378"/>
        <v>Zero Balance</v>
      </c>
      <c r="Q6050" t="str">
        <f t="shared" si="379"/>
        <v>Retained</v>
      </c>
    </row>
    <row r="6051" spans="1:17" x14ac:dyDescent="0.2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tr">
        <f t="shared" si="376"/>
        <v>Adult</v>
      </c>
      <c r="O6051" t="str">
        <f t="shared" si="377"/>
        <v>Average</v>
      </c>
      <c r="P6051" t="str">
        <f t="shared" si="378"/>
        <v>Zero Balance</v>
      </c>
      <c r="Q6051" t="str">
        <f t="shared" si="379"/>
        <v>Retained</v>
      </c>
    </row>
    <row r="6052" spans="1:17" x14ac:dyDescent="0.2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tr">
        <f t="shared" si="376"/>
        <v>Adult</v>
      </c>
      <c r="O6052" t="str">
        <f t="shared" si="377"/>
        <v>Good</v>
      </c>
      <c r="P6052" t="str">
        <f t="shared" si="378"/>
        <v>Medium Balance</v>
      </c>
      <c r="Q6052" t="str">
        <f t="shared" si="379"/>
        <v>Retained</v>
      </c>
    </row>
    <row r="6053" spans="1:17" x14ac:dyDescent="0.2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>
        <f t="shared" si="376"/>
        <v>Adult</v>
      </c>
      <c r="O6053" t="str">
        <f t="shared" si="377"/>
        <v>Good</v>
      </c>
      <c r="P6053" t="str">
        <f t="shared" si="378"/>
        <v>Zero Balance</v>
      </c>
      <c r="Q6053" t="str">
        <f t="shared" si="379"/>
        <v>Retained</v>
      </c>
    </row>
    <row r="6054" spans="1:17" x14ac:dyDescent="0.2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>
        <f t="shared" si="376"/>
        <v>Senior</v>
      </c>
      <c r="O6054" t="str">
        <f t="shared" si="377"/>
        <v>Poor</v>
      </c>
      <c r="P6054" t="str">
        <f t="shared" si="378"/>
        <v>Medium Balance</v>
      </c>
      <c r="Q6054" t="str">
        <f t="shared" si="379"/>
        <v>Retained</v>
      </c>
    </row>
    <row r="6055" spans="1:17" x14ac:dyDescent="0.2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>
        <f t="shared" si="376"/>
        <v>Adult</v>
      </c>
      <c r="O6055" t="str">
        <f t="shared" si="377"/>
        <v>Average</v>
      </c>
      <c r="P6055" t="str">
        <f t="shared" si="378"/>
        <v>Zero Balance</v>
      </c>
      <c r="Q6055" t="str">
        <f t="shared" si="379"/>
        <v>Retained</v>
      </c>
    </row>
    <row r="6056" spans="1:17" x14ac:dyDescent="0.2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>
        <f t="shared" si="376"/>
        <v>Adult</v>
      </c>
      <c r="O6056" t="str">
        <f t="shared" si="377"/>
        <v>Average</v>
      </c>
      <c r="P6056" t="str">
        <f t="shared" si="378"/>
        <v>Zero Balance</v>
      </c>
      <c r="Q6056" t="str">
        <f t="shared" si="379"/>
        <v>Churned</v>
      </c>
    </row>
    <row r="6057" spans="1:17" x14ac:dyDescent="0.2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>
        <f t="shared" si="376"/>
        <v>Young</v>
      </c>
      <c r="O6057" t="str">
        <f t="shared" si="377"/>
        <v>Poor</v>
      </c>
      <c r="P6057" t="str">
        <f t="shared" si="378"/>
        <v>High Balance</v>
      </c>
      <c r="Q6057" t="str">
        <f t="shared" si="379"/>
        <v>Retained</v>
      </c>
    </row>
    <row r="6058" spans="1:17" x14ac:dyDescent="0.2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>
        <f t="shared" si="376"/>
        <v>Young</v>
      </c>
      <c r="O6058" t="str">
        <f t="shared" si="377"/>
        <v>Good</v>
      </c>
      <c r="P6058" t="str">
        <f t="shared" si="378"/>
        <v>Zero Balance</v>
      </c>
      <c r="Q6058" t="str">
        <f t="shared" si="379"/>
        <v>Retained</v>
      </c>
    </row>
    <row r="6059" spans="1:17" x14ac:dyDescent="0.2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tr">
        <f t="shared" si="376"/>
        <v>Adult</v>
      </c>
      <c r="O6059" t="str">
        <f t="shared" si="377"/>
        <v>Good</v>
      </c>
      <c r="P6059" t="str">
        <f t="shared" si="378"/>
        <v>High Balance</v>
      </c>
      <c r="Q6059" t="str">
        <f t="shared" si="379"/>
        <v>Retained</v>
      </c>
    </row>
    <row r="6060" spans="1:17" x14ac:dyDescent="0.2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tr">
        <f t="shared" si="376"/>
        <v>Senior</v>
      </c>
      <c r="O6060" t="str">
        <f t="shared" si="377"/>
        <v>Average</v>
      </c>
      <c r="P6060" t="str">
        <f t="shared" si="378"/>
        <v>High Balance</v>
      </c>
      <c r="Q6060" t="str">
        <f t="shared" si="379"/>
        <v>Churned</v>
      </c>
    </row>
    <row r="6061" spans="1:17" x14ac:dyDescent="0.2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>
        <f t="shared" si="376"/>
        <v>Adult</v>
      </c>
      <c r="O6061" t="str">
        <f t="shared" si="377"/>
        <v>Good</v>
      </c>
      <c r="P6061" t="str">
        <f t="shared" si="378"/>
        <v>Zero Balance</v>
      </c>
      <c r="Q6061" t="str">
        <f t="shared" si="379"/>
        <v>Retained</v>
      </c>
    </row>
    <row r="6062" spans="1:17" x14ac:dyDescent="0.2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tr">
        <f t="shared" si="376"/>
        <v>Adult</v>
      </c>
      <c r="O6062" t="str">
        <f t="shared" si="377"/>
        <v>Good</v>
      </c>
      <c r="P6062" t="str">
        <f t="shared" si="378"/>
        <v>High Balance</v>
      </c>
      <c r="Q6062" t="str">
        <f t="shared" si="379"/>
        <v>Churned</v>
      </c>
    </row>
    <row r="6063" spans="1:17" x14ac:dyDescent="0.2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>
        <f t="shared" si="376"/>
        <v>Adult</v>
      </c>
      <c r="O6063" t="str">
        <f t="shared" si="377"/>
        <v>Average</v>
      </c>
      <c r="P6063" t="str">
        <f t="shared" si="378"/>
        <v>High Balance</v>
      </c>
      <c r="Q6063" t="str">
        <f t="shared" si="379"/>
        <v>Churned</v>
      </c>
    </row>
    <row r="6064" spans="1:17" x14ac:dyDescent="0.2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>
        <f t="shared" si="376"/>
        <v>Adult</v>
      </c>
      <c r="O6064" t="str">
        <f t="shared" si="377"/>
        <v>Good</v>
      </c>
      <c r="P6064" t="str">
        <f t="shared" si="378"/>
        <v>Zero Balance</v>
      </c>
      <c r="Q6064" t="str">
        <f t="shared" si="379"/>
        <v>Retained</v>
      </c>
    </row>
    <row r="6065" spans="1:17" x14ac:dyDescent="0.2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>
        <f t="shared" si="376"/>
        <v>Adult</v>
      </c>
      <c r="O6065" t="str">
        <f t="shared" si="377"/>
        <v>Good</v>
      </c>
      <c r="P6065" t="str">
        <f t="shared" si="378"/>
        <v>High Balance</v>
      </c>
      <c r="Q6065" t="str">
        <f t="shared" si="379"/>
        <v>Retained</v>
      </c>
    </row>
    <row r="6066" spans="1:17" x14ac:dyDescent="0.2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tr">
        <f t="shared" si="376"/>
        <v>Young</v>
      </c>
      <c r="O6066" t="str">
        <f t="shared" si="377"/>
        <v>Good</v>
      </c>
      <c r="P6066" t="str">
        <f t="shared" si="378"/>
        <v>Zero Balance</v>
      </c>
      <c r="Q6066" t="str">
        <f t="shared" si="379"/>
        <v>Retained</v>
      </c>
    </row>
    <row r="6067" spans="1:17" x14ac:dyDescent="0.2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>
        <f t="shared" si="376"/>
        <v>Adult</v>
      </c>
      <c r="O6067" t="str">
        <f t="shared" si="377"/>
        <v>Average</v>
      </c>
      <c r="P6067" t="str">
        <f t="shared" si="378"/>
        <v>High Balance</v>
      </c>
      <c r="Q6067" t="str">
        <f t="shared" si="379"/>
        <v>Churned</v>
      </c>
    </row>
    <row r="6068" spans="1:17" x14ac:dyDescent="0.2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>
        <f t="shared" si="376"/>
        <v>Adult</v>
      </c>
      <c r="O6068" t="str">
        <f t="shared" si="377"/>
        <v>Average</v>
      </c>
      <c r="P6068" t="str">
        <f t="shared" si="378"/>
        <v>Zero Balance</v>
      </c>
      <c r="Q6068" t="str">
        <f t="shared" si="379"/>
        <v>Retained</v>
      </c>
    </row>
    <row r="6069" spans="1:17" x14ac:dyDescent="0.2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>
        <f t="shared" si="376"/>
        <v>Adult</v>
      </c>
      <c r="O6069" t="str">
        <f t="shared" si="377"/>
        <v>Average</v>
      </c>
      <c r="P6069" t="str">
        <f t="shared" si="378"/>
        <v>Zero Balance</v>
      </c>
      <c r="Q6069" t="str">
        <f t="shared" si="379"/>
        <v>Retained</v>
      </c>
    </row>
    <row r="6070" spans="1:17" x14ac:dyDescent="0.2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>
        <f t="shared" si="376"/>
        <v>Adult</v>
      </c>
      <c r="O6070" t="str">
        <f t="shared" si="377"/>
        <v>Average</v>
      </c>
      <c r="P6070" t="str">
        <f t="shared" si="378"/>
        <v>High Balance</v>
      </c>
      <c r="Q6070" t="str">
        <f t="shared" si="379"/>
        <v>Retained</v>
      </c>
    </row>
    <row r="6071" spans="1:17" x14ac:dyDescent="0.2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>
        <f t="shared" si="376"/>
        <v>Senior</v>
      </c>
      <c r="O6071" t="str">
        <f t="shared" si="377"/>
        <v>Average</v>
      </c>
      <c r="P6071" t="str">
        <f t="shared" si="378"/>
        <v>High Balance</v>
      </c>
      <c r="Q6071" t="str">
        <f t="shared" si="379"/>
        <v>Retained</v>
      </c>
    </row>
    <row r="6072" spans="1:17" x14ac:dyDescent="0.2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tr">
        <f t="shared" si="376"/>
        <v>Adult</v>
      </c>
      <c r="O6072" t="str">
        <f t="shared" si="377"/>
        <v>Average</v>
      </c>
      <c r="P6072" t="str">
        <f t="shared" si="378"/>
        <v>High Balance</v>
      </c>
      <c r="Q6072" t="str">
        <f t="shared" si="379"/>
        <v>Retained</v>
      </c>
    </row>
    <row r="6073" spans="1:17" x14ac:dyDescent="0.2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>
        <f t="shared" si="376"/>
        <v>Senior</v>
      </c>
      <c r="O6073" t="str">
        <f t="shared" si="377"/>
        <v>Average</v>
      </c>
      <c r="P6073" t="str">
        <f t="shared" si="378"/>
        <v>High Balance</v>
      </c>
      <c r="Q6073" t="str">
        <f t="shared" si="379"/>
        <v>Retained</v>
      </c>
    </row>
    <row r="6074" spans="1:17" x14ac:dyDescent="0.2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>
        <f t="shared" si="376"/>
        <v>Adult</v>
      </c>
      <c r="O6074" t="str">
        <f t="shared" si="377"/>
        <v>Average</v>
      </c>
      <c r="P6074" t="str">
        <f t="shared" si="378"/>
        <v>Zero Balance</v>
      </c>
      <c r="Q6074" t="str">
        <f t="shared" si="379"/>
        <v>Retained</v>
      </c>
    </row>
    <row r="6075" spans="1:17" x14ac:dyDescent="0.2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>
        <f t="shared" si="376"/>
        <v>Adult</v>
      </c>
      <c r="O6075" t="str">
        <f t="shared" si="377"/>
        <v>Poor</v>
      </c>
      <c r="P6075" t="str">
        <f t="shared" si="378"/>
        <v>Medium Balance</v>
      </c>
      <c r="Q6075" t="str">
        <f t="shared" si="379"/>
        <v>Retained</v>
      </c>
    </row>
    <row r="6076" spans="1:17" x14ac:dyDescent="0.2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>
        <f t="shared" si="376"/>
        <v>Adult</v>
      </c>
      <c r="O6076" t="str">
        <f t="shared" si="377"/>
        <v>Good</v>
      </c>
      <c r="P6076" t="str">
        <f t="shared" si="378"/>
        <v>Zero Balance</v>
      </c>
      <c r="Q6076" t="str">
        <f t="shared" si="379"/>
        <v>Retained</v>
      </c>
    </row>
    <row r="6077" spans="1:17" x14ac:dyDescent="0.2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>
        <f t="shared" si="376"/>
        <v>Adult</v>
      </c>
      <c r="O6077" t="str">
        <f t="shared" si="377"/>
        <v>Average</v>
      </c>
      <c r="P6077" t="str">
        <f t="shared" si="378"/>
        <v>High Balance</v>
      </c>
      <c r="Q6077" t="str">
        <f t="shared" si="379"/>
        <v>Retained</v>
      </c>
    </row>
    <row r="6078" spans="1:17" x14ac:dyDescent="0.2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>
        <f t="shared" si="376"/>
        <v>Young</v>
      </c>
      <c r="O6078" t="str">
        <f t="shared" si="377"/>
        <v>Average</v>
      </c>
      <c r="P6078" t="str">
        <f t="shared" si="378"/>
        <v>High Balance</v>
      </c>
      <c r="Q6078" t="str">
        <f t="shared" si="379"/>
        <v>Retained</v>
      </c>
    </row>
    <row r="6079" spans="1:17" x14ac:dyDescent="0.2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>
        <f t="shared" si="376"/>
        <v>Adult</v>
      </c>
      <c r="O6079" t="str">
        <f t="shared" si="377"/>
        <v>Average</v>
      </c>
      <c r="P6079" t="str">
        <f t="shared" si="378"/>
        <v>High Balance</v>
      </c>
      <c r="Q6079" t="str">
        <f t="shared" si="379"/>
        <v>Retained</v>
      </c>
    </row>
    <row r="6080" spans="1:17" x14ac:dyDescent="0.2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>
        <f t="shared" si="376"/>
        <v>Adult</v>
      </c>
      <c r="O6080" t="str">
        <f t="shared" si="377"/>
        <v>Average</v>
      </c>
      <c r="P6080" t="str">
        <f t="shared" si="378"/>
        <v>Medium Balance</v>
      </c>
      <c r="Q6080" t="str">
        <f t="shared" si="379"/>
        <v>Retained</v>
      </c>
    </row>
    <row r="6081" spans="1:17" x14ac:dyDescent="0.2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tr">
        <f t="shared" si="376"/>
        <v>Adult</v>
      </c>
      <c r="O6081" t="str">
        <f t="shared" si="377"/>
        <v>Average</v>
      </c>
      <c r="P6081" t="str">
        <f t="shared" si="378"/>
        <v>High Balance</v>
      </c>
      <c r="Q6081" t="str">
        <f t="shared" si="379"/>
        <v>Retained</v>
      </c>
    </row>
    <row r="6082" spans="1:17" x14ac:dyDescent="0.2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>
        <f t="shared" si="376"/>
        <v>Adult</v>
      </c>
      <c r="O6082" t="str">
        <f t="shared" si="377"/>
        <v>Average</v>
      </c>
      <c r="P6082" t="str">
        <f t="shared" si="378"/>
        <v>Zero Balance</v>
      </c>
      <c r="Q6082" t="str">
        <f t="shared" si="379"/>
        <v>Churned</v>
      </c>
    </row>
    <row r="6083" spans="1:17" x14ac:dyDescent="0.2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>
        <f t="shared" ref="N6083:N6146" si="380">IF(F6083&lt;30,"Young",IF(F6083&lt;50,"Adult","Senior"))</f>
        <v>Senior</v>
      </c>
      <c r="O6083" t="str">
        <f t="shared" ref="O6083:O6146" si="381">IF(C6083&lt;500,"Poor",IF(C6083&lt;700,"Average","Good"))</f>
        <v>Average</v>
      </c>
      <c r="P6083" t="str">
        <f t="shared" ref="P6083:P6146" si="382" xml:space="preserve"> IF(H6083=0,"Zero Balance",IF(H6083&lt;50000,"Low Balance",IF(H6083&lt;100000,"Medium Balance","High Balance")))</f>
        <v>Medium Balance</v>
      </c>
      <c r="Q6083" t="str">
        <f t="shared" ref="Q6083:Q6146" si="383">IF(M6083 = 1,"Churned","Retained")</f>
        <v>Churned</v>
      </c>
    </row>
    <row r="6084" spans="1:17" x14ac:dyDescent="0.2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>
        <f t="shared" si="380"/>
        <v>Adult</v>
      </c>
      <c r="O6084" t="str">
        <f t="shared" si="381"/>
        <v>Good</v>
      </c>
      <c r="P6084" t="str">
        <f t="shared" si="382"/>
        <v>High Balance</v>
      </c>
      <c r="Q6084" t="str">
        <f t="shared" si="383"/>
        <v>Retained</v>
      </c>
    </row>
    <row r="6085" spans="1:17" x14ac:dyDescent="0.2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>
        <f t="shared" si="380"/>
        <v>Adult</v>
      </c>
      <c r="O6085" t="str">
        <f t="shared" si="381"/>
        <v>Average</v>
      </c>
      <c r="P6085" t="str">
        <f t="shared" si="382"/>
        <v>High Balance</v>
      </c>
      <c r="Q6085" t="str">
        <f t="shared" si="383"/>
        <v>Churned</v>
      </c>
    </row>
    <row r="6086" spans="1:17" x14ac:dyDescent="0.2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>
        <f t="shared" si="380"/>
        <v>Adult</v>
      </c>
      <c r="O6086" t="str">
        <f t="shared" si="381"/>
        <v>Average</v>
      </c>
      <c r="P6086" t="str">
        <f t="shared" si="382"/>
        <v>High Balance</v>
      </c>
      <c r="Q6086" t="str">
        <f t="shared" si="383"/>
        <v>Retained</v>
      </c>
    </row>
    <row r="6087" spans="1:17" x14ac:dyDescent="0.2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>
        <f t="shared" si="380"/>
        <v>Adult</v>
      </c>
      <c r="O6087" t="str">
        <f t="shared" si="381"/>
        <v>Poor</v>
      </c>
      <c r="P6087" t="str">
        <f t="shared" si="382"/>
        <v>High Balance</v>
      </c>
      <c r="Q6087" t="str">
        <f t="shared" si="383"/>
        <v>Churned</v>
      </c>
    </row>
    <row r="6088" spans="1:17" x14ac:dyDescent="0.2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>
        <f t="shared" si="380"/>
        <v>Adult</v>
      </c>
      <c r="O6088" t="str">
        <f t="shared" si="381"/>
        <v>Average</v>
      </c>
      <c r="P6088" t="str">
        <f t="shared" si="382"/>
        <v>High Balance</v>
      </c>
      <c r="Q6088" t="str">
        <f t="shared" si="383"/>
        <v>Retained</v>
      </c>
    </row>
    <row r="6089" spans="1:17" x14ac:dyDescent="0.2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>
        <f t="shared" si="380"/>
        <v>Young</v>
      </c>
      <c r="O6089" t="str">
        <f t="shared" si="381"/>
        <v>Average</v>
      </c>
      <c r="P6089" t="str">
        <f t="shared" si="382"/>
        <v>High Balance</v>
      </c>
      <c r="Q6089" t="str">
        <f t="shared" si="383"/>
        <v>Churned</v>
      </c>
    </row>
    <row r="6090" spans="1:17" x14ac:dyDescent="0.2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tr">
        <f t="shared" si="380"/>
        <v>Adult</v>
      </c>
      <c r="O6090" t="str">
        <f t="shared" si="381"/>
        <v>Average</v>
      </c>
      <c r="P6090" t="str">
        <f t="shared" si="382"/>
        <v>Zero Balance</v>
      </c>
      <c r="Q6090" t="str">
        <f t="shared" si="383"/>
        <v>Retained</v>
      </c>
    </row>
    <row r="6091" spans="1:17" x14ac:dyDescent="0.2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>
        <f t="shared" si="380"/>
        <v>Young</v>
      </c>
      <c r="O6091" t="str">
        <f t="shared" si="381"/>
        <v>Good</v>
      </c>
      <c r="P6091" t="str">
        <f t="shared" si="382"/>
        <v>Zero Balance</v>
      </c>
      <c r="Q6091" t="str">
        <f t="shared" si="383"/>
        <v>Retained</v>
      </c>
    </row>
    <row r="6092" spans="1:17" x14ac:dyDescent="0.2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tr">
        <f t="shared" si="380"/>
        <v>Young</v>
      </c>
      <c r="O6092" t="str">
        <f t="shared" si="381"/>
        <v>Average</v>
      </c>
      <c r="P6092" t="str">
        <f t="shared" si="382"/>
        <v>Zero Balance</v>
      </c>
      <c r="Q6092" t="str">
        <f t="shared" si="383"/>
        <v>Retained</v>
      </c>
    </row>
    <row r="6093" spans="1:17" x14ac:dyDescent="0.2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>
        <f t="shared" si="380"/>
        <v>Adult</v>
      </c>
      <c r="O6093" t="str">
        <f t="shared" si="381"/>
        <v>Good</v>
      </c>
      <c r="P6093" t="str">
        <f t="shared" si="382"/>
        <v>Medium Balance</v>
      </c>
      <c r="Q6093" t="str">
        <f t="shared" si="383"/>
        <v>Retained</v>
      </c>
    </row>
    <row r="6094" spans="1:17" x14ac:dyDescent="0.2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>
        <f t="shared" si="380"/>
        <v>Adult</v>
      </c>
      <c r="O6094" t="str">
        <f t="shared" si="381"/>
        <v>Average</v>
      </c>
      <c r="P6094" t="str">
        <f t="shared" si="382"/>
        <v>High Balance</v>
      </c>
      <c r="Q6094" t="str">
        <f t="shared" si="383"/>
        <v>Retained</v>
      </c>
    </row>
    <row r="6095" spans="1:17" x14ac:dyDescent="0.2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>
        <f t="shared" si="380"/>
        <v>Adult</v>
      </c>
      <c r="O6095" t="str">
        <f t="shared" si="381"/>
        <v>Good</v>
      </c>
      <c r="P6095" t="str">
        <f t="shared" si="382"/>
        <v>High Balance</v>
      </c>
      <c r="Q6095" t="str">
        <f t="shared" si="383"/>
        <v>Retained</v>
      </c>
    </row>
    <row r="6096" spans="1:17" x14ac:dyDescent="0.2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tr">
        <f t="shared" si="380"/>
        <v>Adult</v>
      </c>
      <c r="O6096" t="str">
        <f t="shared" si="381"/>
        <v>Average</v>
      </c>
      <c r="P6096" t="str">
        <f t="shared" si="382"/>
        <v>High Balance</v>
      </c>
      <c r="Q6096" t="str">
        <f t="shared" si="383"/>
        <v>Retained</v>
      </c>
    </row>
    <row r="6097" spans="1:17" x14ac:dyDescent="0.2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tr">
        <f t="shared" si="380"/>
        <v>Adult</v>
      </c>
      <c r="O6097" t="str">
        <f t="shared" si="381"/>
        <v>Average</v>
      </c>
      <c r="P6097" t="str">
        <f t="shared" si="382"/>
        <v>High Balance</v>
      </c>
      <c r="Q6097" t="str">
        <f t="shared" si="383"/>
        <v>Retained</v>
      </c>
    </row>
    <row r="6098" spans="1:17" x14ac:dyDescent="0.2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tr">
        <f t="shared" si="380"/>
        <v>Adult</v>
      </c>
      <c r="O6098" t="str">
        <f t="shared" si="381"/>
        <v>Average</v>
      </c>
      <c r="P6098" t="str">
        <f t="shared" si="382"/>
        <v>High Balance</v>
      </c>
      <c r="Q6098" t="str">
        <f t="shared" si="383"/>
        <v>Retained</v>
      </c>
    </row>
    <row r="6099" spans="1:17" x14ac:dyDescent="0.2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>
        <f t="shared" si="380"/>
        <v>Adult</v>
      </c>
      <c r="O6099" t="str">
        <f t="shared" si="381"/>
        <v>Average</v>
      </c>
      <c r="P6099" t="str">
        <f t="shared" si="382"/>
        <v>High Balance</v>
      </c>
      <c r="Q6099" t="str">
        <f t="shared" si="383"/>
        <v>Churned</v>
      </c>
    </row>
    <row r="6100" spans="1:17" x14ac:dyDescent="0.2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>
        <f t="shared" si="380"/>
        <v>Senior</v>
      </c>
      <c r="O6100" t="str">
        <f t="shared" si="381"/>
        <v>Average</v>
      </c>
      <c r="P6100" t="str">
        <f t="shared" si="382"/>
        <v>Medium Balance</v>
      </c>
      <c r="Q6100" t="str">
        <f t="shared" si="383"/>
        <v>Retained</v>
      </c>
    </row>
    <row r="6101" spans="1:17" x14ac:dyDescent="0.2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>
        <f t="shared" si="380"/>
        <v>Senior</v>
      </c>
      <c r="O6101" t="str">
        <f t="shared" si="381"/>
        <v>Average</v>
      </c>
      <c r="P6101" t="str">
        <f t="shared" si="382"/>
        <v>High Balance</v>
      </c>
      <c r="Q6101" t="str">
        <f t="shared" si="383"/>
        <v>Churned</v>
      </c>
    </row>
    <row r="6102" spans="1:17" x14ac:dyDescent="0.2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>
        <f t="shared" si="380"/>
        <v>Adult</v>
      </c>
      <c r="O6102" t="str">
        <f t="shared" si="381"/>
        <v>Good</v>
      </c>
      <c r="P6102" t="str">
        <f t="shared" si="382"/>
        <v>High Balance</v>
      </c>
      <c r="Q6102" t="str">
        <f t="shared" si="383"/>
        <v>Retained</v>
      </c>
    </row>
    <row r="6103" spans="1:17" x14ac:dyDescent="0.2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>
        <f t="shared" si="380"/>
        <v>Adult</v>
      </c>
      <c r="O6103" t="str">
        <f t="shared" si="381"/>
        <v>Good</v>
      </c>
      <c r="P6103" t="str">
        <f t="shared" si="382"/>
        <v>Zero Balance</v>
      </c>
      <c r="Q6103" t="str">
        <f t="shared" si="383"/>
        <v>Churned</v>
      </c>
    </row>
    <row r="6104" spans="1:17" x14ac:dyDescent="0.2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>
        <f t="shared" si="380"/>
        <v>Adult</v>
      </c>
      <c r="O6104" t="str">
        <f t="shared" si="381"/>
        <v>Average</v>
      </c>
      <c r="P6104" t="str">
        <f t="shared" si="382"/>
        <v>Zero Balance</v>
      </c>
      <c r="Q6104" t="str">
        <f t="shared" si="383"/>
        <v>Retained</v>
      </c>
    </row>
    <row r="6105" spans="1:17" x14ac:dyDescent="0.2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>
        <f t="shared" si="380"/>
        <v>Young</v>
      </c>
      <c r="O6105" t="str">
        <f t="shared" si="381"/>
        <v>Average</v>
      </c>
      <c r="P6105" t="str">
        <f t="shared" si="382"/>
        <v>Zero Balance</v>
      </c>
      <c r="Q6105" t="str">
        <f t="shared" si="383"/>
        <v>Retained</v>
      </c>
    </row>
    <row r="6106" spans="1:17" x14ac:dyDescent="0.2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>
        <f t="shared" si="380"/>
        <v>Senior</v>
      </c>
      <c r="O6106" t="str">
        <f t="shared" si="381"/>
        <v>Good</v>
      </c>
      <c r="P6106" t="str">
        <f t="shared" si="382"/>
        <v>High Balance</v>
      </c>
      <c r="Q6106" t="str">
        <f t="shared" si="383"/>
        <v>Churned</v>
      </c>
    </row>
    <row r="6107" spans="1:17" x14ac:dyDescent="0.2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>
        <f t="shared" si="380"/>
        <v>Adult</v>
      </c>
      <c r="O6107" t="str">
        <f t="shared" si="381"/>
        <v>Average</v>
      </c>
      <c r="P6107" t="str">
        <f t="shared" si="382"/>
        <v>High Balance</v>
      </c>
      <c r="Q6107" t="str">
        <f t="shared" si="383"/>
        <v>Retained</v>
      </c>
    </row>
    <row r="6108" spans="1:17" x14ac:dyDescent="0.2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>
        <f t="shared" si="380"/>
        <v>Young</v>
      </c>
      <c r="O6108" t="str">
        <f t="shared" si="381"/>
        <v>Good</v>
      </c>
      <c r="P6108" t="str">
        <f t="shared" si="382"/>
        <v>High Balance</v>
      </c>
      <c r="Q6108" t="str">
        <f t="shared" si="383"/>
        <v>Retained</v>
      </c>
    </row>
    <row r="6109" spans="1:17" x14ac:dyDescent="0.2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>
        <f t="shared" si="380"/>
        <v>Adult</v>
      </c>
      <c r="O6109" t="str">
        <f t="shared" si="381"/>
        <v>Good</v>
      </c>
      <c r="P6109" t="str">
        <f t="shared" si="382"/>
        <v>High Balance</v>
      </c>
      <c r="Q6109" t="str">
        <f t="shared" si="383"/>
        <v>Retained</v>
      </c>
    </row>
    <row r="6110" spans="1:17" x14ac:dyDescent="0.2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>
        <f t="shared" si="380"/>
        <v>Adult</v>
      </c>
      <c r="O6110" t="str">
        <f t="shared" si="381"/>
        <v>Average</v>
      </c>
      <c r="P6110" t="str">
        <f t="shared" si="382"/>
        <v>Medium Balance</v>
      </c>
      <c r="Q6110" t="str">
        <f t="shared" si="383"/>
        <v>Retained</v>
      </c>
    </row>
    <row r="6111" spans="1:17" x14ac:dyDescent="0.2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>
        <f t="shared" si="380"/>
        <v>Young</v>
      </c>
      <c r="O6111" t="str">
        <f t="shared" si="381"/>
        <v>Average</v>
      </c>
      <c r="P6111" t="str">
        <f t="shared" si="382"/>
        <v>High Balance</v>
      </c>
      <c r="Q6111" t="str">
        <f t="shared" si="383"/>
        <v>Churned</v>
      </c>
    </row>
    <row r="6112" spans="1:17" x14ac:dyDescent="0.2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>
        <f t="shared" si="380"/>
        <v>Adult</v>
      </c>
      <c r="O6112" t="str">
        <f t="shared" si="381"/>
        <v>Average</v>
      </c>
      <c r="P6112" t="str">
        <f t="shared" si="382"/>
        <v>Zero Balance</v>
      </c>
      <c r="Q6112" t="str">
        <f t="shared" si="383"/>
        <v>Retained</v>
      </c>
    </row>
    <row r="6113" spans="1:17" x14ac:dyDescent="0.2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>
        <f t="shared" si="380"/>
        <v>Young</v>
      </c>
      <c r="O6113" t="str">
        <f t="shared" si="381"/>
        <v>Average</v>
      </c>
      <c r="P6113" t="str">
        <f t="shared" si="382"/>
        <v>High Balance</v>
      </c>
      <c r="Q6113" t="str">
        <f t="shared" si="383"/>
        <v>Retained</v>
      </c>
    </row>
    <row r="6114" spans="1:17" x14ac:dyDescent="0.2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tr">
        <f t="shared" si="380"/>
        <v>Adult</v>
      </c>
      <c r="O6114" t="str">
        <f t="shared" si="381"/>
        <v>Poor</v>
      </c>
      <c r="P6114" t="str">
        <f t="shared" si="382"/>
        <v>Medium Balance</v>
      </c>
      <c r="Q6114" t="str">
        <f t="shared" si="383"/>
        <v>Retained</v>
      </c>
    </row>
    <row r="6115" spans="1:17" x14ac:dyDescent="0.2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>
        <f t="shared" si="380"/>
        <v>Adult</v>
      </c>
      <c r="O6115" t="str">
        <f t="shared" si="381"/>
        <v>Average</v>
      </c>
      <c r="P6115" t="str">
        <f t="shared" si="382"/>
        <v>Zero Balance</v>
      </c>
      <c r="Q6115" t="str">
        <f t="shared" si="383"/>
        <v>Retained</v>
      </c>
    </row>
    <row r="6116" spans="1:17" x14ac:dyDescent="0.2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>
        <f t="shared" si="380"/>
        <v>Adult</v>
      </c>
      <c r="O6116" t="str">
        <f t="shared" si="381"/>
        <v>Average</v>
      </c>
      <c r="P6116" t="str">
        <f t="shared" si="382"/>
        <v>Zero Balance</v>
      </c>
      <c r="Q6116" t="str">
        <f t="shared" si="383"/>
        <v>Churned</v>
      </c>
    </row>
    <row r="6117" spans="1:17" x14ac:dyDescent="0.2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>
        <f t="shared" si="380"/>
        <v>Adult</v>
      </c>
      <c r="O6117" t="str">
        <f t="shared" si="381"/>
        <v>Poor</v>
      </c>
      <c r="P6117" t="str">
        <f t="shared" si="382"/>
        <v>Zero Balance</v>
      </c>
      <c r="Q6117" t="str">
        <f t="shared" si="383"/>
        <v>Retained</v>
      </c>
    </row>
    <row r="6118" spans="1:17" x14ac:dyDescent="0.2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>
        <f t="shared" si="380"/>
        <v>Senior</v>
      </c>
      <c r="O6118" t="str">
        <f t="shared" si="381"/>
        <v>Average</v>
      </c>
      <c r="P6118" t="str">
        <f t="shared" si="382"/>
        <v>High Balance</v>
      </c>
      <c r="Q6118" t="str">
        <f t="shared" si="383"/>
        <v>Retained</v>
      </c>
    </row>
    <row r="6119" spans="1:17" x14ac:dyDescent="0.2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>
        <f t="shared" si="380"/>
        <v>Adult</v>
      </c>
      <c r="O6119" t="str">
        <f t="shared" si="381"/>
        <v>Good</v>
      </c>
      <c r="P6119" t="str">
        <f t="shared" si="382"/>
        <v>Zero Balance</v>
      </c>
      <c r="Q6119" t="str">
        <f t="shared" si="383"/>
        <v>Retained</v>
      </c>
    </row>
    <row r="6120" spans="1:17" x14ac:dyDescent="0.2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>
        <f t="shared" si="380"/>
        <v>Adult</v>
      </c>
      <c r="O6120" t="str">
        <f t="shared" si="381"/>
        <v>Average</v>
      </c>
      <c r="P6120" t="str">
        <f t="shared" si="382"/>
        <v>High Balance</v>
      </c>
      <c r="Q6120" t="str">
        <f t="shared" si="383"/>
        <v>Retained</v>
      </c>
    </row>
    <row r="6121" spans="1:17" x14ac:dyDescent="0.2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>
        <f t="shared" si="380"/>
        <v>Adult</v>
      </c>
      <c r="O6121" t="str">
        <f t="shared" si="381"/>
        <v>Poor</v>
      </c>
      <c r="P6121" t="str">
        <f t="shared" si="382"/>
        <v>Zero Balance</v>
      </c>
      <c r="Q6121" t="str">
        <f t="shared" si="383"/>
        <v>Retained</v>
      </c>
    </row>
    <row r="6122" spans="1:17" x14ac:dyDescent="0.2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tr">
        <f t="shared" si="380"/>
        <v>Adult</v>
      </c>
      <c r="O6122" t="str">
        <f t="shared" si="381"/>
        <v>Good</v>
      </c>
      <c r="P6122" t="str">
        <f t="shared" si="382"/>
        <v>Zero Balance</v>
      </c>
      <c r="Q6122" t="str">
        <f t="shared" si="383"/>
        <v>Retained</v>
      </c>
    </row>
    <row r="6123" spans="1:17" x14ac:dyDescent="0.2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>
        <f t="shared" si="380"/>
        <v>Adult</v>
      </c>
      <c r="O6123" t="str">
        <f t="shared" si="381"/>
        <v>Average</v>
      </c>
      <c r="P6123" t="str">
        <f t="shared" si="382"/>
        <v>Zero Balance</v>
      </c>
      <c r="Q6123" t="str">
        <f t="shared" si="383"/>
        <v>Retained</v>
      </c>
    </row>
    <row r="6124" spans="1:17" x14ac:dyDescent="0.2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>
        <f t="shared" si="380"/>
        <v>Adult</v>
      </c>
      <c r="O6124" t="str">
        <f t="shared" si="381"/>
        <v>Average</v>
      </c>
      <c r="P6124" t="str">
        <f t="shared" si="382"/>
        <v>High Balance</v>
      </c>
      <c r="Q6124" t="str">
        <f t="shared" si="383"/>
        <v>Churned</v>
      </c>
    </row>
    <row r="6125" spans="1:17" x14ac:dyDescent="0.2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>
        <f t="shared" si="380"/>
        <v>Adult</v>
      </c>
      <c r="O6125" t="str">
        <f t="shared" si="381"/>
        <v>Poor</v>
      </c>
      <c r="P6125" t="str">
        <f t="shared" si="382"/>
        <v>Zero Balance</v>
      </c>
      <c r="Q6125" t="str">
        <f t="shared" si="383"/>
        <v>Retained</v>
      </c>
    </row>
    <row r="6126" spans="1:17" x14ac:dyDescent="0.2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>
        <f t="shared" si="380"/>
        <v>Adult</v>
      </c>
      <c r="O6126" t="str">
        <f t="shared" si="381"/>
        <v>Good</v>
      </c>
      <c r="P6126" t="str">
        <f t="shared" si="382"/>
        <v>Zero Balance</v>
      </c>
      <c r="Q6126" t="str">
        <f t="shared" si="383"/>
        <v>Retained</v>
      </c>
    </row>
    <row r="6127" spans="1:17" x14ac:dyDescent="0.2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>
        <f t="shared" si="380"/>
        <v>Adult</v>
      </c>
      <c r="O6127" t="str">
        <f t="shared" si="381"/>
        <v>Average</v>
      </c>
      <c r="P6127" t="str">
        <f t="shared" si="382"/>
        <v>Medium Balance</v>
      </c>
      <c r="Q6127" t="str">
        <f t="shared" si="383"/>
        <v>Retained</v>
      </c>
    </row>
    <row r="6128" spans="1:17" x14ac:dyDescent="0.2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>
        <f t="shared" si="380"/>
        <v>Young</v>
      </c>
      <c r="O6128" t="str">
        <f t="shared" si="381"/>
        <v>Average</v>
      </c>
      <c r="P6128" t="str">
        <f t="shared" si="382"/>
        <v>Zero Balance</v>
      </c>
      <c r="Q6128" t="str">
        <f t="shared" si="383"/>
        <v>Retained</v>
      </c>
    </row>
    <row r="6129" spans="1:17" x14ac:dyDescent="0.2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>
        <f t="shared" si="380"/>
        <v>Adult</v>
      </c>
      <c r="O6129" t="str">
        <f t="shared" si="381"/>
        <v>Good</v>
      </c>
      <c r="P6129" t="str">
        <f t="shared" si="382"/>
        <v>Zero Balance</v>
      </c>
      <c r="Q6129" t="str">
        <f t="shared" si="383"/>
        <v>Retained</v>
      </c>
    </row>
    <row r="6130" spans="1:17" x14ac:dyDescent="0.2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>
        <f t="shared" si="380"/>
        <v>Adult</v>
      </c>
      <c r="O6130" t="str">
        <f t="shared" si="381"/>
        <v>Good</v>
      </c>
      <c r="P6130" t="str">
        <f t="shared" si="382"/>
        <v>Zero Balance</v>
      </c>
      <c r="Q6130" t="str">
        <f t="shared" si="383"/>
        <v>Retained</v>
      </c>
    </row>
    <row r="6131" spans="1:17" x14ac:dyDescent="0.2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>
        <f t="shared" si="380"/>
        <v>Adult</v>
      </c>
      <c r="O6131" t="str">
        <f t="shared" si="381"/>
        <v>Average</v>
      </c>
      <c r="P6131" t="str">
        <f t="shared" si="382"/>
        <v>Medium Balance</v>
      </c>
      <c r="Q6131" t="str">
        <f t="shared" si="383"/>
        <v>Retained</v>
      </c>
    </row>
    <row r="6132" spans="1:17" x14ac:dyDescent="0.2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>
        <f t="shared" si="380"/>
        <v>Adult</v>
      </c>
      <c r="O6132" t="str">
        <f t="shared" si="381"/>
        <v>Average</v>
      </c>
      <c r="P6132" t="str">
        <f t="shared" si="382"/>
        <v>High Balance</v>
      </c>
      <c r="Q6132" t="str">
        <f t="shared" si="383"/>
        <v>Retained</v>
      </c>
    </row>
    <row r="6133" spans="1:17" x14ac:dyDescent="0.2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tr">
        <f t="shared" si="380"/>
        <v>Senior</v>
      </c>
      <c r="O6133" t="str">
        <f t="shared" si="381"/>
        <v>Average</v>
      </c>
      <c r="P6133" t="str">
        <f t="shared" si="382"/>
        <v>Zero Balance</v>
      </c>
      <c r="Q6133" t="str">
        <f t="shared" si="383"/>
        <v>Churned</v>
      </c>
    </row>
    <row r="6134" spans="1:17" x14ac:dyDescent="0.2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>
        <f t="shared" si="380"/>
        <v>Adult</v>
      </c>
      <c r="O6134" t="str">
        <f t="shared" si="381"/>
        <v>Average</v>
      </c>
      <c r="P6134" t="str">
        <f t="shared" si="382"/>
        <v>High Balance</v>
      </c>
      <c r="Q6134" t="str">
        <f t="shared" si="383"/>
        <v>Retained</v>
      </c>
    </row>
    <row r="6135" spans="1:17" x14ac:dyDescent="0.2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>
        <f t="shared" si="380"/>
        <v>Adult</v>
      </c>
      <c r="O6135" t="str">
        <f t="shared" si="381"/>
        <v>Average</v>
      </c>
      <c r="P6135" t="str">
        <f t="shared" si="382"/>
        <v>High Balance</v>
      </c>
      <c r="Q6135" t="str">
        <f t="shared" si="383"/>
        <v>Retained</v>
      </c>
    </row>
    <row r="6136" spans="1:17" x14ac:dyDescent="0.2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>
        <f t="shared" si="380"/>
        <v>Young</v>
      </c>
      <c r="O6136" t="str">
        <f t="shared" si="381"/>
        <v>Average</v>
      </c>
      <c r="P6136" t="str">
        <f t="shared" si="382"/>
        <v>Zero Balance</v>
      </c>
      <c r="Q6136" t="str">
        <f t="shared" si="383"/>
        <v>Retained</v>
      </c>
    </row>
    <row r="6137" spans="1:17" x14ac:dyDescent="0.2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>
        <f t="shared" si="380"/>
        <v>Adult</v>
      </c>
      <c r="O6137" t="str">
        <f t="shared" si="381"/>
        <v>Poor</v>
      </c>
      <c r="P6137" t="str">
        <f t="shared" si="382"/>
        <v>High Balance</v>
      </c>
      <c r="Q6137" t="str">
        <f t="shared" si="383"/>
        <v>Retained</v>
      </c>
    </row>
    <row r="6138" spans="1:17" x14ac:dyDescent="0.2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>
        <f t="shared" si="380"/>
        <v>Adult</v>
      </c>
      <c r="O6138" t="str">
        <f t="shared" si="381"/>
        <v>Good</v>
      </c>
      <c r="P6138" t="str">
        <f t="shared" si="382"/>
        <v>High Balance</v>
      </c>
      <c r="Q6138" t="str">
        <f t="shared" si="383"/>
        <v>Retained</v>
      </c>
    </row>
    <row r="6139" spans="1:17" x14ac:dyDescent="0.2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>
        <f t="shared" si="380"/>
        <v>Senior</v>
      </c>
      <c r="O6139" t="str">
        <f t="shared" si="381"/>
        <v>Average</v>
      </c>
      <c r="P6139" t="str">
        <f t="shared" si="382"/>
        <v>Zero Balance</v>
      </c>
      <c r="Q6139" t="str">
        <f t="shared" si="383"/>
        <v>Churned</v>
      </c>
    </row>
    <row r="6140" spans="1:17" x14ac:dyDescent="0.2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>
        <f t="shared" si="380"/>
        <v>Adult</v>
      </c>
      <c r="O6140" t="str">
        <f t="shared" si="381"/>
        <v>Poor</v>
      </c>
      <c r="P6140" t="str">
        <f t="shared" si="382"/>
        <v>High Balance</v>
      </c>
      <c r="Q6140" t="str">
        <f t="shared" si="383"/>
        <v>Churned</v>
      </c>
    </row>
    <row r="6141" spans="1:17" x14ac:dyDescent="0.2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>
        <f t="shared" si="380"/>
        <v>Adult</v>
      </c>
      <c r="O6141" t="str">
        <f t="shared" si="381"/>
        <v>Average</v>
      </c>
      <c r="P6141" t="str">
        <f t="shared" si="382"/>
        <v>Zero Balance</v>
      </c>
      <c r="Q6141" t="str">
        <f t="shared" si="383"/>
        <v>Retained</v>
      </c>
    </row>
    <row r="6142" spans="1:17" x14ac:dyDescent="0.2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>
        <f t="shared" si="380"/>
        <v>Adult</v>
      </c>
      <c r="O6142" t="str">
        <f t="shared" si="381"/>
        <v>Poor</v>
      </c>
      <c r="P6142" t="str">
        <f t="shared" si="382"/>
        <v>Medium Balance</v>
      </c>
      <c r="Q6142" t="str">
        <f t="shared" si="383"/>
        <v>Retained</v>
      </c>
    </row>
    <row r="6143" spans="1:17" x14ac:dyDescent="0.2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>
        <f t="shared" si="380"/>
        <v>Young</v>
      </c>
      <c r="O6143" t="str">
        <f t="shared" si="381"/>
        <v>Average</v>
      </c>
      <c r="P6143" t="str">
        <f t="shared" si="382"/>
        <v>Zero Balance</v>
      </c>
      <c r="Q6143" t="str">
        <f t="shared" si="383"/>
        <v>Retained</v>
      </c>
    </row>
    <row r="6144" spans="1:17" x14ac:dyDescent="0.2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tr">
        <f t="shared" si="380"/>
        <v>Adult</v>
      </c>
      <c r="O6144" t="str">
        <f t="shared" si="381"/>
        <v>Good</v>
      </c>
      <c r="P6144" t="str">
        <f t="shared" si="382"/>
        <v>Zero Balance</v>
      </c>
      <c r="Q6144" t="str">
        <f t="shared" si="383"/>
        <v>Retained</v>
      </c>
    </row>
    <row r="6145" spans="1:17" x14ac:dyDescent="0.2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>
        <f t="shared" si="380"/>
        <v>Young</v>
      </c>
      <c r="O6145" t="str">
        <f t="shared" si="381"/>
        <v>Good</v>
      </c>
      <c r="P6145" t="str">
        <f t="shared" si="382"/>
        <v>High Balance</v>
      </c>
      <c r="Q6145" t="str">
        <f t="shared" si="383"/>
        <v>Retained</v>
      </c>
    </row>
    <row r="6146" spans="1:17" x14ac:dyDescent="0.2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>
        <f t="shared" si="380"/>
        <v>Adult</v>
      </c>
      <c r="O6146" t="str">
        <f t="shared" si="381"/>
        <v>Average</v>
      </c>
      <c r="P6146" t="str">
        <f t="shared" si="382"/>
        <v>High Balance</v>
      </c>
      <c r="Q6146" t="str">
        <f t="shared" si="383"/>
        <v>Retained</v>
      </c>
    </row>
    <row r="6147" spans="1:17" x14ac:dyDescent="0.2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>
        <f t="shared" ref="N6147:N6210" si="384">IF(F6147&lt;30,"Young",IF(F6147&lt;50,"Adult","Senior"))</f>
        <v>Young</v>
      </c>
      <c r="O6147" t="str">
        <f t="shared" ref="O6147:O6210" si="385">IF(C6147&lt;500,"Poor",IF(C6147&lt;700,"Average","Good"))</f>
        <v>Average</v>
      </c>
      <c r="P6147" t="str">
        <f t="shared" ref="P6147:P6210" si="386" xml:space="preserve"> IF(H6147=0,"Zero Balance",IF(H6147&lt;50000,"Low Balance",IF(H6147&lt;100000,"Medium Balance","High Balance")))</f>
        <v>Zero Balance</v>
      </c>
      <c r="Q6147" t="str">
        <f t="shared" ref="Q6147:Q6210" si="387">IF(M6147 = 1,"Churned","Retained")</f>
        <v>Retained</v>
      </c>
    </row>
    <row r="6148" spans="1:17" x14ac:dyDescent="0.2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>
        <f t="shared" si="384"/>
        <v>Adult</v>
      </c>
      <c r="O6148" t="str">
        <f t="shared" si="385"/>
        <v>Good</v>
      </c>
      <c r="P6148" t="str">
        <f t="shared" si="386"/>
        <v>High Balance</v>
      </c>
      <c r="Q6148" t="str">
        <f t="shared" si="387"/>
        <v>Retained</v>
      </c>
    </row>
    <row r="6149" spans="1:17" x14ac:dyDescent="0.2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>
        <f t="shared" si="384"/>
        <v>Adult</v>
      </c>
      <c r="O6149" t="str">
        <f t="shared" si="385"/>
        <v>Average</v>
      </c>
      <c r="P6149" t="str">
        <f t="shared" si="386"/>
        <v>High Balance</v>
      </c>
      <c r="Q6149" t="str">
        <f t="shared" si="387"/>
        <v>Retained</v>
      </c>
    </row>
    <row r="6150" spans="1:17" x14ac:dyDescent="0.2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>
        <f t="shared" si="384"/>
        <v>Adult</v>
      </c>
      <c r="O6150" t="str">
        <f t="shared" si="385"/>
        <v>Average</v>
      </c>
      <c r="P6150" t="str">
        <f t="shared" si="386"/>
        <v>Medium Balance</v>
      </c>
      <c r="Q6150" t="str">
        <f t="shared" si="387"/>
        <v>Retained</v>
      </c>
    </row>
    <row r="6151" spans="1:17" x14ac:dyDescent="0.2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>
        <f t="shared" si="384"/>
        <v>Adult</v>
      </c>
      <c r="O6151" t="str">
        <f t="shared" si="385"/>
        <v>Average</v>
      </c>
      <c r="P6151" t="str">
        <f t="shared" si="386"/>
        <v>Zero Balance</v>
      </c>
      <c r="Q6151" t="str">
        <f t="shared" si="387"/>
        <v>Retained</v>
      </c>
    </row>
    <row r="6152" spans="1:17" x14ac:dyDescent="0.2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>
        <f t="shared" si="384"/>
        <v>Adult</v>
      </c>
      <c r="O6152" t="str">
        <f t="shared" si="385"/>
        <v>Average</v>
      </c>
      <c r="P6152" t="str">
        <f t="shared" si="386"/>
        <v>High Balance</v>
      </c>
      <c r="Q6152" t="str">
        <f t="shared" si="387"/>
        <v>Churned</v>
      </c>
    </row>
    <row r="6153" spans="1:17" x14ac:dyDescent="0.2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tr">
        <f t="shared" si="384"/>
        <v>Adult</v>
      </c>
      <c r="O6153" t="str">
        <f t="shared" si="385"/>
        <v>Good</v>
      </c>
      <c r="P6153" t="str">
        <f t="shared" si="386"/>
        <v>Medium Balance</v>
      </c>
      <c r="Q6153" t="str">
        <f t="shared" si="387"/>
        <v>Retained</v>
      </c>
    </row>
    <row r="6154" spans="1:17" x14ac:dyDescent="0.2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>
        <f t="shared" si="384"/>
        <v>Senior</v>
      </c>
      <c r="O6154" t="str">
        <f t="shared" si="385"/>
        <v>Average</v>
      </c>
      <c r="P6154" t="str">
        <f t="shared" si="386"/>
        <v>Zero Balance</v>
      </c>
      <c r="Q6154" t="str">
        <f t="shared" si="387"/>
        <v>Retained</v>
      </c>
    </row>
    <row r="6155" spans="1:17" x14ac:dyDescent="0.2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>
        <f t="shared" si="384"/>
        <v>Adult</v>
      </c>
      <c r="O6155" t="str">
        <f t="shared" si="385"/>
        <v>Average</v>
      </c>
      <c r="P6155" t="str">
        <f t="shared" si="386"/>
        <v>High Balance</v>
      </c>
      <c r="Q6155" t="str">
        <f t="shared" si="387"/>
        <v>Retained</v>
      </c>
    </row>
    <row r="6156" spans="1:17" x14ac:dyDescent="0.2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>
        <f t="shared" si="384"/>
        <v>Adult</v>
      </c>
      <c r="O6156" t="str">
        <f t="shared" si="385"/>
        <v>Good</v>
      </c>
      <c r="P6156" t="str">
        <f t="shared" si="386"/>
        <v>High Balance</v>
      </c>
      <c r="Q6156" t="str">
        <f t="shared" si="387"/>
        <v>Retained</v>
      </c>
    </row>
    <row r="6157" spans="1:17" x14ac:dyDescent="0.2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>
        <f t="shared" si="384"/>
        <v>Young</v>
      </c>
      <c r="O6157" t="str">
        <f t="shared" si="385"/>
        <v>Good</v>
      </c>
      <c r="P6157" t="str">
        <f t="shared" si="386"/>
        <v>Zero Balance</v>
      </c>
      <c r="Q6157" t="str">
        <f t="shared" si="387"/>
        <v>Retained</v>
      </c>
    </row>
    <row r="6158" spans="1:17" x14ac:dyDescent="0.2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>
        <f t="shared" si="384"/>
        <v>Adult</v>
      </c>
      <c r="O6158" t="str">
        <f t="shared" si="385"/>
        <v>Good</v>
      </c>
      <c r="P6158" t="str">
        <f t="shared" si="386"/>
        <v>Zero Balance</v>
      </c>
      <c r="Q6158" t="str">
        <f t="shared" si="387"/>
        <v>Retained</v>
      </c>
    </row>
    <row r="6159" spans="1:17" x14ac:dyDescent="0.2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>
        <f t="shared" si="384"/>
        <v>Young</v>
      </c>
      <c r="O6159" t="str">
        <f t="shared" si="385"/>
        <v>Average</v>
      </c>
      <c r="P6159" t="str">
        <f t="shared" si="386"/>
        <v>Zero Balance</v>
      </c>
      <c r="Q6159" t="str">
        <f t="shared" si="387"/>
        <v>Retained</v>
      </c>
    </row>
    <row r="6160" spans="1:17" x14ac:dyDescent="0.2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>
        <f t="shared" si="384"/>
        <v>Adult</v>
      </c>
      <c r="O6160" t="str">
        <f t="shared" si="385"/>
        <v>Average</v>
      </c>
      <c r="P6160" t="str">
        <f t="shared" si="386"/>
        <v>High Balance</v>
      </c>
      <c r="Q6160" t="str">
        <f t="shared" si="387"/>
        <v>Retained</v>
      </c>
    </row>
    <row r="6161" spans="1:17" x14ac:dyDescent="0.2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>
        <f t="shared" si="384"/>
        <v>Young</v>
      </c>
      <c r="O6161" t="str">
        <f t="shared" si="385"/>
        <v>Good</v>
      </c>
      <c r="P6161" t="str">
        <f t="shared" si="386"/>
        <v>High Balance</v>
      </c>
      <c r="Q6161" t="str">
        <f t="shared" si="387"/>
        <v>Churned</v>
      </c>
    </row>
    <row r="6162" spans="1:17" x14ac:dyDescent="0.2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>
        <f t="shared" si="384"/>
        <v>Young</v>
      </c>
      <c r="O6162" t="str">
        <f t="shared" si="385"/>
        <v>Average</v>
      </c>
      <c r="P6162" t="str">
        <f t="shared" si="386"/>
        <v>Zero Balance</v>
      </c>
      <c r="Q6162" t="str">
        <f t="shared" si="387"/>
        <v>Retained</v>
      </c>
    </row>
    <row r="6163" spans="1:17" x14ac:dyDescent="0.2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>
        <f t="shared" si="384"/>
        <v>Adult</v>
      </c>
      <c r="O6163" t="str">
        <f t="shared" si="385"/>
        <v>Average</v>
      </c>
      <c r="P6163" t="str">
        <f t="shared" si="386"/>
        <v>Zero Balance</v>
      </c>
      <c r="Q6163" t="str">
        <f t="shared" si="387"/>
        <v>Retained</v>
      </c>
    </row>
    <row r="6164" spans="1:17" x14ac:dyDescent="0.2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>
        <f t="shared" si="384"/>
        <v>Adult</v>
      </c>
      <c r="O6164" t="str">
        <f t="shared" si="385"/>
        <v>Good</v>
      </c>
      <c r="P6164" t="str">
        <f t="shared" si="386"/>
        <v>Medium Balance</v>
      </c>
      <c r="Q6164" t="str">
        <f t="shared" si="387"/>
        <v>Retained</v>
      </c>
    </row>
    <row r="6165" spans="1:17" x14ac:dyDescent="0.2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>
        <f t="shared" si="384"/>
        <v>Young</v>
      </c>
      <c r="O6165" t="str">
        <f t="shared" si="385"/>
        <v>Poor</v>
      </c>
      <c r="P6165" t="str">
        <f t="shared" si="386"/>
        <v>High Balance</v>
      </c>
      <c r="Q6165" t="str">
        <f t="shared" si="387"/>
        <v>Retained</v>
      </c>
    </row>
    <row r="6166" spans="1:17" x14ac:dyDescent="0.2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>
        <f t="shared" si="384"/>
        <v>Senior</v>
      </c>
      <c r="O6166" t="str">
        <f t="shared" si="385"/>
        <v>Good</v>
      </c>
      <c r="P6166" t="str">
        <f t="shared" si="386"/>
        <v>High Balance</v>
      </c>
      <c r="Q6166" t="str">
        <f t="shared" si="387"/>
        <v>Retained</v>
      </c>
    </row>
    <row r="6167" spans="1:17" x14ac:dyDescent="0.2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>
        <f t="shared" si="384"/>
        <v>Adult</v>
      </c>
      <c r="O6167" t="str">
        <f t="shared" si="385"/>
        <v>Average</v>
      </c>
      <c r="P6167" t="str">
        <f t="shared" si="386"/>
        <v>Zero Balance</v>
      </c>
      <c r="Q6167" t="str">
        <f t="shared" si="387"/>
        <v>Churned</v>
      </c>
    </row>
    <row r="6168" spans="1:17" x14ac:dyDescent="0.2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>
        <f t="shared" si="384"/>
        <v>Senior</v>
      </c>
      <c r="O6168" t="str">
        <f t="shared" si="385"/>
        <v>Good</v>
      </c>
      <c r="P6168" t="str">
        <f t="shared" si="386"/>
        <v>High Balance</v>
      </c>
      <c r="Q6168" t="str">
        <f t="shared" si="387"/>
        <v>Retained</v>
      </c>
    </row>
    <row r="6169" spans="1:17" x14ac:dyDescent="0.2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tr">
        <f t="shared" si="384"/>
        <v>Senior</v>
      </c>
      <c r="O6169" t="str">
        <f t="shared" si="385"/>
        <v>Average</v>
      </c>
      <c r="P6169" t="str">
        <f t="shared" si="386"/>
        <v>High Balance</v>
      </c>
      <c r="Q6169" t="str">
        <f t="shared" si="387"/>
        <v>Retained</v>
      </c>
    </row>
    <row r="6170" spans="1:17" x14ac:dyDescent="0.2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>
        <f t="shared" si="384"/>
        <v>Young</v>
      </c>
      <c r="O6170" t="str">
        <f t="shared" si="385"/>
        <v>Average</v>
      </c>
      <c r="P6170" t="str">
        <f t="shared" si="386"/>
        <v>High Balance</v>
      </c>
      <c r="Q6170" t="str">
        <f t="shared" si="387"/>
        <v>Retained</v>
      </c>
    </row>
    <row r="6171" spans="1:17" x14ac:dyDescent="0.2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>
        <f t="shared" si="384"/>
        <v>Young</v>
      </c>
      <c r="O6171" t="str">
        <f t="shared" si="385"/>
        <v>Average</v>
      </c>
      <c r="P6171" t="str">
        <f t="shared" si="386"/>
        <v>Zero Balance</v>
      </c>
      <c r="Q6171" t="str">
        <f t="shared" si="387"/>
        <v>Retained</v>
      </c>
    </row>
    <row r="6172" spans="1:17" x14ac:dyDescent="0.2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>
        <f t="shared" si="384"/>
        <v>Adult</v>
      </c>
      <c r="O6172" t="str">
        <f t="shared" si="385"/>
        <v>Good</v>
      </c>
      <c r="P6172" t="str">
        <f t="shared" si="386"/>
        <v>Medium Balance</v>
      </c>
      <c r="Q6172" t="str">
        <f t="shared" si="387"/>
        <v>Retained</v>
      </c>
    </row>
    <row r="6173" spans="1:17" x14ac:dyDescent="0.2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>
        <f t="shared" si="384"/>
        <v>Senior</v>
      </c>
      <c r="O6173" t="str">
        <f t="shared" si="385"/>
        <v>Average</v>
      </c>
      <c r="P6173" t="str">
        <f t="shared" si="386"/>
        <v>High Balance</v>
      </c>
      <c r="Q6173" t="str">
        <f t="shared" si="387"/>
        <v>Retained</v>
      </c>
    </row>
    <row r="6174" spans="1:17" x14ac:dyDescent="0.2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>
        <f t="shared" si="384"/>
        <v>Adult</v>
      </c>
      <c r="O6174" t="str">
        <f t="shared" si="385"/>
        <v>Average</v>
      </c>
      <c r="P6174" t="str">
        <f t="shared" si="386"/>
        <v>Medium Balance</v>
      </c>
      <c r="Q6174" t="str">
        <f t="shared" si="387"/>
        <v>Churned</v>
      </c>
    </row>
    <row r="6175" spans="1:17" x14ac:dyDescent="0.2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>
        <f t="shared" si="384"/>
        <v>Senior</v>
      </c>
      <c r="O6175" t="str">
        <f t="shared" si="385"/>
        <v>Good</v>
      </c>
      <c r="P6175" t="str">
        <f t="shared" si="386"/>
        <v>Zero Balance</v>
      </c>
      <c r="Q6175" t="str">
        <f t="shared" si="387"/>
        <v>Retained</v>
      </c>
    </row>
    <row r="6176" spans="1:17" x14ac:dyDescent="0.2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>
        <f t="shared" si="384"/>
        <v>Young</v>
      </c>
      <c r="O6176" t="str">
        <f t="shared" si="385"/>
        <v>Average</v>
      </c>
      <c r="P6176" t="str">
        <f t="shared" si="386"/>
        <v>High Balance</v>
      </c>
      <c r="Q6176" t="str">
        <f t="shared" si="387"/>
        <v>Retained</v>
      </c>
    </row>
    <row r="6177" spans="1:17" x14ac:dyDescent="0.2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>
        <f t="shared" si="384"/>
        <v>Adult</v>
      </c>
      <c r="O6177" t="str">
        <f t="shared" si="385"/>
        <v>Average</v>
      </c>
      <c r="P6177" t="str">
        <f t="shared" si="386"/>
        <v>Zero Balance</v>
      </c>
      <c r="Q6177" t="str">
        <f t="shared" si="387"/>
        <v>Retained</v>
      </c>
    </row>
    <row r="6178" spans="1:17" x14ac:dyDescent="0.2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tr">
        <f t="shared" si="384"/>
        <v>Adult</v>
      </c>
      <c r="O6178" t="str">
        <f t="shared" si="385"/>
        <v>Average</v>
      </c>
      <c r="P6178" t="str">
        <f t="shared" si="386"/>
        <v>High Balance</v>
      </c>
      <c r="Q6178" t="str">
        <f t="shared" si="387"/>
        <v>Retained</v>
      </c>
    </row>
    <row r="6179" spans="1:17" x14ac:dyDescent="0.2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>
        <f t="shared" si="384"/>
        <v>Adult</v>
      </c>
      <c r="O6179" t="str">
        <f t="shared" si="385"/>
        <v>Good</v>
      </c>
      <c r="P6179" t="str">
        <f t="shared" si="386"/>
        <v>High Balance</v>
      </c>
      <c r="Q6179" t="str">
        <f t="shared" si="387"/>
        <v>Churned</v>
      </c>
    </row>
    <row r="6180" spans="1:17" x14ac:dyDescent="0.2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>
        <f t="shared" si="384"/>
        <v>Adult</v>
      </c>
      <c r="O6180" t="str">
        <f t="shared" si="385"/>
        <v>Good</v>
      </c>
      <c r="P6180" t="str">
        <f t="shared" si="386"/>
        <v>Medium Balance</v>
      </c>
      <c r="Q6180" t="str">
        <f t="shared" si="387"/>
        <v>Retained</v>
      </c>
    </row>
    <row r="6181" spans="1:17" x14ac:dyDescent="0.2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>
        <f t="shared" si="384"/>
        <v>Adult</v>
      </c>
      <c r="O6181" t="str">
        <f t="shared" si="385"/>
        <v>Average</v>
      </c>
      <c r="P6181" t="str">
        <f t="shared" si="386"/>
        <v>High Balance</v>
      </c>
      <c r="Q6181" t="str">
        <f t="shared" si="387"/>
        <v>Retained</v>
      </c>
    </row>
    <row r="6182" spans="1:17" x14ac:dyDescent="0.2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>
        <f t="shared" si="384"/>
        <v>Adult</v>
      </c>
      <c r="O6182" t="str">
        <f t="shared" si="385"/>
        <v>Average</v>
      </c>
      <c r="P6182" t="str">
        <f t="shared" si="386"/>
        <v>Zero Balance</v>
      </c>
      <c r="Q6182" t="str">
        <f t="shared" si="387"/>
        <v>Retained</v>
      </c>
    </row>
    <row r="6183" spans="1:17" x14ac:dyDescent="0.2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>
        <f t="shared" si="384"/>
        <v>Adult</v>
      </c>
      <c r="O6183" t="str">
        <f t="shared" si="385"/>
        <v>Average</v>
      </c>
      <c r="P6183" t="str">
        <f t="shared" si="386"/>
        <v>High Balance</v>
      </c>
      <c r="Q6183" t="str">
        <f t="shared" si="387"/>
        <v>Retained</v>
      </c>
    </row>
    <row r="6184" spans="1:17" x14ac:dyDescent="0.2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>
        <f t="shared" si="384"/>
        <v>Adult</v>
      </c>
      <c r="O6184" t="str">
        <f t="shared" si="385"/>
        <v>Good</v>
      </c>
      <c r="P6184" t="str">
        <f t="shared" si="386"/>
        <v>Zero Balance</v>
      </c>
      <c r="Q6184" t="str">
        <f t="shared" si="387"/>
        <v>Retained</v>
      </c>
    </row>
    <row r="6185" spans="1:17" x14ac:dyDescent="0.2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>
        <f t="shared" si="384"/>
        <v>Senior</v>
      </c>
      <c r="O6185" t="str">
        <f t="shared" si="385"/>
        <v>Average</v>
      </c>
      <c r="P6185" t="str">
        <f t="shared" si="386"/>
        <v>Medium Balance</v>
      </c>
      <c r="Q6185" t="str">
        <f t="shared" si="387"/>
        <v>Retained</v>
      </c>
    </row>
    <row r="6186" spans="1:17" x14ac:dyDescent="0.2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>
        <f t="shared" si="384"/>
        <v>Adult</v>
      </c>
      <c r="O6186" t="str">
        <f t="shared" si="385"/>
        <v>Good</v>
      </c>
      <c r="P6186" t="str">
        <f t="shared" si="386"/>
        <v>High Balance</v>
      </c>
      <c r="Q6186" t="str">
        <f t="shared" si="387"/>
        <v>Churned</v>
      </c>
    </row>
    <row r="6187" spans="1:17" x14ac:dyDescent="0.2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>
        <f t="shared" si="384"/>
        <v>Adult</v>
      </c>
      <c r="O6187" t="str">
        <f t="shared" si="385"/>
        <v>Average</v>
      </c>
      <c r="P6187" t="str">
        <f t="shared" si="386"/>
        <v>High Balance</v>
      </c>
      <c r="Q6187" t="str">
        <f t="shared" si="387"/>
        <v>Retained</v>
      </c>
    </row>
    <row r="6188" spans="1:17" x14ac:dyDescent="0.2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>
        <f t="shared" si="384"/>
        <v>Adult</v>
      </c>
      <c r="O6188" t="str">
        <f t="shared" si="385"/>
        <v>Average</v>
      </c>
      <c r="P6188" t="str">
        <f t="shared" si="386"/>
        <v>Zero Balance</v>
      </c>
      <c r="Q6188" t="str">
        <f t="shared" si="387"/>
        <v>Churned</v>
      </c>
    </row>
    <row r="6189" spans="1:17" x14ac:dyDescent="0.2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>
        <f t="shared" si="384"/>
        <v>Adult</v>
      </c>
      <c r="O6189" t="str">
        <f t="shared" si="385"/>
        <v>Good</v>
      </c>
      <c r="P6189" t="str">
        <f t="shared" si="386"/>
        <v>High Balance</v>
      </c>
      <c r="Q6189" t="str">
        <f t="shared" si="387"/>
        <v>Retained</v>
      </c>
    </row>
    <row r="6190" spans="1:17" x14ac:dyDescent="0.2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>
        <f t="shared" si="384"/>
        <v>Adult</v>
      </c>
      <c r="O6190" t="str">
        <f t="shared" si="385"/>
        <v>Good</v>
      </c>
      <c r="P6190" t="str">
        <f t="shared" si="386"/>
        <v>High Balance</v>
      </c>
      <c r="Q6190" t="str">
        <f t="shared" si="387"/>
        <v>Churned</v>
      </c>
    </row>
    <row r="6191" spans="1:17" x14ac:dyDescent="0.2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>
        <f t="shared" si="384"/>
        <v>Adult</v>
      </c>
      <c r="O6191" t="str">
        <f t="shared" si="385"/>
        <v>Good</v>
      </c>
      <c r="P6191" t="str">
        <f t="shared" si="386"/>
        <v>High Balance</v>
      </c>
      <c r="Q6191" t="str">
        <f t="shared" si="387"/>
        <v>Retained</v>
      </c>
    </row>
    <row r="6192" spans="1:17" x14ac:dyDescent="0.2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>
        <f t="shared" si="384"/>
        <v>Adult</v>
      </c>
      <c r="O6192" t="str">
        <f t="shared" si="385"/>
        <v>Average</v>
      </c>
      <c r="P6192" t="str">
        <f t="shared" si="386"/>
        <v>High Balance</v>
      </c>
      <c r="Q6192" t="str">
        <f t="shared" si="387"/>
        <v>Retained</v>
      </c>
    </row>
    <row r="6193" spans="1:17" x14ac:dyDescent="0.2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tr">
        <f t="shared" si="384"/>
        <v>Young</v>
      </c>
      <c r="O6193" t="str">
        <f t="shared" si="385"/>
        <v>Average</v>
      </c>
      <c r="P6193" t="str">
        <f t="shared" si="386"/>
        <v>Zero Balance</v>
      </c>
      <c r="Q6193" t="str">
        <f t="shared" si="387"/>
        <v>Retained</v>
      </c>
    </row>
    <row r="6194" spans="1:17" x14ac:dyDescent="0.2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>
        <f t="shared" si="384"/>
        <v>Adult</v>
      </c>
      <c r="O6194" t="str">
        <f t="shared" si="385"/>
        <v>Average</v>
      </c>
      <c r="P6194" t="str">
        <f t="shared" si="386"/>
        <v>Zero Balance</v>
      </c>
      <c r="Q6194" t="str">
        <f t="shared" si="387"/>
        <v>Retained</v>
      </c>
    </row>
    <row r="6195" spans="1:17" x14ac:dyDescent="0.2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tr">
        <f t="shared" si="384"/>
        <v>Young</v>
      </c>
      <c r="O6195" t="str">
        <f t="shared" si="385"/>
        <v>Average</v>
      </c>
      <c r="P6195" t="str">
        <f t="shared" si="386"/>
        <v>Medium Balance</v>
      </c>
      <c r="Q6195" t="str">
        <f t="shared" si="387"/>
        <v>Retained</v>
      </c>
    </row>
    <row r="6196" spans="1:17" x14ac:dyDescent="0.2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>
        <f t="shared" si="384"/>
        <v>Senior</v>
      </c>
      <c r="O6196" t="str">
        <f t="shared" si="385"/>
        <v>Average</v>
      </c>
      <c r="P6196" t="str">
        <f t="shared" si="386"/>
        <v>Medium Balance</v>
      </c>
      <c r="Q6196" t="str">
        <f t="shared" si="387"/>
        <v>Retained</v>
      </c>
    </row>
    <row r="6197" spans="1:17" x14ac:dyDescent="0.2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>
        <f t="shared" si="384"/>
        <v>Adult</v>
      </c>
      <c r="O6197" t="str">
        <f t="shared" si="385"/>
        <v>Average</v>
      </c>
      <c r="P6197" t="str">
        <f t="shared" si="386"/>
        <v>Zero Balance</v>
      </c>
      <c r="Q6197" t="str">
        <f t="shared" si="387"/>
        <v>Retained</v>
      </c>
    </row>
    <row r="6198" spans="1:17" x14ac:dyDescent="0.2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tr">
        <f t="shared" si="384"/>
        <v>Young</v>
      </c>
      <c r="O6198" t="str">
        <f t="shared" si="385"/>
        <v>Average</v>
      </c>
      <c r="P6198" t="str">
        <f t="shared" si="386"/>
        <v>Medium Balance</v>
      </c>
      <c r="Q6198" t="str">
        <f t="shared" si="387"/>
        <v>Retained</v>
      </c>
    </row>
    <row r="6199" spans="1:17" x14ac:dyDescent="0.2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>
        <f t="shared" si="384"/>
        <v>Senior</v>
      </c>
      <c r="O6199" t="str">
        <f t="shared" si="385"/>
        <v>Average</v>
      </c>
      <c r="P6199" t="str">
        <f t="shared" si="386"/>
        <v>High Balance</v>
      </c>
      <c r="Q6199" t="str">
        <f t="shared" si="387"/>
        <v>Churned</v>
      </c>
    </row>
    <row r="6200" spans="1:17" x14ac:dyDescent="0.2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tr">
        <f t="shared" si="384"/>
        <v>Adult</v>
      </c>
      <c r="O6200" t="str">
        <f t="shared" si="385"/>
        <v>Average</v>
      </c>
      <c r="P6200" t="str">
        <f t="shared" si="386"/>
        <v>High Balance</v>
      </c>
      <c r="Q6200" t="str">
        <f t="shared" si="387"/>
        <v>Retained</v>
      </c>
    </row>
    <row r="6201" spans="1:17" x14ac:dyDescent="0.2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tr">
        <f t="shared" si="384"/>
        <v>Adult</v>
      </c>
      <c r="O6201" t="str">
        <f t="shared" si="385"/>
        <v>Poor</v>
      </c>
      <c r="P6201" t="str">
        <f t="shared" si="386"/>
        <v>Zero Balance</v>
      </c>
      <c r="Q6201" t="str">
        <f t="shared" si="387"/>
        <v>Retained</v>
      </c>
    </row>
    <row r="6202" spans="1:17" x14ac:dyDescent="0.2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>
        <f t="shared" si="384"/>
        <v>Adult</v>
      </c>
      <c r="O6202" t="str">
        <f t="shared" si="385"/>
        <v>Good</v>
      </c>
      <c r="P6202" t="str">
        <f t="shared" si="386"/>
        <v>Medium Balance</v>
      </c>
      <c r="Q6202" t="str">
        <f t="shared" si="387"/>
        <v>Retained</v>
      </c>
    </row>
    <row r="6203" spans="1:17" x14ac:dyDescent="0.2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>
        <f t="shared" si="384"/>
        <v>Adult</v>
      </c>
      <c r="O6203" t="str">
        <f t="shared" si="385"/>
        <v>Average</v>
      </c>
      <c r="P6203" t="str">
        <f t="shared" si="386"/>
        <v>Zero Balance</v>
      </c>
      <c r="Q6203" t="str">
        <f t="shared" si="387"/>
        <v>Retained</v>
      </c>
    </row>
    <row r="6204" spans="1:17" x14ac:dyDescent="0.2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>
        <f t="shared" si="384"/>
        <v>Adult</v>
      </c>
      <c r="O6204" t="str">
        <f t="shared" si="385"/>
        <v>Average</v>
      </c>
      <c r="P6204" t="str">
        <f t="shared" si="386"/>
        <v>High Balance</v>
      </c>
      <c r="Q6204" t="str">
        <f t="shared" si="387"/>
        <v>Retained</v>
      </c>
    </row>
    <row r="6205" spans="1:17" x14ac:dyDescent="0.2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>
        <f t="shared" si="384"/>
        <v>Adult</v>
      </c>
      <c r="O6205" t="str">
        <f t="shared" si="385"/>
        <v>Average</v>
      </c>
      <c r="P6205" t="str">
        <f t="shared" si="386"/>
        <v>Zero Balance</v>
      </c>
      <c r="Q6205" t="str">
        <f t="shared" si="387"/>
        <v>Retained</v>
      </c>
    </row>
    <row r="6206" spans="1:17" x14ac:dyDescent="0.2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tr">
        <f t="shared" si="384"/>
        <v>Adult</v>
      </c>
      <c r="O6206" t="str">
        <f t="shared" si="385"/>
        <v>Poor</v>
      </c>
      <c r="P6206" t="str">
        <f t="shared" si="386"/>
        <v>High Balance</v>
      </c>
      <c r="Q6206" t="str">
        <f t="shared" si="387"/>
        <v>Retained</v>
      </c>
    </row>
    <row r="6207" spans="1:17" x14ac:dyDescent="0.2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>
        <f t="shared" si="384"/>
        <v>Young</v>
      </c>
      <c r="O6207" t="str">
        <f t="shared" si="385"/>
        <v>Poor</v>
      </c>
      <c r="P6207" t="str">
        <f t="shared" si="386"/>
        <v>Medium Balance</v>
      </c>
      <c r="Q6207" t="str">
        <f t="shared" si="387"/>
        <v>Churned</v>
      </c>
    </row>
    <row r="6208" spans="1:17" x14ac:dyDescent="0.2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>
        <f t="shared" si="384"/>
        <v>Senior</v>
      </c>
      <c r="O6208" t="str">
        <f t="shared" si="385"/>
        <v>Good</v>
      </c>
      <c r="P6208" t="str">
        <f t="shared" si="386"/>
        <v>Zero Balance</v>
      </c>
      <c r="Q6208" t="str">
        <f t="shared" si="387"/>
        <v>Retained</v>
      </c>
    </row>
    <row r="6209" spans="1:17" x14ac:dyDescent="0.2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>
        <f t="shared" si="384"/>
        <v>Adult</v>
      </c>
      <c r="O6209" t="str">
        <f t="shared" si="385"/>
        <v>Average</v>
      </c>
      <c r="P6209" t="str">
        <f t="shared" si="386"/>
        <v>High Balance</v>
      </c>
      <c r="Q6209" t="str">
        <f t="shared" si="387"/>
        <v>Retained</v>
      </c>
    </row>
    <row r="6210" spans="1:17" x14ac:dyDescent="0.2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>
        <f t="shared" si="384"/>
        <v>Adult</v>
      </c>
      <c r="O6210" t="str">
        <f t="shared" si="385"/>
        <v>Good</v>
      </c>
      <c r="P6210" t="str">
        <f t="shared" si="386"/>
        <v>Zero Balance</v>
      </c>
      <c r="Q6210" t="str">
        <f t="shared" si="387"/>
        <v>Retained</v>
      </c>
    </row>
    <row r="6211" spans="1:17" x14ac:dyDescent="0.2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>
        <f t="shared" ref="N6211:N6274" si="388">IF(F6211&lt;30,"Young",IF(F6211&lt;50,"Adult","Senior"))</f>
        <v>Adult</v>
      </c>
      <c r="O6211" t="str">
        <f t="shared" ref="O6211:O6274" si="389">IF(C6211&lt;500,"Poor",IF(C6211&lt;700,"Average","Good"))</f>
        <v>Average</v>
      </c>
      <c r="P6211" t="str">
        <f t="shared" ref="P6211:P6274" si="390" xml:space="preserve"> IF(H6211=0,"Zero Balance",IF(H6211&lt;50000,"Low Balance",IF(H6211&lt;100000,"Medium Balance","High Balance")))</f>
        <v>Medium Balance</v>
      </c>
      <c r="Q6211" t="str">
        <f t="shared" ref="Q6211:Q6274" si="391">IF(M6211 = 1,"Churned","Retained")</f>
        <v>Churned</v>
      </c>
    </row>
    <row r="6212" spans="1:17" x14ac:dyDescent="0.2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>
        <f t="shared" si="388"/>
        <v>Adult</v>
      </c>
      <c r="O6212" t="str">
        <f t="shared" si="389"/>
        <v>Average</v>
      </c>
      <c r="P6212" t="str">
        <f t="shared" si="390"/>
        <v>Zero Balance</v>
      </c>
      <c r="Q6212" t="str">
        <f t="shared" si="391"/>
        <v>Retained</v>
      </c>
    </row>
    <row r="6213" spans="1:17" x14ac:dyDescent="0.2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>
        <f t="shared" si="388"/>
        <v>Adult</v>
      </c>
      <c r="O6213" t="str">
        <f t="shared" si="389"/>
        <v>Average</v>
      </c>
      <c r="P6213" t="str">
        <f t="shared" si="390"/>
        <v>High Balance</v>
      </c>
      <c r="Q6213" t="str">
        <f t="shared" si="391"/>
        <v>Retained</v>
      </c>
    </row>
    <row r="6214" spans="1:17" x14ac:dyDescent="0.2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>
        <f t="shared" si="388"/>
        <v>Senior</v>
      </c>
      <c r="O6214" t="str">
        <f t="shared" si="389"/>
        <v>Good</v>
      </c>
      <c r="P6214" t="str">
        <f t="shared" si="390"/>
        <v>Zero Balance</v>
      </c>
      <c r="Q6214" t="str">
        <f t="shared" si="391"/>
        <v>Retained</v>
      </c>
    </row>
    <row r="6215" spans="1:17" x14ac:dyDescent="0.2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>
        <f t="shared" si="388"/>
        <v>Adult</v>
      </c>
      <c r="O6215" t="str">
        <f t="shared" si="389"/>
        <v>Average</v>
      </c>
      <c r="P6215" t="str">
        <f t="shared" si="390"/>
        <v>Medium Balance</v>
      </c>
      <c r="Q6215" t="str">
        <f t="shared" si="391"/>
        <v>Retained</v>
      </c>
    </row>
    <row r="6216" spans="1:17" x14ac:dyDescent="0.2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>
        <f t="shared" si="388"/>
        <v>Adult</v>
      </c>
      <c r="O6216" t="str">
        <f t="shared" si="389"/>
        <v>Poor</v>
      </c>
      <c r="P6216" t="str">
        <f t="shared" si="390"/>
        <v>High Balance</v>
      </c>
      <c r="Q6216" t="str">
        <f t="shared" si="391"/>
        <v>Retained</v>
      </c>
    </row>
    <row r="6217" spans="1:17" x14ac:dyDescent="0.2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tr">
        <f t="shared" si="388"/>
        <v>Adult</v>
      </c>
      <c r="O6217" t="str">
        <f t="shared" si="389"/>
        <v>Average</v>
      </c>
      <c r="P6217" t="str">
        <f t="shared" si="390"/>
        <v>High Balance</v>
      </c>
      <c r="Q6217" t="str">
        <f t="shared" si="391"/>
        <v>Retained</v>
      </c>
    </row>
    <row r="6218" spans="1:17" x14ac:dyDescent="0.2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>
        <f t="shared" si="388"/>
        <v>Adult</v>
      </c>
      <c r="O6218" t="str">
        <f t="shared" si="389"/>
        <v>Poor</v>
      </c>
      <c r="P6218" t="str">
        <f t="shared" si="390"/>
        <v>Zero Balance</v>
      </c>
      <c r="Q6218" t="str">
        <f t="shared" si="391"/>
        <v>Retained</v>
      </c>
    </row>
    <row r="6219" spans="1:17" x14ac:dyDescent="0.2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>
        <f t="shared" si="388"/>
        <v>Adult</v>
      </c>
      <c r="O6219" t="str">
        <f t="shared" si="389"/>
        <v>Average</v>
      </c>
      <c r="P6219" t="str">
        <f t="shared" si="390"/>
        <v>Zero Balance</v>
      </c>
      <c r="Q6219" t="str">
        <f t="shared" si="391"/>
        <v>Retained</v>
      </c>
    </row>
    <row r="6220" spans="1:17" x14ac:dyDescent="0.2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>
        <f t="shared" si="388"/>
        <v>Adult</v>
      </c>
      <c r="O6220" t="str">
        <f t="shared" si="389"/>
        <v>Good</v>
      </c>
      <c r="P6220" t="str">
        <f t="shared" si="390"/>
        <v>Zero Balance</v>
      </c>
      <c r="Q6220" t="str">
        <f t="shared" si="391"/>
        <v>Retained</v>
      </c>
    </row>
    <row r="6221" spans="1:17" x14ac:dyDescent="0.2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>
        <f t="shared" si="388"/>
        <v>Adult</v>
      </c>
      <c r="O6221" t="str">
        <f t="shared" si="389"/>
        <v>Average</v>
      </c>
      <c r="P6221" t="str">
        <f t="shared" si="390"/>
        <v>High Balance</v>
      </c>
      <c r="Q6221" t="str">
        <f t="shared" si="391"/>
        <v>Retained</v>
      </c>
    </row>
    <row r="6222" spans="1:17" x14ac:dyDescent="0.2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>
        <f t="shared" si="388"/>
        <v>Adult</v>
      </c>
      <c r="O6222" t="str">
        <f t="shared" si="389"/>
        <v>Good</v>
      </c>
      <c r="P6222" t="str">
        <f t="shared" si="390"/>
        <v>High Balance</v>
      </c>
      <c r="Q6222" t="str">
        <f t="shared" si="391"/>
        <v>Retained</v>
      </c>
    </row>
    <row r="6223" spans="1:17" x14ac:dyDescent="0.2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tr">
        <f t="shared" si="388"/>
        <v>Adult</v>
      </c>
      <c r="O6223" t="str">
        <f t="shared" si="389"/>
        <v>Average</v>
      </c>
      <c r="P6223" t="str">
        <f t="shared" si="390"/>
        <v>High Balance</v>
      </c>
      <c r="Q6223" t="str">
        <f t="shared" si="391"/>
        <v>Churned</v>
      </c>
    </row>
    <row r="6224" spans="1:17" x14ac:dyDescent="0.2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>
        <f t="shared" si="388"/>
        <v>Adult</v>
      </c>
      <c r="O6224" t="str">
        <f t="shared" si="389"/>
        <v>Average</v>
      </c>
      <c r="P6224" t="str">
        <f t="shared" si="390"/>
        <v>Zero Balance</v>
      </c>
      <c r="Q6224" t="str">
        <f t="shared" si="391"/>
        <v>Retained</v>
      </c>
    </row>
    <row r="6225" spans="1:17" x14ac:dyDescent="0.2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>
        <f t="shared" si="388"/>
        <v>Adult</v>
      </c>
      <c r="O6225" t="str">
        <f t="shared" si="389"/>
        <v>Average</v>
      </c>
      <c r="P6225" t="str">
        <f t="shared" si="390"/>
        <v>Medium Balance</v>
      </c>
      <c r="Q6225" t="str">
        <f t="shared" si="391"/>
        <v>Retained</v>
      </c>
    </row>
    <row r="6226" spans="1:17" x14ac:dyDescent="0.2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>
        <f t="shared" si="388"/>
        <v>Adult</v>
      </c>
      <c r="O6226" t="str">
        <f t="shared" si="389"/>
        <v>Good</v>
      </c>
      <c r="P6226" t="str">
        <f t="shared" si="390"/>
        <v>Zero Balance</v>
      </c>
      <c r="Q6226" t="str">
        <f t="shared" si="391"/>
        <v>Retained</v>
      </c>
    </row>
    <row r="6227" spans="1:17" x14ac:dyDescent="0.2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>
        <f t="shared" si="388"/>
        <v>Adult</v>
      </c>
      <c r="O6227" t="str">
        <f t="shared" si="389"/>
        <v>Average</v>
      </c>
      <c r="P6227" t="str">
        <f t="shared" si="390"/>
        <v>High Balance</v>
      </c>
      <c r="Q6227" t="str">
        <f t="shared" si="391"/>
        <v>Retained</v>
      </c>
    </row>
    <row r="6228" spans="1:17" x14ac:dyDescent="0.2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>
        <f t="shared" si="388"/>
        <v>Adult</v>
      </c>
      <c r="O6228" t="str">
        <f t="shared" si="389"/>
        <v>Good</v>
      </c>
      <c r="P6228" t="str">
        <f t="shared" si="390"/>
        <v>High Balance</v>
      </c>
      <c r="Q6228" t="str">
        <f t="shared" si="391"/>
        <v>Churned</v>
      </c>
    </row>
    <row r="6229" spans="1:17" x14ac:dyDescent="0.2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tr">
        <f t="shared" si="388"/>
        <v>Adult</v>
      </c>
      <c r="O6229" t="str">
        <f t="shared" si="389"/>
        <v>Average</v>
      </c>
      <c r="P6229" t="str">
        <f t="shared" si="390"/>
        <v>High Balance</v>
      </c>
      <c r="Q6229" t="str">
        <f t="shared" si="391"/>
        <v>Retained</v>
      </c>
    </row>
    <row r="6230" spans="1:17" x14ac:dyDescent="0.2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>
        <f t="shared" si="388"/>
        <v>Adult</v>
      </c>
      <c r="O6230" t="str">
        <f t="shared" si="389"/>
        <v>Average</v>
      </c>
      <c r="P6230" t="str">
        <f t="shared" si="390"/>
        <v>Medium Balance</v>
      </c>
      <c r="Q6230" t="str">
        <f t="shared" si="391"/>
        <v>Retained</v>
      </c>
    </row>
    <row r="6231" spans="1:17" x14ac:dyDescent="0.2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>
        <f t="shared" si="388"/>
        <v>Adult</v>
      </c>
      <c r="O6231" t="str">
        <f t="shared" si="389"/>
        <v>Good</v>
      </c>
      <c r="P6231" t="str">
        <f t="shared" si="390"/>
        <v>Zero Balance</v>
      </c>
      <c r="Q6231" t="str">
        <f t="shared" si="391"/>
        <v>Retained</v>
      </c>
    </row>
    <row r="6232" spans="1:17" x14ac:dyDescent="0.2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>
        <f t="shared" si="388"/>
        <v>Senior</v>
      </c>
      <c r="O6232" t="str">
        <f t="shared" si="389"/>
        <v>Average</v>
      </c>
      <c r="P6232" t="str">
        <f t="shared" si="390"/>
        <v>Zero Balance</v>
      </c>
      <c r="Q6232" t="str">
        <f t="shared" si="391"/>
        <v>Retained</v>
      </c>
    </row>
    <row r="6233" spans="1:17" x14ac:dyDescent="0.2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tr">
        <f t="shared" si="388"/>
        <v>Adult</v>
      </c>
      <c r="O6233" t="str">
        <f t="shared" si="389"/>
        <v>Average</v>
      </c>
      <c r="P6233" t="str">
        <f t="shared" si="390"/>
        <v>High Balance</v>
      </c>
      <c r="Q6233" t="str">
        <f t="shared" si="391"/>
        <v>Churned</v>
      </c>
    </row>
    <row r="6234" spans="1:17" x14ac:dyDescent="0.2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>
        <f t="shared" si="388"/>
        <v>Adult</v>
      </c>
      <c r="O6234" t="str">
        <f t="shared" si="389"/>
        <v>Good</v>
      </c>
      <c r="P6234" t="str">
        <f t="shared" si="390"/>
        <v>High Balance</v>
      </c>
      <c r="Q6234" t="str">
        <f t="shared" si="391"/>
        <v>Churned</v>
      </c>
    </row>
    <row r="6235" spans="1:17" x14ac:dyDescent="0.2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>
        <f t="shared" si="388"/>
        <v>Adult</v>
      </c>
      <c r="O6235" t="str">
        <f t="shared" si="389"/>
        <v>Good</v>
      </c>
      <c r="P6235" t="str">
        <f t="shared" si="390"/>
        <v>Medium Balance</v>
      </c>
      <c r="Q6235" t="str">
        <f t="shared" si="391"/>
        <v>Retained</v>
      </c>
    </row>
    <row r="6236" spans="1:17" x14ac:dyDescent="0.2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tr">
        <f t="shared" si="388"/>
        <v>Adult</v>
      </c>
      <c r="O6236" t="str">
        <f t="shared" si="389"/>
        <v>Average</v>
      </c>
      <c r="P6236" t="str">
        <f t="shared" si="390"/>
        <v>Zero Balance</v>
      </c>
      <c r="Q6236" t="str">
        <f t="shared" si="391"/>
        <v>Retained</v>
      </c>
    </row>
    <row r="6237" spans="1:17" x14ac:dyDescent="0.2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>
        <f t="shared" si="388"/>
        <v>Adult</v>
      </c>
      <c r="O6237" t="str">
        <f t="shared" si="389"/>
        <v>Average</v>
      </c>
      <c r="P6237" t="str">
        <f t="shared" si="390"/>
        <v>Zero Balance</v>
      </c>
      <c r="Q6237" t="str">
        <f t="shared" si="391"/>
        <v>Retained</v>
      </c>
    </row>
    <row r="6238" spans="1:17" x14ac:dyDescent="0.2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>
        <f t="shared" si="388"/>
        <v>Adult</v>
      </c>
      <c r="O6238" t="str">
        <f t="shared" si="389"/>
        <v>Average</v>
      </c>
      <c r="P6238" t="str">
        <f t="shared" si="390"/>
        <v>Medium Balance</v>
      </c>
      <c r="Q6238" t="str">
        <f t="shared" si="391"/>
        <v>Retained</v>
      </c>
    </row>
    <row r="6239" spans="1:17" x14ac:dyDescent="0.2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>
        <f t="shared" si="388"/>
        <v>Young</v>
      </c>
      <c r="O6239" t="str">
        <f t="shared" si="389"/>
        <v>Average</v>
      </c>
      <c r="P6239" t="str">
        <f t="shared" si="390"/>
        <v>Zero Balance</v>
      </c>
      <c r="Q6239" t="str">
        <f t="shared" si="391"/>
        <v>Retained</v>
      </c>
    </row>
    <row r="6240" spans="1:17" x14ac:dyDescent="0.2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>
        <f t="shared" si="388"/>
        <v>Young</v>
      </c>
      <c r="O6240" t="str">
        <f t="shared" si="389"/>
        <v>Poor</v>
      </c>
      <c r="P6240" t="str">
        <f t="shared" si="390"/>
        <v>High Balance</v>
      </c>
      <c r="Q6240" t="str">
        <f t="shared" si="391"/>
        <v>Retained</v>
      </c>
    </row>
    <row r="6241" spans="1:17" x14ac:dyDescent="0.2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>
        <f t="shared" si="388"/>
        <v>Adult</v>
      </c>
      <c r="O6241" t="str">
        <f t="shared" si="389"/>
        <v>Average</v>
      </c>
      <c r="P6241" t="str">
        <f t="shared" si="390"/>
        <v>High Balance</v>
      </c>
      <c r="Q6241" t="str">
        <f t="shared" si="391"/>
        <v>Retained</v>
      </c>
    </row>
    <row r="6242" spans="1:17" x14ac:dyDescent="0.2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>
        <f t="shared" si="388"/>
        <v>Young</v>
      </c>
      <c r="O6242" t="str">
        <f t="shared" si="389"/>
        <v>Average</v>
      </c>
      <c r="P6242" t="str">
        <f t="shared" si="390"/>
        <v>High Balance</v>
      </c>
      <c r="Q6242" t="str">
        <f t="shared" si="391"/>
        <v>Retained</v>
      </c>
    </row>
    <row r="6243" spans="1:17" x14ac:dyDescent="0.2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tr">
        <f t="shared" si="388"/>
        <v>Adult</v>
      </c>
      <c r="O6243" t="str">
        <f t="shared" si="389"/>
        <v>Good</v>
      </c>
      <c r="P6243" t="str">
        <f t="shared" si="390"/>
        <v>High Balance</v>
      </c>
      <c r="Q6243" t="str">
        <f t="shared" si="391"/>
        <v>Retained</v>
      </c>
    </row>
    <row r="6244" spans="1:17" x14ac:dyDescent="0.2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>
        <f t="shared" si="388"/>
        <v>Senior</v>
      </c>
      <c r="O6244" t="str">
        <f t="shared" si="389"/>
        <v>Average</v>
      </c>
      <c r="P6244" t="str">
        <f t="shared" si="390"/>
        <v>Medium Balance</v>
      </c>
      <c r="Q6244" t="str">
        <f t="shared" si="391"/>
        <v>Retained</v>
      </c>
    </row>
    <row r="6245" spans="1:17" x14ac:dyDescent="0.2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>
        <f t="shared" si="388"/>
        <v>Adult</v>
      </c>
      <c r="O6245" t="str">
        <f t="shared" si="389"/>
        <v>Average</v>
      </c>
      <c r="P6245" t="str">
        <f t="shared" si="390"/>
        <v>High Balance</v>
      </c>
      <c r="Q6245" t="str">
        <f t="shared" si="391"/>
        <v>Retained</v>
      </c>
    </row>
    <row r="6246" spans="1:17" x14ac:dyDescent="0.2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>
        <f t="shared" si="388"/>
        <v>Young</v>
      </c>
      <c r="O6246" t="str">
        <f t="shared" si="389"/>
        <v>Average</v>
      </c>
      <c r="P6246" t="str">
        <f t="shared" si="390"/>
        <v>Zero Balance</v>
      </c>
      <c r="Q6246" t="str">
        <f t="shared" si="391"/>
        <v>Retained</v>
      </c>
    </row>
    <row r="6247" spans="1:17" x14ac:dyDescent="0.2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>
        <f t="shared" si="388"/>
        <v>Adult</v>
      </c>
      <c r="O6247" t="str">
        <f t="shared" si="389"/>
        <v>Average</v>
      </c>
      <c r="P6247" t="str">
        <f t="shared" si="390"/>
        <v>Zero Balance</v>
      </c>
      <c r="Q6247" t="str">
        <f t="shared" si="391"/>
        <v>Retained</v>
      </c>
    </row>
    <row r="6248" spans="1:17" x14ac:dyDescent="0.2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tr">
        <f t="shared" si="388"/>
        <v>Adult</v>
      </c>
      <c r="O6248" t="str">
        <f t="shared" si="389"/>
        <v>Average</v>
      </c>
      <c r="P6248" t="str">
        <f t="shared" si="390"/>
        <v>High Balance</v>
      </c>
      <c r="Q6248" t="str">
        <f t="shared" si="391"/>
        <v>Churned</v>
      </c>
    </row>
    <row r="6249" spans="1:17" x14ac:dyDescent="0.2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>
        <f t="shared" si="388"/>
        <v>Adult</v>
      </c>
      <c r="O6249" t="str">
        <f t="shared" si="389"/>
        <v>Average</v>
      </c>
      <c r="P6249" t="str">
        <f t="shared" si="390"/>
        <v>Zero Balance</v>
      </c>
      <c r="Q6249" t="str">
        <f t="shared" si="391"/>
        <v>Retained</v>
      </c>
    </row>
    <row r="6250" spans="1:17" x14ac:dyDescent="0.2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>
        <f t="shared" si="388"/>
        <v>Adult</v>
      </c>
      <c r="O6250" t="str">
        <f t="shared" si="389"/>
        <v>Average</v>
      </c>
      <c r="P6250" t="str">
        <f t="shared" si="390"/>
        <v>Zero Balance</v>
      </c>
      <c r="Q6250" t="str">
        <f t="shared" si="391"/>
        <v>Retained</v>
      </c>
    </row>
    <row r="6251" spans="1:17" x14ac:dyDescent="0.2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tr">
        <f t="shared" si="388"/>
        <v>Adult</v>
      </c>
      <c r="O6251" t="str">
        <f t="shared" si="389"/>
        <v>Good</v>
      </c>
      <c r="P6251" t="str">
        <f t="shared" si="390"/>
        <v>Zero Balance</v>
      </c>
      <c r="Q6251" t="str">
        <f t="shared" si="391"/>
        <v>Retained</v>
      </c>
    </row>
    <row r="6252" spans="1:17" x14ac:dyDescent="0.2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>
        <f t="shared" si="388"/>
        <v>Adult</v>
      </c>
      <c r="O6252" t="str">
        <f t="shared" si="389"/>
        <v>Average</v>
      </c>
      <c r="P6252" t="str">
        <f t="shared" si="390"/>
        <v>High Balance</v>
      </c>
      <c r="Q6252" t="str">
        <f t="shared" si="391"/>
        <v>Retained</v>
      </c>
    </row>
    <row r="6253" spans="1:17" x14ac:dyDescent="0.2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>
        <f t="shared" si="388"/>
        <v>Adult</v>
      </c>
      <c r="O6253" t="str">
        <f t="shared" si="389"/>
        <v>Average</v>
      </c>
      <c r="P6253" t="str">
        <f t="shared" si="390"/>
        <v>High Balance</v>
      </c>
      <c r="Q6253" t="str">
        <f t="shared" si="391"/>
        <v>Retained</v>
      </c>
    </row>
    <row r="6254" spans="1:17" x14ac:dyDescent="0.2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tr">
        <f t="shared" si="388"/>
        <v>Adult</v>
      </c>
      <c r="O6254" t="str">
        <f t="shared" si="389"/>
        <v>Average</v>
      </c>
      <c r="P6254" t="str">
        <f t="shared" si="390"/>
        <v>Medium Balance</v>
      </c>
      <c r="Q6254" t="str">
        <f t="shared" si="391"/>
        <v>Retained</v>
      </c>
    </row>
    <row r="6255" spans="1:17" x14ac:dyDescent="0.2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>
        <f t="shared" si="388"/>
        <v>Adult</v>
      </c>
      <c r="O6255" t="str">
        <f t="shared" si="389"/>
        <v>Poor</v>
      </c>
      <c r="P6255" t="str">
        <f t="shared" si="390"/>
        <v>High Balance</v>
      </c>
      <c r="Q6255" t="str">
        <f t="shared" si="391"/>
        <v>Churned</v>
      </c>
    </row>
    <row r="6256" spans="1:17" x14ac:dyDescent="0.2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>
        <f t="shared" si="388"/>
        <v>Adult</v>
      </c>
      <c r="O6256" t="str">
        <f t="shared" si="389"/>
        <v>Average</v>
      </c>
      <c r="P6256" t="str">
        <f t="shared" si="390"/>
        <v>High Balance</v>
      </c>
      <c r="Q6256" t="str">
        <f t="shared" si="391"/>
        <v>Retained</v>
      </c>
    </row>
    <row r="6257" spans="1:17" x14ac:dyDescent="0.2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>
        <f t="shared" si="388"/>
        <v>Senior</v>
      </c>
      <c r="O6257" t="str">
        <f t="shared" si="389"/>
        <v>Average</v>
      </c>
      <c r="P6257" t="str">
        <f t="shared" si="390"/>
        <v>High Balance</v>
      </c>
      <c r="Q6257" t="str">
        <f t="shared" si="391"/>
        <v>Churned</v>
      </c>
    </row>
    <row r="6258" spans="1:17" x14ac:dyDescent="0.2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>
        <f t="shared" si="388"/>
        <v>Adult</v>
      </c>
      <c r="O6258" t="str">
        <f t="shared" si="389"/>
        <v>Average</v>
      </c>
      <c r="P6258" t="str">
        <f t="shared" si="390"/>
        <v>Low Balance</v>
      </c>
      <c r="Q6258" t="str">
        <f t="shared" si="391"/>
        <v>Churned</v>
      </c>
    </row>
    <row r="6259" spans="1:17" x14ac:dyDescent="0.2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>
        <f t="shared" si="388"/>
        <v>Adult</v>
      </c>
      <c r="O6259" t="str">
        <f t="shared" si="389"/>
        <v>Good</v>
      </c>
      <c r="P6259" t="str">
        <f t="shared" si="390"/>
        <v>High Balance</v>
      </c>
      <c r="Q6259" t="str">
        <f t="shared" si="391"/>
        <v>Retained</v>
      </c>
    </row>
    <row r="6260" spans="1:17" x14ac:dyDescent="0.2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>
        <f t="shared" si="388"/>
        <v>Young</v>
      </c>
      <c r="O6260" t="str">
        <f t="shared" si="389"/>
        <v>Good</v>
      </c>
      <c r="P6260" t="str">
        <f t="shared" si="390"/>
        <v>High Balance</v>
      </c>
      <c r="Q6260" t="str">
        <f t="shared" si="391"/>
        <v>Retained</v>
      </c>
    </row>
    <row r="6261" spans="1:17" x14ac:dyDescent="0.2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>
        <f t="shared" si="388"/>
        <v>Young</v>
      </c>
      <c r="O6261" t="str">
        <f t="shared" si="389"/>
        <v>Average</v>
      </c>
      <c r="P6261" t="str">
        <f t="shared" si="390"/>
        <v>High Balance</v>
      </c>
      <c r="Q6261" t="str">
        <f t="shared" si="391"/>
        <v>Retained</v>
      </c>
    </row>
    <row r="6262" spans="1:17" x14ac:dyDescent="0.2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>
        <f t="shared" si="388"/>
        <v>Adult</v>
      </c>
      <c r="O6262" t="str">
        <f t="shared" si="389"/>
        <v>Average</v>
      </c>
      <c r="P6262" t="str">
        <f t="shared" si="390"/>
        <v>High Balance</v>
      </c>
      <c r="Q6262" t="str">
        <f t="shared" si="391"/>
        <v>Retained</v>
      </c>
    </row>
    <row r="6263" spans="1:17" x14ac:dyDescent="0.2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>
        <f t="shared" si="388"/>
        <v>Adult</v>
      </c>
      <c r="O6263" t="str">
        <f t="shared" si="389"/>
        <v>Good</v>
      </c>
      <c r="P6263" t="str">
        <f t="shared" si="390"/>
        <v>High Balance</v>
      </c>
      <c r="Q6263" t="str">
        <f t="shared" si="391"/>
        <v>Retained</v>
      </c>
    </row>
    <row r="6264" spans="1:17" x14ac:dyDescent="0.2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>
        <f t="shared" si="388"/>
        <v>Adult</v>
      </c>
      <c r="O6264" t="str">
        <f t="shared" si="389"/>
        <v>Average</v>
      </c>
      <c r="P6264" t="str">
        <f t="shared" si="390"/>
        <v>Medium Balance</v>
      </c>
      <c r="Q6264" t="str">
        <f t="shared" si="391"/>
        <v>Churned</v>
      </c>
    </row>
    <row r="6265" spans="1:17" x14ac:dyDescent="0.2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>
        <f t="shared" si="388"/>
        <v>Adult</v>
      </c>
      <c r="O6265" t="str">
        <f t="shared" si="389"/>
        <v>Poor</v>
      </c>
      <c r="P6265" t="str">
        <f t="shared" si="390"/>
        <v>Zero Balance</v>
      </c>
      <c r="Q6265" t="str">
        <f t="shared" si="391"/>
        <v>Retained</v>
      </c>
    </row>
    <row r="6266" spans="1:17" x14ac:dyDescent="0.2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>
        <f t="shared" si="388"/>
        <v>Adult</v>
      </c>
      <c r="O6266" t="str">
        <f t="shared" si="389"/>
        <v>Average</v>
      </c>
      <c r="P6266" t="str">
        <f t="shared" si="390"/>
        <v>High Balance</v>
      </c>
      <c r="Q6266" t="str">
        <f t="shared" si="391"/>
        <v>Retained</v>
      </c>
    </row>
    <row r="6267" spans="1:17" x14ac:dyDescent="0.2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>
        <f t="shared" si="388"/>
        <v>Adult</v>
      </c>
      <c r="O6267" t="str">
        <f t="shared" si="389"/>
        <v>Good</v>
      </c>
      <c r="P6267" t="str">
        <f t="shared" si="390"/>
        <v>Zero Balance</v>
      </c>
      <c r="Q6267" t="str">
        <f t="shared" si="391"/>
        <v>Retained</v>
      </c>
    </row>
    <row r="6268" spans="1:17" x14ac:dyDescent="0.2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>
        <f t="shared" si="388"/>
        <v>Adult</v>
      </c>
      <c r="O6268" t="str">
        <f t="shared" si="389"/>
        <v>Average</v>
      </c>
      <c r="P6268" t="str">
        <f t="shared" si="390"/>
        <v>High Balance</v>
      </c>
      <c r="Q6268" t="str">
        <f t="shared" si="391"/>
        <v>Retained</v>
      </c>
    </row>
    <row r="6269" spans="1:17" x14ac:dyDescent="0.2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>
        <f t="shared" si="388"/>
        <v>Adult</v>
      </c>
      <c r="O6269" t="str">
        <f t="shared" si="389"/>
        <v>Good</v>
      </c>
      <c r="P6269" t="str">
        <f t="shared" si="390"/>
        <v>High Balance</v>
      </c>
      <c r="Q6269" t="str">
        <f t="shared" si="391"/>
        <v>Churned</v>
      </c>
    </row>
    <row r="6270" spans="1:17" x14ac:dyDescent="0.2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>
        <f t="shared" si="388"/>
        <v>Adult</v>
      </c>
      <c r="O6270" t="str">
        <f t="shared" si="389"/>
        <v>Average</v>
      </c>
      <c r="P6270" t="str">
        <f t="shared" si="390"/>
        <v>Low Balance</v>
      </c>
      <c r="Q6270" t="str">
        <f t="shared" si="391"/>
        <v>Retained</v>
      </c>
    </row>
    <row r="6271" spans="1:17" x14ac:dyDescent="0.2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>
        <f t="shared" si="388"/>
        <v>Adult</v>
      </c>
      <c r="O6271" t="str">
        <f t="shared" si="389"/>
        <v>Average</v>
      </c>
      <c r="P6271" t="str">
        <f t="shared" si="390"/>
        <v>Zero Balance</v>
      </c>
      <c r="Q6271" t="str">
        <f t="shared" si="391"/>
        <v>Retained</v>
      </c>
    </row>
    <row r="6272" spans="1:17" x14ac:dyDescent="0.2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>
        <f t="shared" si="388"/>
        <v>Young</v>
      </c>
      <c r="O6272" t="str">
        <f t="shared" si="389"/>
        <v>Average</v>
      </c>
      <c r="P6272" t="str">
        <f t="shared" si="390"/>
        <v>Zero Balance</v>
      </c>
      <c r="Q6272" t="str">
        <f t="shared" si="391"/>
        <v>Retained</v>
      </c>
    </row>
    <row r="6273" spans="1:17" x14ac:dyDescent="0.2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>
        <f t="shared" si="388"/>
        <v>Adult</v>
      </c>
      <c r="O6273" t="str">
        <f t="shared" si="389"/>
        <v>Good</v>
      </c>
      <c r="P6273" t="str">
        <f t="shared" si="390"/>
        <v>High Balance</v>
      </c>
      <c r="Q6273" t="str">
        <f t="shared" si="391"/>
        <v>Churned</v>
      </c>
    </row>
    <row r="6274" spans="1:17" x14ac:dyDescent="0.2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>
        <f t="shared" si="388"/>
        <v>Adult</v>
      </c>
      <c r="O6274" t="str">
        <f t="shared" si="389"/>
        <v>Average</v>
      </c>
      <c r="P6274" t="str">
        <f t="shared" si="390"/>
        <v>Zero Balance</v>
      </c>
      <c r="Q6274" t="str">
        <f t="shared" si="391"/>
        <v>Churned</v>
      </c>
    </row>
    <row r="6275" spans="1:17" x14ac:dyDescent="0.2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>
        <f t="shared" ref="N6275:N6338" si="392">IF(F6275&lt;30,"Young",IF(F6275&lt;50,"Adult","Senior"))</f>
        <v>Adult</v>
      </c>
      <c r="O6275" t="str">
        <f t="shared" ref="O6275:O6338" si="393">IF(C6275&lt;500,"Poor",IF(C6275&lt;700,"Average","Good"))</f>
        <v>Good</v>
      </c>
      <c r="P6275" t="str">
        <f t="shared" ref="P6275:P6338" si="394" xml:space="preserve"> IF(H6275=0,"Zero Balance",IF(H6275&lt;50000,"Low Balance",IF(H6275&lt;100000,"Medium Balance","High Balance")))</f>
        <v>High Balance</v>
      </c>
      <c r="Q6275" t="str">
        <f t="shared" ref="Q6275:Q6338" si="395">IF(M6275 = 1,"Churned","Retained")</f>
        <v>Churned</v>
      </c>
    </row>
    <row r="6276" spans="1:17" x14ac:dyDescent="0.2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tr">
        <f t="shared" si="392"/>
        <v>Senior</v>
      </c>
      <c r="O6276" t="str">
        <f t="shared" si="393"/>
        <v>Average</v>
      </c>
      <c r="P6276" t="str">
        <f t="shared" si="394"/>
        <v>High Balance</v>
      </c>
      <c r="Q6276" t="str">
        <f t="shared" si="395"/>
        <v>Churned</v>
      </c>
    </row>
    <row r="6277" spans="1:17" x14ac:dyDescent="0.2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tr">
        <f t="shared" si="392"/>
        <v>Adult</v>
      </c>
      <c r="O6277" t="str">
        <f t="shared" si="393"/>
        <v>Average</v>
      </c>
      <c r="P6277" t="str">
        <f t="shared" si="394"/>
        <v>Zero Balance</v>
      </c>
      <c r="Q6277" t="str">
        <f t="shared" si="395"/>
        <v>Retained</v>
      </c>
    </row>
    <row r="6278" spans="1:17" x14ac:dyDescent="0.2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>
        <f t="shared" si="392"/>
        <v>Senior</v>
      </c>
      <c r="O6278" t="str">
        <f t="shared" si="393"/>
        <v>Average</v>
      </c>
      <c r="P6278" t="str">
        <f t="shared" si="394"/>
        <v>High Balance</v>
      </c>
      <c r="Q6278" t="str">
        <f t="shared" si="395"/>
        <v>Churned</v>
      </c>
    </row>
    <row r="6279" spans="1:17" x14ac:dyDescent="0.2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tr">
        <f t="shared" si="392"/>
        <v>Adult</v>
      </c>
      <c r="O6279" t="str">
        <f t="shared" si="393"/>
        <v>Average</v>
      </c>
      <c r="P6279" t="str">
        <f t="shared" si="394"/>
        <v>Zero Balance</v>
      </c>
      <c r="Q6279" t="str">
        <f t="shared" si="395"/>
        <v>Retained</v>
      </c>
    </row>
    <row r="6280" spans="1:17" x14ac:dyDescent="0.2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>
        <f t="shared" si="392"/>
        <v>Senior</v>
      </c>
      <c r="O6280" t="str">
        <f t="shared" si="393"/>
        <v>Average</v>
      </c>
      <c r="P6280" t="str">
        <f t="shared" si="394"/>
        <v>Zero Balance</v>
      </c>
      <c r="Q6280" t="str">
        <f t="shared" si="395"/>
        <v>Retained</v>
      </c>
    </row>
    <row r="6281" spans="1:17" x14ac:dyDescent="0.2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>
        <f t="shared" si="392"/>
        <v>Senior</v>
      </c>
      <c r="O6281" t="str">
        <f t="shared" si="393"/>
        <v>Good</v>
      </c>
      <c r="P6281" t="str">
        <f t="shared" si="394"/>
        <v>High Balance</v>
      </c>
      <c r="Q6281" t="str">
        <f t="shared" si="395"/>
        <v>Churned</v>
      </c>
    </row>
    <row r="6282" spans="1:17" x14ac:dyDescent="0.2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tr">
        <f t="shared" si="392"/>
        <v>Young</v>
      </c>
      <c r="O6282" t="str">
        <f t="shared" si="393"/>
        <v>Poor</v>
      </c>
      <c r="P6282" t="str">
        <f t="shared" si="394"/>
        <v>High Balance</v>
      </c>
      <c r="Q6282" t="str">
        <f t="shared" si="395"/>
        <v>Retained</v>
      </c>
    </row>
    <row r="6283" spans="1:17" x14ac:dyDescent="0.2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>
        <f t="shared" si="392"/>
        <v>Adult</v>
      </c>
      <c r="O6283" t="str">
        <f t="shared" si="393"/>
        <v>Good</v>
      </c>
      <c r="P6283" t="str">
        <f t="shared" si="394"/>
        <v>Zero Balance</v>
      </c>
      <c r="Q6283" t="str">
        <f t="shared" si="395"/>
        <v>Retained</v>
      </c>
    </row>
    <row r="6284" spans="1:17" x14ac:dyDescent="0.2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>
        <f t="shared" si="392"/>
        <v>Young</v>
      </c>
      <c r="O6284" t="str">
        <f t="shared" si="393"/>
        <v>Average</v>
      </c>
      <c r="P6284" t="str">
        <f t="shared" si="394"/>
        <v>Zero Balance</v>
      </c>
      <c r="Q6284" t="str">
        <f t="shared" si="395"/>
        <v>Retained</v>
      </c>
    </row>
    <row r="6285" spans="1:17" x14ac:dyDescent="0.2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tr">
        <f t="shared" si="392"/>
        <v>Adult</v>
      </c>
      <c r="O6285" t="str">
        <f t="shared" si="393"/>
        <v>Good</v>
      </c>
      <c r="P6285" t="str">
        <f t="shared" si="394"/>
        <v>High Balance</v>
      </c>
      <c r="Q6285" t="str">
        <f t="shared" si="395"/>
        <v>Retained</v>
      </c>
    </row>
    <row r="6286" spans="1:17" x14ac:dyDescent="0.2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>
        <f t="shared" si="392"/>
        <v>Adult</v>
      </c>
      <c r="O6286" t="str">
        <f t="shared" si="393"/>
        <v>Average</v>
      </c>
      <c r="P6286" t="str">
        <f t="shared" si="394"/>
        <v>Zero Balance</v>
      </c>
      <c r="Q6286" t="str">
        <f t="shared" si="395"/>
        <v>Churned</v>
      </c>
    </row>
    <row r="6287" spans="1:17" x14ac:dyDescent="0.2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>
        <f t="shared" si="392"/>
        <v>Adult</v>
      </c>
      <c r="O6287" t="str">
        <f t="shared" si="393"/>
        <v>Good</v>
      </c>
      <c r="P6287" t="str">
        <f t="shared" si="394"/>
        <v>High Balance</v>
      </c>
      <c r="Q6287" t="str">
        <f t="shared" si="395"/>
        <v>Retained</v>
      </c>
    </row>
    <row r="6288" spans="1:17" x14ac:dyDescent="0.2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tr">
        <f t="shared" si="392"/>
        <v>Adult</v>
      </c>
      <c r="O6288" t="str">
        <f t="shared" si="393"/>
        <v>Average</v>
      </c>
      <c r="P6288" t="str">
        <f t="shared" si="394"/>
        <v>Zero Balance</v>
      </c>
      <c r="Q6288" t="str">
        <f t="shared" si="395"/>
        <v>Retained</v>
      </c>
    </row>
    <row r="6289" spans="1:17" x14ac:dyDescent="0.2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>
        <f t="shared" si="392"/>
        <v>Adult</v>
      </c>
      <c r="O6289" t="str">
        <f t="shared" si="393"/>
        <v>Average</v>
      </c>
      <c r="P6289" t="str">
        <f t="shared" si="394"/>
        <v>Medium Balance</v>
      </c>
      <c r="Q6289" t="str">
        <f t="shared" si="395"/>
        <v>Retained</v>
      </c>
    </row>
    <row r="6290" spans="1:17" x14ac:dyDescent="0.2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>
        <f t="shared" si="392"/>
        <v>Adult</v>
      </c>
      <c r="O6290" t="str">
        <f t="shared" si="393"/>
        <v>Average</v>
      </c>
      <c r="P6290" t="str">
        <f t="shared" si="394"/>
        <v>High Balance</v>
      </c>
      <c r="Q6290" t="str">
        <f t="shared" si="395"/>
        <v>Retained</v>
      </c>
    </row>
    <row r="6291" spans="1:17" x14ac:dyDescent="0.2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>
        <f t="shared" si="392"/>
        <v>Senior</v>
      </c>
      <c r="O6291" t="str">
        <f t="shared" si="393"/>
        <v>Average</v>
      </c>
      <c r="P6291" t="str">
        <f t="shared" si="394"/>
        <v>High Balance</v>
      </c>
      <c r="Q6291" t="str">
        <f t="shared" si="395"/>
        <v>Churned</v>
      </c>
    </row>
    <row r="6292" spans="1:17" x14ac:dyDescent="0.2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>
        <f t="shared" si="392"/>
        <v>Young</v>
      </c>
      <c r="O6292" t="str">
        <f t="shared" si="393"/>
        <v>Average</v>
      </c>
      <c r="P6292" t="str">
        <f t="shared" si="394"/>
        <v>High Balance</v>
      </c>
      <c r="Q6292" t="str">
        <f t="shared" si="395"/>
        <v>Retained</v>
      </c>
    </row>
    <row r="6293" spans="1:17" x14ac:dyDescent="0.2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>
        <f t="shared" si="392"/>
        <v>Young</v>
      </c>
      <c r="O6293" t="str">
        <f t="shared" si="393"/>
        <v>Average</v>
      </c>
      <c r="P6293" t="str">
        <f t="shared" si="394"/>
        <v>Zero Balance</v>
      </c>
      <c r="Q6293" t="str">
        <f t="shared" si="395"/>
        <v>Retained</v>
      </c>
    </row>
    <row r="6294" spans="1:17" x14ac:dyDescent="0.2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>
        <f t="shared" si="392"/>
        <v>Adult</v>
      </c>
      <c r="O6294" t="str">
        <f t="shared" si="393"/>
        <v>Poor</v>
      </c>
      <c r="P6294" t="str">
        <f t="shared" si="394"/>
        <v>High Balance</v>
      </c>
      <c r="Q6294" t="str">
        <f t="shared" si="395"/>
        <v>Retained</v>
      </c>
    </row>
    <row r="6295" spans="1:17" x14ac:dyDescent="0.2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>
        <f t="shared" si="392"/>
        <v>Young</v>
      </c>
      <c r="O6295" t="str">
        <f t="shared" si="393"/>
        <v>Average</v>
      </c>
      <c r="P6295" t="str">
        <f t="shared" si="394"/>
        <v>Zero Balance</v>
      </c>
      <c r="Q6295" t="str">
        <f t="shared" si="395"/>
        <v>Retained</v>
      </c>
    </row>
    <row r="6296" spans="1:17" x14ac:dyDescent="0.2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>
        <f t="shared" si="392"/>
        <v>Adult</v>
      </c>
      <c r="O6296" t="str">
        <f t="shared" si="393"/>
        <v>Average</v>
      </c>
      <c r="P6296" t="str">
        <f t="shared" si="394"/>
        <v>High Balance</v>
      </c>
      <c r="Q6296" t="str">
        <f t="shared" si="395"/>
        <v>Retained</v>
      </c>
    </row>
    <row r="6297" spans="1:17" x14ac:dyDescent="0.2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>
        <f t="shared" si="392"/>
        <v>Senior</v>
      </c>
      <c r="O6297" t="str">
        <f t="shared" si="393"/>
        <v>Average</v>
      </c>
      <c r="P6297" t="str">
        <f t="shared" si="394"/>
        <v>High Balance</v>
      </c>
      <c r="Q6297" t="str">
        <f t="shared" si="395"/>
        <v>Churned</v>
      </c>
    </row>
    <row r="6298" spans="1:17" x14ac:dyDescent="0.2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>
        <f t="shared" si="392"/>
        <v>Adult</v>
      </c>
      <c r="O6298" t="str">
        <f t="shared" si="393"/>
        <v>Average</v>
      </c>
      <c r="P6298" t="str">
        <f t="shared" si="394"/>
        <v>Zero Balance</v>
      </c>
      <c r="Q6298" t="str">
        <f t="shared" si="395"/>
        <v>Retained</v>
      </c>
    </row>
    <row r="6299" spans="1:17" x14ac:dyDescent="0.2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>
        <f t="shared" si="392"/>
        <v>Adult</v>
      </c>
      <c r="O6299" t="str">
        <f t="shared" si="393"/>
        <v>Good</v>
      </c>
      <c r="P6299" t="str">
        <f t="shared" si="394"/>
        <v>Zero Balance</v>
      </c>
      <c r="Q6299" t="str">
        <f t="shared" si="395"/>
        <v>Retained</v>
      </c>
    </row>
    <row r="6300" spans="1:17" x14ac:dyDescent="0.2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tr">
        <f t="shared" si="392"/>
        <v>Senior</v>
      </c>
      <c r="O6300" t="str">
        <f t="shared" si="393"/>
        <v>Good</v>
      </c>
      <c r="P6300" t="str">
        <f t="shared" si="394"/>
        <v>Zero Balance</v>
      </c>
      <c r="Q6300" t="str">
        <f t="shared" si="395"/>
        <v>Churned</v>
      </c>
    </row>
    <row r="6301" spans="1:17" x14ac:dyDescent="0.2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>
        <f t="shared" si="392"/>
        <v>Young</v>
      </c>
      <c r="O6301" t="str">
        <f t="shared" si="393"/>
        <v>Average</v>
      </c>
      <c r="P6301" t="str">
        <f t="shared" si="394"/>
        <v>High Balance</v>
      </c>
      <c r="Q6301" t="str">
        <f t="shared" si="395"/>
        <v>Retained</v>
      </c>
    </row>
    <row r="6302" spans="1:17" x14ac:dyDescent="0.2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tr">
        <f t="shared" si="392"/>
        <v>Adult</v>
      </c>
      <c r="O6302" t="str">
        <f t="shared" si="393"/>
        <v>Average</v>
      </c>
      <c r="P6302" t="str">
        <f t="shared" si="394"/>
        <v>High Balance</v>
      </c>
      <c r="Q6302" t="str">
        <f t="shared" si="395"/>
        <v>Retained</v>
      </c>
    </row>
    <row r="6303" spans="1:17" x14ac:dyDescent="0.2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>
        <f t="shared" si="392"/>
        <v>Adult</v>
      </c>
      <c r="O6303" t="str">
        <f t="shared" si="393"/>
        <v>Good</v>
      </c>
      <c r="P6303" t="str">
        <f t="shared" si="394"/>
        <v>Medium Balance</v>
      </c>
      <c r="Q6303" t="str">
        <f t="shared" si="395"/>
        <v>Retained</v>
      </c>
    </row>
    <row r="6304" spans="1:17" x14ac:dyDescent="0.2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>
        <f t="shared" si="392"/>
        <v>Adult</v>
      </c>
      <c r="O6304" t="str">
        <f t="shared" si="393"/>
        <v>Average</v>
      </c>
      <c r="P6304" t="str">
        <f t="shared" si="394"/>
        <v>Zero Balance</v>
      </c>
      <c r="Q6304" t="str">
        <f t="shared" si="395"/>
        <v>Retained</v>
      </c>
    </row>
    <row r="6305" spans="1:17" x14ac:dyDescent="0.2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>
        <f t="shared" si="392"/>
        <v>Adult</v>
      </c>
      <c r="O6305" t="str">
        <f t="shared" si="393"/>
        <v>Good</v>
      </c>
      <c r="P6305" t="str">
        <f t="shared" si="394"/>
        <v>High Balance</v>
      </c>
      <c r="Q6305" t="str">
        <f t="shared" si="395"/>
        <v>Churned</v>
      </c>
    </row>
    <row r="6306" spans="1:17" x14ac:dyDescent="0.2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>
        <f t="shared" si="392"/>
        <v>Adult</v>
      </c>
      <c r="O6306" t="str">
        <f t="shared" si="393"/>
        <v>Average</v>
      </c>
      <c r="P6306" t="str">
        <f t="shared" si="394"/>
        <v>Zero Balance</v>
      </c>
      <c r="Q6306" t="str">
        <f t="shared" si="395"/>
        <v>Retained</v>
      </c>
    </row>
    <row r="6307" spans="1:17" x14ac:dyDescent="0.2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>
        <f t="shared" si="392"/>
        <v>Adult</v>
      </c>
      <c r="O6307" t="str">
        <f t="shared" si="393"/>
        <v>Good</v>
      </c>
      <c r="P6307" t="str">
        <f t="shared" si="394"/>
        <v>Medium Balance</v>
      </c>
      <c r="Q6307" t="str">
        <f t="shared" si="395"/>
        <v>Retained</v>
      </c>
    </row>
    <row r="6308" spans="1:17" x14ac:dyDescent="0.2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>
        <f t="shared" si="392"/>
        <v>Adult</v>
      </c>
      <c r="O6308" t="str">
        <f t="shared" si="393"/>
        <v>Good</v>
      </c>
      <c r="P6308" t="str">
        <f t="shared" si="394"/>
        <v>Zero Balance</v>
      </c>
      <c r="Q6308" t="str">
        <f t="shared" si="395"/>
        <v>Retained</v>
      </c>
    </row>
    <row r="6309" spans="1:17" x14ac:dyDescent="0.2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>
        <f t="shared" si="392"/>
        <v>Young</v>
      </c>
      <c r="O6309" t="str">
        <f t="shared" si="393"/>
        <v>Average</v>
      </c>
      <c r="P6309" t="str">
        <f t="shared" si="394"/>
        <v>High Balance</v>
      </c>
      <c r="Q6309" t="str">
        <f t="shared" si="395"/>
        <v>Retained</v>
      </c>
    </row>
    <row r="6310" spans="1:17" x14ac:dyDescent="0.2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>
        <f t="shared" si="392"/>
        <v>Senior</v>
      </c>
      <c r="O6310" t="str">
        <f t="shared" si="393"/>
        <v>Average</v>
      </c>
      <c r="P6310" t="str">
        <f t="shared" si="394"/>
        <v>Medium Balance</v>
      </c>
      <c r="Q6310" t="str">
        <f t="shared" si="395"/>
        <v>Churned</v>
      </c>
    </row>
    <row r="6311" spans="1:17" x14ac:dyDescent="0.2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>
        <f t="shared" si="392"/>
        <v>Young</v>
      </c>
      <c r="O6311" t="str">
        <f t="shared" si="393"/>
        <v>Good</v>
      </c>
      <c r="P6311" t="str">
        <f t="shared" si="394"/>
        <v>Zero Balance</v>
      </c>
      <c r="Q6311" t="str">
        <f t="shared" si="395"/>
        <v>Retained</v>
      </c>
    </row>
    <row r="6312" spans="1:17" x14ac:dyDescent="0.2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>
        <f t="shared" si="392"/>
        <v>Adult</v>
      </c>
      <c r="O6312" t="str">
        <f t="shared" si="393"/>
        <v>Average</v>
      </c>
      <c r="P6312" t="str">
        <f t="shared" si="394"/>
        <v>Medium Balance</v>
      </c>
      <c r="Q6312" t="str">
        <f t="shared" si="395"/>
        <v>Retained</v>
      </c>
    </row>
    <row r="6313" spans="1:17" x14ac:dyDescent="0.2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>
        <f t="shared" si="392"/>
        <v>Young</v>
      </c>
      <c r="O6313" t="str">
        <f t="shared" si="393"/>
        <v>Good</v>
      </c>
      <c r="P6313" t="str">
        <f t="shared" si="394"/>
        <v>Zero Balance</v>
      </c>
      <c r="Q6313" t="str">
        <f t="shared" si="395"/>
        <v>Retained</v>
      </c>
    </row>
    <row r="6314" spans="1:17" x14ac:dyDescent="0.2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>
        <f t="shared" si="392"/>
        <v>Young</v>
      </c>
      <c r="O6314" t="str">
        <f t="shared" si="393"/>
        <v>Average</v>
      </c>
      <c r="P6314" t="str">
        <f t="shared" si="394"/>
        <v>High Balance</v>
      </c>
      <c r="Q6314" t="str">
        <f t="shared" si="395"/>
        <v>Retained</v>
      </c>
    </row>
    <row r="6315" spans="1:17" x14ac:dyDescent="0.2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>
        <f t="shared" si="392"/>
        <v>Young</v>
      </c>
      <c r="O6315" t="str">
        <f t="shared" si="393"/>
        <v>Average</v>
      </c>
      <c r="P6315" t="str">
        <f t="shared" si="394"/>
        <v>High Balance</v>
      </c>
      <c r="Q6315" t="str">
        <f t="shared" si="395"/>
        <v>Retained</v>
      </c>
    </row>
    <row r="6316" spans="1:17" x14ac:dyDescent="0.2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>
        <f t="shared" si="392"/>
        <v>Adult</v>
      </c>
      <c r="O6316" t="str">
        <f t="shared" si="393"/>
        <v>Good</v>
      </c>
      <c r="P6316" t="str">
        <f t="shared" si="394"/>
        <v>Medium Balance</v>
      </c>
      <c r="Q6316" t="str">
        <f t="shared" si="395"/>
        <v>Churned</v>
      </c>
    </row>
    <row r="6317" spans="1:17" x14ac:dyDescent="0.2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>
        <f t="shared" si="392"/>
        <v>Senior</v>
      </c>
      <c r="O6317" t="str">
        <f t="shared" si="393"/>
        <v>Average</v>
      </c>
      <c r="P6317" t="str">
        <f t="shared" si="394"/>
        <v>High Balance</v>
      </c>
      <c r="Q6317" t="str">
        <f t="shared" si="395"/>
        <v>Churned</v>
      </c>
    </row>
    <row r="6318" spans="1:17" x14ac:dyDescent="0.2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>
        <f t="shared" si="392"/>
        <v>Adult</v>
      </c>
      <c r="O6318" t="str">
        <f t="shared" si="393"/>
        <v>Good</v>
      </c>
      <c r="P6318" t="str">
        <f t="shared" si="394"/>
        <v>High Balance</v>
      </c>
      <c r="Q6318" t="str">
        <f t="shared" si="395"/>
        <v>Retained</v>
      </c>
    </row>
    <row r="6319" spans="1:17" x14ac:dyDescent="0.2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>
        <f t="shared" si="392"/>
        <v>Young</v>
      </c>
      <c r="O6319" t="str">
        <f t="shared" si="393"/>
        <v>Poor</v>
      </c>
      <c r="P6319" t="str">
        <f t="shared" si="394"/>
        <v>High Balance</v>
      </c>
      <c r="Q6319" t="str">
        <f t="shared" si="395"/>
        <v>Retained</v>
      </c>
    </row>
    <row r="6320" spans="1:17" x14ac:dyDescent="0.2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tr">
        <f t="shared" si="392"/>
        <v>Senior</v>
      </c>
      <c r="O6320" t="str">
        <f t="shared" si="393"/>
        <v>Good</v>
      </c>
      <c r="P6320" t="str">
        <f t="shared" si="394"/>
        <v>High Balance</v>
      </c>
      <c r="Q6320" t="str">
        <f t="shared" si="395"/>
        <v>Churned</v>
      </c>
    </row>
    <row r="6321" spans="1:17" x14ac:dyDescent="0.2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>
        <f t="shared" si="392"/>
        <v>Young</v>
      </c>
      <c r="O6321" t="str">
        <f t="shared" si="393"/>
        <v>Average</v>
      </c>
      <c r="P6321" t="str">
        <f t="shared" si="394"/>
        <v>High Balance</v>
      </c>
      <c r="Q6321" t="str">
        <f t="shared" si="395"/>
        <v>Retained</v>
      </c>
    </row>
    <row r="6322" spans="1:17" x14ac:dyDescent="0.2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>
        <f t="shared" si="392"/>
        <v>Adult</v>
      </c>
      <c r="O6322" t="str">
        <f t="shared" si="393"/>
        <v>Average</v>
      </c>
      <c r="P6322" t="str">
        <f t="shared" si="394"/>
        <v>High Balance</v>
      </c>
      <c r="Q6322" t="str">
        <f t="shared" si="395"/>
        <v>Retained</v>
      </c>
    </row>
    <row r="6323" spans="1:17" x14ac:dyDescent="0.2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tr">
        <f t="shared" si="392"/>
        <v>Adult</v>
      </c>
      <c r="O6323" t="str">
        <f t="shared" si="393"/>
        <v>Average</v>
      </c>
      <c r="P6323" t="str">
        <f t="shared" si="394"/>
        <v>High Balance</v>
      </c>
      <c r="Q6323" t="str">
        <f t="shared" si="395"/>
        <v>Retained</v>
      </c>
    </row>
    <row r="6324" spans="1:17" x14ac:dyDescent="0.2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>
        <f t="shared" si="392"/>
        <v>Senior</v>
      </c>
      <c r="O6324" t="str">
        <f t="shared" si="393"/>
        <v>Good</v>
      </c>
      <c r="P6324" t="str">
        <f t="shared" si="394"/>
        <v>Zero Balance</v>
      </c>
      <c r="Q6324" t="str">
        <f t="shared" si="395"/>
        <v>Retained</v>
      </c>
    </row>
    <row r="6325" spans="1:17" x14ac:dyDescent="0.2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>
        <f t="shared" si="392"/>
        <v>Adult</v>
      </c>
      <c r="O6325" t="str">
        <f t="shared" si="393"/>
        <v>Average</v>
      </c>
      <c r="P6325" t="str">
        <f t="shared" si="394"/>
        <v>High Balance</v>
      </c>
      <c r="Q6325" t="str">
        <f t="shared" si="395"/>
        <v>Retained</v>
      </c>
    </row>
    <row r="6326" spans="1:17" x14ac:dyDescent="0.2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>
        <f t="shared" si="392"/>
        <v>Young</v>
      </c>
      <c r="O6326" t="str">
        <f t="shared" si="393"/>
        <v>Good</v>
      </c>
      <c r="P6326" t="str">
        <f t="shared" si="394"/>
        <v>Zero Balance</v>
      </c>
      <c r="Q6326" t="str">
        <f t="shared" si="395"/>
        <v>Churned</v>
      </c>
    </row>
    <row r="6327" spans="1:17" x14ac:dyDescent="0.2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>
        <f t="shared" si="392"/>
        <v>Senior</v>
      </c>
      <c r="O6327" t="str">
        <f t="shared" si="393"/>
        <v>Good</v>
      </c>
      <c r="P6327" t="str">
        <f t="shared" si="394"/>
        <v>High Balance</v>
      </c>
      <c r="Q6327" t="str">
        <f t="shared" si="395"/>
        <v>Churned</v>
      </c>
    </row>
    <row r="6328" spans="1:17" x14ac:dyDescent="0.2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tr">
        <f t="shared" si="392"/>
        <v>Adult</v>
      </c>
      <c r="O6328" t="str">
        <f t="shared" si="393"/>
        <v>Average</v>
      </c>
      <c r="P6328" t="str">
        <f t="shared" si="394"/>
        <v>High Balance</v>
      </c>
      <c r="Q6328" t="str">
        <f t="shared" si="395"/>
        <v>Retained</v>
      </c>
    </row>
    <row r="6329" spans="1:17" x14ac:dyDescent="0.2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>
        <f t="shared" si="392"/>
        <v>Adult</v>
      </c>
      <c r="O6329" t="str">
        <f t="shared" si="393"/>
        <v>Average</v>
      </c>
      <c r="P6329" t="str">
        <f t="shared" si="394"/>
        <v>High Balance</v>
      </c>
      <c r="Q6329" t="str">
        <f t="shared" si="395"/>
        <v>Retained</v>
      </c>
    </row>
    <row r="6330" spans="1:17" x14ac:dyDescent="0.2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>
        <f t="shared" si="392"/>
        <v>Adult</v>
      </c>
      <c r="O6330" t="str">
        <f t="shared" si="393"/>
        <v>Good</v>
      </c>
      <c r="P6330" t="str">
        <f t="shared" si="394"/>
        <v>High Balance</v>
      </c>
      <c r="Q6330" t="str">
        <f t="shared" si="395"/>
        <v>Retained</v>
      </c>
    </row>
    <row r="6331" spans="1:17" x14ac:dyDescent="0.2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>
        <f t="shared" si="392"/>
        <v>Adult</v>
      </c>
      <c r="O6331" t="str">
        <f t="shared" si="393"/>
        <v>Good</v>
      </c>
      <c r="P6331" t="str">
        <f t="shared" si="394"/>
        <v>High Balance</v>
      </c>
      <c r="Q6331" t="str">
        <f t="shared" si="395"/>
        <v>Retained</v>
      </c>
    </row>
    <row r="6332" spans="1:17" x14ac:dyDescent="0.2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>
        <f t="shared" si="392"/>
        <v>Adult</v>
      </c>
      <c r="O6332" t="str">
        <f t="shared" si="393"/>
        <v>Good</v>
      </c>
      <c r="P6332" t="str">
        <f t="shared" si="394"/>
        <v>Zero Balance</v>
      </c>
      <c r="Q6332" t="str">
        <f t="shared" si="395"/>
        <v>Retained</v>
      </c>
    </row>
    <row r="6333" spans="1:17" x14ac:dyDescent="0.2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>
        <f t="shared" si="392"/>
        <v>Adult</v>
      </c>
      <c r="O6333" t="str">
        <f t="shared" si="393"/>
        <v>Average</v>
      </c>
      <c r="P6333" t="str">
        <f t="shared" si="394"/>
        <v>High Balance</v>
      </c>
      <c r="Q6333" t="str">
        <f t="shared" si="395"/>
        <v>Retained</v>
      </c>
    </row>
    <row r="6334" spans="1:17" x14ac:dyDescent="0.2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>
        <f t="shared" si="392"/>
        <v>Adult</v>
      </c>
      <c r="O6334" t="str">
        <f t="shared" si="393"/>
        <v>Average</v>
      </c>
      <c r="P6334" t="str">
        <f t="shared" si="394"/>
        <v>Medium Balance</v>
      </c>
      <c r="Q6334" t="str">
        <f t="shared" si="395"/>
        <v>Retained</v>
      </c>
    </row>
    <row r="6335" spans="1:17" x14ac:dyDescent="0.2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>
        <f t="shared" si="392"/>
        <v>Adult</v>
      </c>
      <c r="O6335" t="str">
        <f t="shared" si="393"/>
        <v>Average</v>
      </c>
      <c r="P6335" t="str">
        <f t="shared" si="394"/>
        <v>High Balance</v>
      </c>
      <c r="Q6335" t="str">
        <f t="shared" si="395"/>
        <v>Retained</v>
      </c>
    </row>
    <row r="6336" spans="1:17" x14ac:dyDescent="0.2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>
        <f t="shared" si="392"/>
        <v>Adult</v>
      </c>
      <c r="O6336" t="str">
        <f t="shared" si="393"/>
        <v>Average</v>
      </c>
      <c r="P6336" t="str">
        <f t="shared" si="394"/>
        <v>Zero Balance</v>
      </c>
      <c r="Q6336" t="str">
        <f t="shared" si="395"/>
        <v>Retained</v>
      </c>
    </row>
    <row r="6337" spans="1:17" x14ac:dyDescent="0.2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>
        <f t="shared" si="392"/>
        <v>Adult</v>
      </c>
      <c r="O6337" t="str">
        <f t="shared" si="393"/>
        <v>Average</v>
      </c>
      <c r="P6337" t="str">
        <f t="shared" si="394"/>
        <v>Zero Balance</v>
      </c>
      <c r="Q6337" t="str">
        <f t="shared" si="395"/>
        <v>Retained</v>
      </c>
    </row>
    <row r="6338" spans="1:17" x14ac:dyDescent="0.2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>
        <f t="shared" si="392"/>
        <v>Adult</v>
      </c>
      <c r="O6338" t="str">
        <f t="shared" si="393"/>
        <v>Average</v>
      </c>
      <c r="P6338" t="str">
        <f t="shared" si="394"/>
        <v>High Balance</v>
      </c>
      <c r="Q6338" t="str">
        <f t="shared" si="395"/>
        <v>Retained</v>
      </c>
    </row>
    <row r="6339" spans="1:17" x14ac:dyDescent="0.2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>
        <f t="shared" ref="N6339:N6402" si="396">IF(F6339&lt;30,"Young",IF(F6339&lt;50,"Adult","Senior"))</f>
        <v>Adult</v>
      </c>
      <c r="O6339" t="str">
        <f t="shared" ref="O6339:O6402" si="397">IF(C6339&lt;500,"Poor",IF(C6339&lt;700,"Average","Good"))</f>
        <v>Good</v>
      </c>
      <c r="P6339" t="str">
        <f t="shared" ref="P6339:P6402" si="398" xml:space="preserve"> IF(H6339=0,"Zero Balance",IF(H6339&lt;50000,"Low Balance",IF(H6339&lt;100000,"Medium Balance","High Balance")))</f>
        <v>High Balance</v>
      </c>
      <c r="Q6339" t="str">
        <f t="shared" ref="Q6339:Q6402" si="399">IF(M6339 = 1,"Churned","Retained")</f>
        <v>Retained</v>
      </c>
    </row>
    <row r="6340" spans="1:17" x14ac:dyDescent="0.2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>
        <f t="shared" si="396"/>
        <v>Adult</v>
      </c>
      <c r="O6340" t="str">
        <f t="shared" si="397"/>
        <v>Average</v>
      </c>
      <c r="P6340" t="str">
        <f t="shared" si="398"/>
        <v>High Balance</v>
      </c>
      <c r="Q6340" t="str">
        <f t="shared" si="399"/>
        <v>Retained</v>
      </c>
    </row>
    <row r="6341" spans="1:17" x14ac:dyDescent="0.2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>
        <f t="shared" si="396"/>
        <v>Young</v>
      </c>
      <c r="O6341" t="str">
        <f t="shared" si="397"/>
        <v>Average</v>
      </c>
      <c r="P6341" t="str">
        <f t="shared" si="398"/>
        <v>Medium Balance</v>
      </c>
      <c r="Q6341" t="str">
        <f t="shared" si="399"/>
        <v>Retained</v>
      </c>
    </row>
    <row r="6342" spans="1:17" x14ac:dyDescent="0.2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>
        <f t="shared" si="396"/>
        <v>Adult</v>
      </c>
      <c r="O6342" t="str">
        <f t="shared" si="397"/>
        <v>Good</v>
      </c>
      <c r="P6342" t="str">
        <f t="shared" si="398"/>
        <v>Zero Balance</v>
      </c>
      <c r="Q6342" t="str">
        <f t="shared" si="399"/>
        <v>Retained</v>
      </c>
    </row>
    <row r="6343" spans="1:17" x14ac:dyDescent="0.2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>
        <f t="shared" si="396"/>
        <v>Adult</v>
      </c>
      <c r="O6343" t="str">
        <f t="shared" si="397"/>
        <v>Good</v>
      </c>
      <c r="P6343" t="str">
        <f t="shared" si="398"/>
        <v>High Balance</v>
      </c>
      <c r="Q6343" t="str">
        <f t="shared" si="399"/>
        <v>Retained</v>
      </c>
    </row>
    <row r="6344" spans="1:17" x14ac:dyDescent="0.2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>
        <f t="shared" si="396"/>
        <v>Adult</v>
      </c>
      <c r="O6344" t="str">
        <f t="shared" si="397"/>
        <v>Average</v>
      </c>
      <c r="P6344" t="str">
        <f t="shared" si="398"/>
        <v>High Balance</v>
      </c>
      <c r="Q6344" t="str">
        <f t="shared" si="399"/>
        <v>Retained</v>
      </c>
    </row>
    <row r="6345" spans="1:17" x14ac:dyDescent="0.2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>
        <f t="shared" si="396"/>
        <v>Senior</v>
      </c>
      <c r="O6345" t="str">
        <f t="shared" si="397"/>
        <v>Average</v>
      </c>
      <c r="P6345" t="str">
        <f t="shared" si="398"/>
        <v>Zero Balance</v>
      </c>
      <c r="Q6345" t="str">
        <f t="shared" si="399"/>
        <v>Churned</v>
      </c>
    </row>
    <row r="6346" spans="1:17" x14ac:dyDescent="0.2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>
        <f t="shared" si="396"/>
        <v>Adult</v>
      </c>
      <c r="O6346" t="str">
        <f t="shared" si="397"/>
        <v>Good</v>
      </c>
      <c r="P6346" t="str">
        <f t="shared" si="398"/>
        <v>Zero Balance</v>
      </c>
      <c r="Q6346" t="str">
        <f t="shared" si="399"/>
        <v>Retained</v>
      </c>
    </row>
    <row r="6347" spans="1:17" x14ac:dyDescent="0.2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>
        <f t="shared" si="396"/>
        <v>Adult</v>
      </c>
      <c r="O6347" t="str">
        <f t="shared" si="397"/>
        <v>Good</v>
      </c>
      <c r="P6347" t="str">
        <f t="shared" si="398"/>
        <v>Zero Balance</v>
      </c>
      <c r="Q6347" t="str">
        <f t="shared" si="399"/>
        <v>Retained</v>
      </c>
    </row>
    <row r="6348" spans="1:17" x14ac:dyDescent="0.2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>
        <f t="shared" si="396"/>
        <v>Senior</v>
      </c>
      <c r="O6348" t="str">
        <f t="shared" si="397"/>
        <v>Average</v>
      </c>
      <c r="P6348" t="str">
        <f t="shared" si="398"/>
        <v>High Balance</v>
      </c>
      <c r="Q6348" t="str">
        <f t="shared" si="399"/>
        <v>Churned</v>
      </c>
    </row>
    <row r="6349" spans="1:17" x14ac:dyDescent="0.2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>
        <f t="shared" si="396"/>
        <v>Adult</v>
      </c>
      <c r="O6349" t="str">
        <f t="shared" si="397"/>
        <v>Average</v>
      </c>
      <c r="P6349" t="str">
        <f t="shared" si="398"/>
        <v>High Balance</v>
      </c>
      <c r="Q6349" t="str">
        <f t="shared" si="399"/>
        <v>Retained</v>
      </c>
    </row>
    <row r="6350" spans="1:17" x14ac:dyDescent="0.2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>
        <f t="shared" si="396"/>
        <v>Adult</v>
      </c>
      <c r="O6350" t="str">
        <f t="shared" si="397"/>
        <v>Average</v>
      </c>
      <c r="P6350" t="str">
        <f t="shared" si="398"/>
        <v>High Balance</v>
      </c>
      <c r="Q6350" t="str">
        <f t="shared" si="399"/>
        <v>Retained</v>
      </c>
    </row>
    <row r="6351" spans="1:17" x14ac:dyDescent="0.2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>
        <f t="shared" si="396"/>
        <v>Young</v>
      </c>
      <c r="O6351" t="str">
        <f t="shared" si="397"/>
        <v>Average</v>
      </c>
      <c r="P6351" t="str">
        <f t="shared" si="398"/>
        <v>Zero Balance</v>
      </c>
      <c r="Q6351" t="str">
        <f t="shared" si="399"/>
        <v>Retained</v>
      </c>
    </row>
    <row r="6352" spans="1:17" x14ac:dyDescent="0.2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tr">
        <f t="shared" si="396"/>
        <v>Adult</v>
      </c>
      <c r="O6352" t="str">
        <f t="shared" si="397"/>
        <v>Average</v>
      </c>
      <c r="P6352" t="str">
        <f t="shared" si="398"/>
        <v>High Balance</v>
      </c>
      <c r="Q6352" t="str">
        <f t="shared" si="399"/>
        <v>Retained</v>
      </c>
    </row>
    <row r="6353" spans="1:17" x14ac:dyDescent="0.2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>
        <f t="shared" si="396"/>
        <v>Young</v>
      </c>
      <c r="O6353" t="str">
        <f t="shared" si="397"/>
        <v>Average</v>
      </c>
      <c r="P6353" t="str">
        <f t="shared" si="398"/>
        <v>Zero Balance</v>
      </c>
      <c r="Q6353" t="str">
        <f t="shared" si="399"/>
        <v>Retained</v>
      </c>
    </row>
    <row r="6354" spans="1:17" x14ac:dyDescent="0.2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>
        <f t="shared" si="396"/>
        <v>Adult</v>
      </c>
      <c r="O6354" t="str">
        <f t="shared" si="397"/>
        <v>Good</v>
      </c>
      <c r="P6354" t="str">
        <f t="shared" si="398"/>
        <v>Zero Balance</v>
      </c>
      <c r="Q6354" t="str">
        <f t="shared" si="399"/>
        <v>Retained</v>
      </c>
    </row>
    <row r="6355" spans="1:17" x14ac:dyDescent="0.2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tr">
        <f t="shared" si="396"/>
        <v>Adult</v>
      </c>
      <c r="O6355" t="str">
        <f t="shared" si="397"/>
        <v>Average</v>
      </c>
      <c r="P6355" t="str">
        <f t="shared" si="398"/>
        <v>High Balance</v>
      </c>
      <c r="Q6355" t="str">
        <f t="shared" si="399"/>
        <v>Retained</v>
      </c>
    </row>
    <row r="6356" spans="1:17" x14ac:dyDescent="0.2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>
        <f t="shared" si="396"/>
        <v>Adult</v>
      </c>
      <c r="O6356" t="str">
        <f t="shared" si="397"/>
        <v>Average</v>
      </c>
      <c r="P6356" t="str">
        <f t="shared" si="398"/>
        <v>Zero Balance</v>
      </c>
      <c r="Q6356" t="str">
        <f t="shared" si="399"/>
        <v>Churned</v>
      </c>
    </row>
    <row r="6357" spans="1:17" x14ac:dyDescent="0.2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>
        <f t="shared" si="396"/>
        <v>Adult</v>
      </c>
      <c r="O6357" t="str">
        <f t="shared" si="397"/>
        <v>Average</v>
      </c>
      <c r="P6357" t="str">
        <f t="shared" si="398"/>
        <v>High Balance</v>
      </c>
      <c r="Q6357" t="str">
        <f t="shared" si="399"/>
        <v>Retained</v>
      </c>
    </row>
    <row r="6358" spans="1:17" x14ac:dyDescent="0.2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>
        <f t="shared" si="396"/>
        <v>Adult</v>
      </c>
      <c r="O6358" t="str">
        <f t="shared" si="397"/>
        <v>Average</v>
      </c>
      <c r="P6358" t="str">
        <f t="shared" si="398"/>
        <v>Zero Balance</v>
      </c>
      <c r="Q6358" t="str">
        <f t="shared" si="399"/>
        <v>Retained</v>
      </c>
    </row>
    <row r="6359" spans="1:17" x14ac:dyDescent="0.2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>
        <f t="shared" si="396"/>
        <v>Senior</v>
      </c>
      <c r="O6359" t="str">
        <f t="shared" si="397"/>
        <v>Poor</v>
      </c>
      <c r="P6359" t="str">
        <f t="shared" si="398"/>
        <v>High Balance</v>
      </c>
      <c r="Q6359" t="str">
        <f t="shared" si="399"/>
        <v>Retained</v>
      </c>
    </row>
    <row r="6360" spans="1:17" x14ac:dyDescent="0.2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>
        <f t="shared" si="396"/>
        <v>Adult</v>
      </c>
      <c r="O6360" t="str">
        <f t="shared" si="397"/>
        <v>Average</v>
      </c>
      <c r="P6360" t="str">
        <f t="shared" si="398"/>
        <v>Zero Balance</v>
      </c>
      <c r="Q6360" t="str">
        <f t="shared" si="399"/>
        <v>Retained</v>
      </c>
    </row>
    <row r="6361" spans="1:17" x14ac:dyDescent="0.2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>
        <f t="shared" si="396"/>
        <v>Adult</v>
      </c>
      <c r="O6361" t="str">
        <f t="shared" si="397"/>
        <v>Average</v>
      </c>
      <c r="P6361" t="str">
        <f t="shared" si="398"/>
        <v>High Balance</v>
      </c>
      <c r="Q6361" t="str">
        <f t="shared" si="399"/>
        <v>Churned</v>
      </c>
    </row>
    <row r="6362" spans="1:17" x14ac:dyDescent="0.2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>
        <f t="shared" si="396"/>
        <v>Adult</v>
      </c>
      <c r="O6362" t="str">
        <f t="shared" si="397"/>
        <v>Poor</v>
      </c>
      <c r="P6362" t="str">
        <f t="shared" si="398"/>
        <v>High Balance</v>
      </c>
      <c r="Q6362" t="str">
        <f t="shared" si="399"/>
        <v>Retained</v>
      </c>
    </row>
    <row r="6363" spans="1:17" x14ac:dyDescent="0.2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tr">
        <f t="shared" si="396"/>
        <v>Young</v>
      </c>
      <c r="O6363" t="str">
        <f t="shared" si="397"/>
        <v>Poor</v>
      </c>
      <c r="P6363" t="str">
        <f t="shared" si="398"/>
        <v>Medium Balance</v>
      </c>
      <c r="Q6363" t="str">
        <f t="shared" si="399"/>
        <v>Retained</v>
      </c>
    </row>
    <row r="6364" spans="1:17" x14ac:dyDescent="0.2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>
        <f t="shared" si="396"/>
        <v>Adult</v>
      </c>
      <c r="O6364" t="str">
        <f t="shared" si="397"/>
        <v>Average</v>
      </c>
      <c r="P6364" t="str">
        <f t="shared" si="398"/>
        <v>Zero Balance</v>
      </c>
      <c r="Q6364" t="str">
        <f t="shared" si="399"/>
        <v>Retained</v>
      </c>
    </row>
    <row r="6365" spans="1:17" x14ac:dyDescent="0.2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tr">
        <f t="shared" si="396"/>
        <v>Adult</v>
      </c>
      <c r="O6365" t="str">
        <f t="shared" si="397"/>
        <v>Average</v>
      </c>
      <c r="P6365" t="str">
        <f t="shared" si="398"/>
        <v>High Balance</v>
      </c>
      <c r="Q6365" t="str">
        <f t="shared" si="399"/>
        <v>Retained</v>
      </c>
    </row>
    <row r="6366" spans="1:17" x14ac:dyDescent="0.2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>
        <f t="shared" si="396"/>
        <v>Young</v>
      </c>
      <c r="O6366" t="str">
        <f t="shared" si="397"/>
        <v>Average</v>
      </c>
      <c r="P6366" t="str">
        <f t="shared" si="398"/>
        <v>High Balance</v>
      </c>
      <c r="Q6366" t="str">
        <f t="shared" si="399"/>
        <v>Retained</v>
      </c>
    </row>
    <row r="6367" spans="1:17" x14ac:dyDescent="0.2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>
        <f t="shared" si="396"/>
        <v>Adult</v>
      </c>
      <c r="O6367" t="str">
        <f t="shared" si="397"/>
        <v>Good</v>
      </c>
      <c r="P6367" t="str">
        <f t="shared" si="398"/>
        <v>High Balance</v>
      </c>
      <c r="Q6367" t="str">
        <f t="shared" si="399"/>
        <v>Churned</v>
      </c>
    </row>
    <row r="6368" spans="1:17" x14ac:dyDescent="0.2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>
        <f t="shared" si="396"/>
        <v>Senior</v>
      </c>
      <c r="O6368" t="str">
        <f t="shared" si="397"/>
        <v>Average</v>
      </c>
      <c r="P6368" t="str">
        <f t="shared" si="398"/>
        <v>High Balance</v>
      </c>
      <c r="Q6368" t="str">
        <f t="shared" si="399"/>
        <v>Retained</v>
      </c>
    </row>
    <row r="6369" spans="1:17" x14ac:dyDescent="0.2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>
        <f t="shared" si="396"/>
        <v>Adult</v>
      </c>
      <c r="O6369" t="str">
        <f t="shared" si="397"/>
        <v>Average</v>
      </c>
      <c r="P6369" t="str">
        <f t="shared" si="398"/>
        <v>Zero Balance</v>
      </c>
      <c r="Q6369" t="str">
        <f t="shared" si="399"/>
        <v>Retained</v>
      </c>
    </row>
    <row r="6370" spans="1:17" x14ac:dyDescent="0.2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tr">
        <f t="shared" si="396"/>
        <v>Senior</v>
      </c>
      <c r="O6370" t="str">
        <f t="shared" si="397"/>
        <v>Average</v>
      </c>
      <c r="P6370" t="str">
        <f t="shared" si="398"/>
        <v>High Balance</v>
      </c>
      <c r="Q6370" t="str">
        <f t="shared" si="399"/>
        <v>Churned</v>
      </c>
    </row>
    <row r="6371" spans="1:17" x14ac:dyDescent="0.2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>
        <f t="shared" si="396"/>
        <v>Adult</v>
      </c>
      <c r="O6371" t="str">
        <f t="shared" si="397"/>
        <v>Average</v>
      </c>
      <c r="P6371" t="str">
        <f t="shared" si="398"/>
        <v>Zero Balance</v>
      </c>
      <c r="Q6371" t="str">
        <f t="shared" si="399"/>
        <v>Retained</v>
      </c>
    </row>
    <row r="6372" spans="1:17" x14ac:dyDescent="0.2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>
        <f t="shared" si="396"/>
        <v>Adult</v>
      </c>
      <c r="O6372" t="str">
        <f t="shared" si="397"/>
        <v>Good</v>
      </c>
      <c r="P6372" t="str">
        <f t="shared" si="398"/>
        <v>Zero Balance</v>
      </c>
      <c r="Q6372" t="str">
        <f t="shared" si="399"/>
        <v>Retained</v>
      </c>
    </row>
    <row r="6373" spans="1:17" x14ac:dyDescent="0.2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>
        <f t="shared" si="396"/>
        <v>Adult</v>
      </c>
      <c r="O6373" t="str">
        <f t="shared" si="397"/>
        <v>Average</v>
      </c>
      <c r="P6373" t="str">
        <f t="shared" si="398"/>
        <v>Zero Balance</v>
      </c>
      <c r="Q6373" t="str">
        <f t="shared" si="399"/>
        <v>Retained</v>
      </c>
    </row>
    <row r="6374" spans="1:17" x14ac:dyDescent="0.2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>
        <f t="shared" si="396"/>
        <v>Adult</v>
      </c>
      <c r="O6374" t="str">
        <f t="shared" si="397"/>
        <v>Average</v>
      </c>
      <c r="P6374" t="str">
        <f t="shared" si="398"/>
        <v>High Balance</v>
      </c>
      <c r="Q6374" t="str">
        <f t="shared" si="399"/>
        <v>Retained</v>
      </c>
    </row>
    <row r="6375" spans="1:17" x14ac:dyDescent="0.2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>
        <f t="shared" si="396"/>
        <v>Senior</v>
      </c>
      <c r="O6375" t="str">
        <f t="shared" si="397"/>
        <v>Average</v>
      </c>
      <c r="P6375" t="str">
        <f t="shared" si="398"/>
        <v>Zero Balance</v>
      </c>
      <c r="Q6375" t="str">
        <f t="shared" si="399"/>
        <v>Retained</v>
      </c>
    </row>
    <row r="6376" spans="1:17" x14ac:dyDescent="0.2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>
        <f t="shared" si="396"/>
        <v>Adult</v>
      </c>
      <c r="O6376" t="str">
        <f t="shared" si="397"/>
        <v>Average</v>
      </c>
      <c r="P6376" t="str">
        <f t="shared" si="398"/>
        <v>Zero Balance</v>
      </c>
      <c r="Q6376" t="str">
        <f t="shared" si="399"/>
        <v>Retained</v>
      </c>
    </row>
    <row r="6377" spans="1:17" x14ac:dyDescent="0.2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tr">
        <f t="shared" si="396"/>
        <v>Senior</v>
      </c>
      <c r="O6377" t="str">
        <f t="shared" si="397"/>
        <v>Average</v>
      </c>
      <c r="P6377" t="str">
        <f t="shared" si="398"/>
        <v>Zero Balance</v>
      </c>
      <c r="Q6377" t="str">
        <f t="shared" si="399"/>
        <v>Churned</v>
      </c>
    </row>
    <row r="6378" spans="1:17" x14ac:dyDescent="0.2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>
        <f t="shared" si="396"/>
        <v>Adult</v>
      </c>
      <c r="O6378" t="str">
        <f t="shared" si="397"/>
        <v>Good</v>
      </c>
      <c r="P6378" t="str">
        <f t="shared" si="398"/>
        <v>Medium Balance</v>
      </c>
      <c r="Q6378" t="str">
        <f t="shared" si="399"/>
        <v>Churned</v>
      </c>
    </row>
    <row r="6379" spans="1:17" x14ac:dyDescent="0.2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>
        <f t="shared" si="396"/>
        <v>Adult</v>
      </c>
      <c r="O6379" t="str">
        <f t="shared" si="397"/>
        <v>Average</v>
      </c>
      <c r="P6379" t="str">
        <f t="shared" si="398"/>
        <v>Zero Balance</v>
      </c>
      <c r="Q6379" t="str">
        <f t="shared" si="399"/>
        <v>Churned</v>
      </c>
    </row>
    <row r="6380" spans="1:17" x14ac:dyDescent="0.2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>
        <f t="shared" si="396"/>
        <v>Adult</v>
      </c>
      <c r="O6380" t="str">
        <f t="shared" si="397"/>
        <v>Average</v>
      </c>
      <c r="P6380" t="str">
        <f t="shared" si="398"/>
        <v>Zero Balance</v>
      </c>
      <c r="Q6380" t="str">
        <f t="shared" si="399"/>
        <v>Churned</v>
      </c>
    </row>
    <row r="6381" spans="1:17" x14ac:dyDescent="0.2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>
        <f t="shared" si="396"/>
        <v>Adult</v>
      </c>
      <c r="O6381" t="str">
        <f t="shared" si="397"/>
        <v>Average</v>
      </c>
      <c r="P6381" t="str">
        <f t="shared" si="398"/>
        <v>Medium Balance</v>
      </c>
      <c r="Q6381" t="str">
        <f t="shared" si="399"/>
        <v>Retained</v>
      </c>
    </row>
    <row r="6382" spans="1:17" x14ac:dyDescent="0.2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tr">
        <f t="shared" si="396"/>
        <v>Adult</v>
      </c>
      <c r="O6382" t="str">
        <f t="shared" si="397"/>
        <v>Average</v>
      </c>
      <c r="P6382" t="str">
        <f t="shared" si="398"/>
        <v>High Balance</v>
      </c>
      <c r="Q6382" t="str">
        <f t="shared" si="399"/>
        <v>Churned</v>
      </c>
    </row>
    <row r="6383" spans="1:17" x14ac:dyDescent="0.2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>
        <f t="shared" si="396"/>
        <v>Adult</v>
      </c>
      <c r="O6383" t="str">
        <f t="shared" si="397"/>
        <v>Good</v>
      </c>
      <c r="P6383" t="str">
        <f t="shared" si="398"/>
        <v>High Balance</v>
      </c>
      <c r="Q6383" t="str">
        <f t="shared" si="399"/>
        <v>Retained</v>
      </c>
    </row>
    <row r="6384" spans="1:17" x14ac:dyDescent="0.2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>
        <f t="shared" si="396"/>
        <v>Young</v>
      </c>
      <c r="O6384" t="str">
        <f t="shared" si="397"/>
        <v>Good</v>
      </c>
      <c r="P6384" t="str">
        <f t="shared" si="398"/>
        <v>Zero Balance</v>
      </c>
      <c r="Q6384" t="str">
        <f t="shared" si="399"/>
        <v>Retained</v>
      </c>
    </row>
    <row r="6385" spans="1:17" x14ac:dyDescent="0.2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>
        <f t="shared" si="396"/>
        <v>Adult</v>
      </c>
      <c r="O6385" t="str">
        <f t="shared" si="397"/>
        <v>Average</v>
      </c>
      <c r="P6385" t="str">
        <f t="shared" si="398"/>
        <v>High Balance</v>
      </c>
      <c r="Q6385" t="str">
        <f t="shared" si="399"/>
        <v>Retained</v>
      </c>
    </row>
    <row r="6386" spans="1:17" x14ac:dyDescent="0.2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>
        <f t="shared" si="396"/>
        <v>Adult</v>
      </c>
      <c r="O6386" t="str">
        <f t="shared" si="397"/>
        <v>Average</v>
      </c>
      <c r="P6386" t="str">
        <f t="shared" si="398"/>
        <v>Zero Balance</v>
      </c>
      <c r="Q6386" t="str">
        <f t="shared" si="399"/>
        <v>Retained</v>
      </c>
    </row>
    <row r="6387" spans="1:17" x14ac:dyDescent="0.2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>
        <f t="shared" si="396"/>
        <v>Adult</v>
      </c>
      <c r="O6387" t="str">
        <f t="shared" si="397"/>
        <v>Average</v>
      </c>
      <c r="P6387" t="str">
        <f t="shared" si="398"/>
        <v>High Balance</v>
      </c>
      <c r="Q6387" t="str">
        <f t="shared" si="399"/>
        <v>Retained</v>
      </c>
    </row>
    <row r="6388" spans="1:17" x14ac:dyDescent="0.2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>
        <f t="shared" si="396"/>
        <v>Adult</v>
      </c>
      <c r="O6388" t="str">
        <f t="shared" si="397"/>
        <v>Average</v>
      </c>
      <c r="P6388" t="str">
        <f t="shared" si="398"/>
        <v>Zero Balance</v>
      </c>
      <c r="Q6388" t="str">
        <f t="shared" si="399"/>
        <v>Churned</v>
      </c>
    </row>
    <row r="6389" spans="1:17" x14ac:dyDescent="0.2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tr">
        <f t="shared" si="396"/>
        <v>Adult</v>
      </c>
      <c r="O6389" t="str">
        <f t="shared" si="397"/>
        <v>Average</v>
      </c>
      <c r="P6389" t="str">
        <f t="shared" si="398"/>
        <v>Zero Balance</v>
      </c>
      <c r="Q6389" t="str">
        <f t="shared" si="399"/>
        <v>Retained</v>
      </c>
    </row>
    <row r="6390" spans="1:17" x14ac:dyDescent="0.2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>
        <f t="shared" si="396"/>
        <v>Adult</v>
      </c>
      <c r="O6390" t="str">
        <f t="shared" si="397"/>
        <v>Good</v>
      </c>
      <c r="P6390" t="str">
        <f t="shared" si="398"/>
        <v>High Balance</v>
      </c>
      <c r="Q6390" t="str">
        <f t="shared" si="399"/>
        <v>Churned</v>
      </c>
    </row>
    <row r="6391" spans="1:17" x14ac:dyDescent="0.2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>
        <f t="shared" si="396"/>
        <v>Adult</v>
      </c>
      <c r="O6391" t="str">
        <f t="shared" si="397"/>
        <v>Average</v>
      </c>
      <c r="P6391" t="str">
        <f t="shared" si="398"/>
        <v>High Balance</v>
      </c>
      <c r="Q6391" t="str">
        <f t="shared" si="399"/>
        <v>Retained</v>
      </c>
    </row>
    <row r="6392" spans="1:17" x14ac:dyDescent="0.2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>
        <f t="shared" si="396"/>
        <v>Adult</v>
      </c>
      <c r="O6392" t="str">
        <f t="shared" si="397"/>
        <v>Average</v>
      </c>
      <c r="P6392" t="str">
        <f t="shared" si="398"/>
        <v>Zero Balance</v>
      </c>
      <c r="Q6392" t="str">
        <f t="shared" si="399"/>
        <v>Retained</v>
      </c>
    </row>
    <row r="6393" spans="1:17" x14ac:dyDescent="0.2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>
        <f t="shared" si="396"/>
        <v>Adult</v>
      </c>
      <c r="O6393" t="str">
        <f t="shared" si="397"/>
        <v>Good</v>
      </c>
      <c r="P6393" t="str">
        <f t="shared" si="398"/>
        <v>High Balance</v>
      </c>
      <c r="Q6393" t="str">
        <f t="shared" si="399"/>
        <v>Retained</v>
      </c>
    </row>
    <row r="6394" spans="1:17" x14ac:dyDescent="0.2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>
        <f t="shared" si="396"/>
        <v>Young</v>
      </c>
      <c r="O6394" t="str">
        <f t="shared" si="397"/>
        <v>Average</v>
      </c>
      <c r="P6394" t="str">
        <f t="shared" si="398"/>
        <v>Medium Balance</v>
      </c>
      <c r="Q6394" t="str">
        <f t="shared" si="399"/>
        <v>Retained</v>
      </c>
    </row>
    <row r="6395" spans="1:17" x14ac:dyDescent="0.2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>
        <f t="shared" si="396"/>
        <v>Adult</v>
      </c>
      <c r="O6395" t="str">
        <f t="shared" si="397"/>
        <v>Average</v>
      </c>
      <c r="P6395" t="str">
        <f t="shared" si="398"/>
        <v>High Balance</v>
      </c>
      <c r="Q6395" t="str">
        <f t="shared" si="399"/>
        <v>Retained</v>
      </c>
    </row>
    <row r="6396" spans="1:17" x14ac:dyDescent="0.2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>
        <f t="shared" si="396"/>
        <v>Adult</v>
      </c>
      <c r="O6396" t="str">
        <f t="shared" si="397"/>
        <v>Poor</v>
      </c>
      <c r="P6396" t="str">
        <f t="shared" si="398"/>
        <v>High Balance</v>
      </c>
      <c r="Q6396" t="str">
        <f t="shared" si="399"/>
        <v>Retained</v>
      </c>
    </row>
    <row r="6397" spans="1:17" x14ac:dyDescent="0.2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tr">
        <f t="shared" si="396"/>
        <v>Adult</v>
      </c>
      <c r="O6397" t="str">
        <f t="shared" si="397"/>
        <v>Good</v>
      </c>
      <c r="P6397" t="str">
        <f t="shared" si="398"/>
        <v>High Balance</v>
      </c>
      <c r="Q6397" t="str">
        <f t="shared" si="399"/>
        <v>Retained</v>
      </c>
    </row>
    <row r="6398" spans="1:17" x14ac:dyDescent="0.2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>
        <f t="shared" si="396"/>
        <v>Adult</v>
      </c>
      <c r="O6398" t="str">
        <f t="shared" si="397"/>
        <v>Average</v>
      </c>
      <c r="P6398" t="str">
        <f t="shared" si="398"/>
        <v>High Balance</v>
      </c>
      <c r="Q6398" t="str">
        <f t="shared" si="399"/>
        <v>Retained</v>
      </c>
    </row>
    <row r="6399" spans="1:17" x14ac:dyDescent="0.2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>
        <f t="shared" si="396"/>
        <v>Adult</v>
      </c>
      <c r="O6399" t="str">
        <f t="shared" si="397"/>
        <v>Average</v>
      </c>
      <c r="P6399" t="str">
        <f t="shared" si="398"/>
        <v>Medium Balance</v>
      </c>
      <c r="Q6399" t="str">
        <f t="shared" si="399"/>
        <v>Retained</v>
      </c>
    </row>
    <row r="6400" spans="1:17" x14ac:dyDescent="0.2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>
        <f t="shared" si="396"/>
        <v>Young</v>
      </c>
      <c r="O6400" t="str">
        <f t="shared" si="397"/>
        <v>Average</v>
      </c>
      <c r="P6400" t="str">
        <f t="shared" si="398"/>
        <v>Medium Balance</v>
      </c>
      <c r="Q6400" t="str">
        <f t="shared" si="399"/>
        <v>Retained</v>
      </c>
    </row>
    <row r="6401" spans="1:17" x14ac:dyDescent="0.2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>
        <f t="shared" si="396"/>
        <v>Adult</v>
      </c>
      <c r="O6401" t="str">
        <f t="shared" si="397"/>
        <v>Average</v>
      </c>
      <c r="P6401" t="str">
        <f t="shared" si="398"/>
        <v>High Balance</v>
      </c>
      <c r="Q6401" t="str">
        <f t="shared" si="399"/>
        <v>Churned</v>
      </c>
    </row>
    <row r="6402" spans="1:17" x14ac:dyDescent="0.2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>
        <f t="shared" si="396"/>
        <v>Adult</v>
      </c>
      <c r="O6402" t="str">
        <f t="shared" si="397"/>
        <v>Average</v>
      </c>
      <c r="P6402" t="str">
        <f t="shared" si="398"/>
        <v>Zero Balance</v>
      </c>
      <c r="Q6402" t="str">
        <f t="shared" si="399"/>
        <v>Retained</v>
      </c>
    </row>
    <row r="6403" spans="1:17" x14ac:dyDescent="0.2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>
        <f t="shared" ref="N6403:N6466" si="400">IF(F6403&lt;30,"Young",IF(F6403&lt;50,"Adult","Senior"))</f>
        <v>Adult</v>
      </c>
      <c r="O6403" t="str">
        <f t="shared" ref="O6403:O6466" si="401">IF(C6403&lt;500,"Poor",IF(C6403&lt;700,"Average","Good"))</f>
        <v>Average</v>
      </c>
      <c r="P6403" t="str">
        <f t="shared" ref="P6403:P6466" si="402" xml:space="preserve"> IF(H6403=0,"Zero Balance",IF(H6403&lt;50000,"Low Balance",IF(H6403&lt;100000,"Medium Balance","High Balance")))</f>
        <v>Zero Balance</v>
      </c>
      <c r="Q6403" t="str">
        <f t="shared" ref="Q6403:Q6466" si="403">IF(M6403 = 1,"Churned","Retained")</f>
        <v>Retained</v>
      </c>
    </row>
    <row r="6404" spans="1:17" x14ac:dyDescent="0.2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>
        <f t="shared" si="400"/>
        <v>Adult</v>
      </c>
      <c r="O6404" t="str">
        <f t="shared" si="401"/>
        <v>Good</v>
      </c>
      <c r="P6404" t="str">
        <f t="shared" si="402"/>
        <v>High Balance</v>
      </c>
      <c r="Q6404" t="str">
        <f t="shared" si="403"/>
        <v>Retained</v>
      </c>
    </row>
    <row r="6405" spans="1:17" x14ac:dyDescent="0.2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>
        <f t="shared" si="400"/>
        <v>Senior</v>
      </c>
      <c r="O6405" t="str">
        <f t="shared" si="401"/>
        <v>Good</v>
      </c>
      <c r="P6405" t="str">
        <f t="shared" si="402"/>
        <v>Medium Balance</v>
      </c>
      <c r="Q6405" t="str">
        <f t="shared" si="403"/>
        <v>Churned</v>
      </c>
    </row>
    <row r="6406" spans="1:17" x14ac:dyDescent="0.2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>
        <f t="shared" si="400"/>
        <v>Adult</v>
      </c>
      <c r="O6406" t="str">
        <f t="shared" si="401"/>
        <v>Average</v>
      </c>
      <c r="P6406" t="str">
        <f t="shared" si="402"/>
        <v>Zero Balance</v>
      </c>
      <c r="Q6406" t="str">
        <f t="shared" si="403"/>
        <v>Churned</v>
      </c>
    </row>
    <row r="6407" spans="1:17" x14ac:dyDescent="0.2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>
        <f t="shared" si="400"/>
        <v>Adult</v>
      </c>
      <c r="O6407" t="str">
        <f t="shared" si="401"/>
        <v>Average</v>
      </c>
      <c r="P6407" t="str">
        <f t="shared" si="402"/>
        <v>High Balance</v>
      </c>
      <c r="Q6407" t="str">
        <f t="shared" si="403"/>
        <v>Retained</v>
      </c>
    </row>
    <row r="6408" spans="1:17" x14ac:dyDescent="0.2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>
        <f t="shared" si="400"/>
        <v>Adult</v>
      </c>
      <c r="O6408" t="str">
        <f t="shared" si="401"/>
        <v>Average</v>
      </c>
      <c r="P6408" t="str">
        <f t="shared" si="402"/>
        <v>High Balance</v>
      </c>
      <c r="Q6408" t="str">
        <f t="shared" si="403"/>
        <v>Retained</v>
      </c>
    </row>
    <row r="6409" spans="1:17" x14ac:dyDescent="0.2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>
        <f t="shared" si="400"/>
        <v>Adult</v>
      </c>
      <c r="O6409" t="str">
        <f t="shared" si="401"/>
        <v>Good</v>
      </c>
      <c r="P6409" t="str">
        <f t="shared" si="402"/>
        <v>High Balance</v>
      </c>
      <c r="Q6409" t="str">
        <f t="shared" si="403"/>
        <v>Churned</v>
      </c>
    </row>
    <row r="6410" spans="1:17" x14ac:dyDescent="0.2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>
        <f t="shared" si="400"/>
        <v>Adult</v>
      </c>
      <c r="O6410" t="str">
        <f t="shared" si="401"/>
        <v>Good</v>
      </c>
      <c r="P6410" t="str">
        <f t="shared" si="402"/>
        <v>High Balance</v>
      </c>
      <c r="Q6410" t="str">
        <f t="shared" si="403"/>
        <v>Retained</v>
      </c>
    </row>
    <row r="6411" spans="1:17" x14ac:dyDescent="0.2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>
        <f t="shared" si="400"/>
        <v>Adult</v>
      </c>
      <c r="O6411" t="str">
        <f t="shared" si="401"/>
        <v>Average</v>
      </c>
      <c r="P6411" t="str">
        <f t="shared" si="402"/>
        <v>Zero Balance</v>
      </c>
      <c r="Q6411" t="str">
        <f t="shared" si="403"/>
        <v>Retained</v>
      </c>
    </row>
    <row r="6412" spans="1:17" x14ac:dyDescent="0.2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>
        <f t="shared" si="400"/>
        <v>Senior</v>
      </c>
      <c r="O6412" t="str">
        <f t="shared" si="401"/>
        <v>Average</v>
      </c>
      <c r="P6412" t="str">
        <f t="shared" si="402"/>
        <v>Zero Balance</v>
      </c>
      <c r="Q6412" t="str">
        <f t="shared" si="403"/>
        <v>Retained</v>
      </c>
    </row>
    <row r="6413" spans="1:17" x14ac:dyDescent="0.2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>
        <f t="shared" si="400"/>
        <v>Young</v>
      </c>
      <c r="O6413" t="str">
        <f t="shared" si="401"/>
        <v>Average</v>
      </c>
      <c r="P6413" t="str">
        <f t="shared" si="402"/>
        <v>Low Balance</v>
      </c>
      <c r="Q6413" t="str">
        <f t="shared" si="403"/>
        <v>Retained</v>
      </c>
    </row>
    <row r="6414" spans="1:17" x14ac:dyDescent="0.2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>
        <f t="shared" si="400"/>
        <v>Senior</v>
      </c>
      <c r="O6414" t="str">
        <f t="shared" si="401"/>
        <v>Average</v>
      </c>
      <c r="P6414" t="str">
        <f t="shared" si="402"/>
        <v>Medium Balance</v>
      </c>
      <c r="Q6414" t="str">
        <f t="shared" si="403"/>
        <v>Churned</v>
      </c>
    </row>
    <row r="6415" spans="1:17" x14ac:dyDescent="0.2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>
        <f t="shared" si="400"/>
        <v>Young</v>
      </c>
      <c r="O6415" t="str">
        <f t="shared" si="401"/>
        <v>Good</v>
      </c>
      <c r="P6415" t="str">
        <f t="shared" si="402"/>
        <v>High Balance</v>
      </c>
      <c r="Q6415" t="str">
        <f t="shared" si="403"/>
        <v>Retained</v>
      </c>
    </row>
    <row r="6416" spans="1:17" x14ac:dyDescent="0.2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>
        <f t="shared" si="400"/>
        <v>Young</v>
      </c>
      <c r="O6416" t="str">
        <f t="shared" si="401"/>
        <v>Average</v>
      </c>
      <c r="P6416" t="str">
        <f t="shared" si="402"/>
        <v>High Balance</v>
      </c>
      <c r="Q6416" t="str">
        <f t="shared" si="403"/>
        <v>Retained</v>
      </c>
    </row>
    <row r="6417" spans="1:17" x14ac:dyDescent="0.2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>
        <f t="shared" si="400"/>
        <v>Adult</v>
      </c>
      <c r="O6417" t="str">
        <f t="shared" si="401"/>
        <v>Average</v>
      </c>
      <c r="P6417" t="str">
        <f t="shared" si="402"/>
        <v>Zero Balance</v>
      </c>
      <c r="Q6417" t="str">
        <f t="shared" si="403"/>
        <v>Retained</v>
      </c>
    </row>
    <row r="6418" spans="1:17" x14ac:dyDescent="0.2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>
        <f t="shared" si="400"/>
        <v>Young</v>
      </c>
      <c r="O6418" t="str">
        <f t="shared" si="401"/>
        <v>Good</v>
      </c>
      <c r="P6418" t="str">
        <f t="shared" si="402"/>
        <v>High Balance</v>
      </c>
      <c r="Q6418" t="str">
        <f t="shared" si="403"/>
        <v>Retained</v>
      </c>
    </row>
    <row r="6419" spans="1:17" x14ac:dyDescent="0.2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>
        <f t="shared" si="400"/>
        <v>Adult</v>
      </c>
      <c r="O6419" t="str">
        <f t="shared" si="401"/>
        <v>Good</v>
      </c>
      <c r="P6419" t="str">
        <f t="shared" si="402"/>
        <v>Zero Balance</v>
      </c>
      <c r="Q6419" t="str">
        <f t="shared" si="403"/>
        <v>Retained</v>
      </c>
    </row>
    <row r="6420" spans="1:17" x14ac:dyDescent="0.2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>
        <f t="shared" si="400"/>
        <v>Young</v>
      </c>
      <c r="O6420" t="str">
        <f t="shared" si="401"/>
        <v>Good</v>
      </c>
      <c r="P6420" t="str">
        <f t="shared" si="402"/>
        <v>Zero Balance</v>
      </c>
      <c r="Q6420" t="str">
        <f t="shared" si="403"/>
        <v>Retained</v>
      </c>
    </row>
    <row r="6421" spans="1:17" x14ac:dyDescent="0.2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>
        <f t="shared" si="400"/>
        <v>Adult</v>
      </c>
      <c r="O6421" t="str">
        <f t="shared" si="401"/>
        <v>Good</v>
      </c>
      <c r="P6421" t="str">
        <f t="shared" si="402"/>
        <v>Zero Balance</v>
      </c>
      <c r="Q6421" t="str">
        <f t="shared" si="403"/>
        <v>Retained</v>
      </c>
    </row>
    <row r="6422" spans="1:17" x14ac:dyDescent="0.2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>
        <f t="shared" si="400"/>
        <v>Adult</v>
      </c>
      <c r="O6422" t="str">
        <f t="shared" si="401"/>
        <v>Average</v>
      </c>
      <c r="P6422" t="str">
        <f t="shared" si="402"/>
        <v>High Balance</v>
      </c>
      <c r="Q6422" t="str">
        <f t="shared" si="403"/>
        <v>Retained</v>
      </c>
    </row>
    <row r="6423" spans="1:17" x14ac:dyDescent="0.2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>
        <f t="shared" si="400"/>
        <v>Young</v>
      </c>
      <c r="O6423" t="str">
        <f t="shared" si="401"/>
        <v>Average</v>
      </c>
      <c r="P6423" t="str">
        <f t="shared" si="402"/>
        <v>Medium Balance</v>
      </c>
      <c r="Q6423" t="str">
        <f t="shared" si="403"/>
        <v>Retained</v>
      </c>
    </row>
    <row r="6424" spans="1:17" x14ac:dyDescent="0.2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>
        <f t="shared" si="400"/>
        <v>Adult</v>
      </c>
      <c r="O6424" t="str">
        <f t="shared" si="401"/>
        <v>Good</v>
      </c>
      <c r="P6424" t="str">
        <f t="shared" si="402"/>
        <v>High Balance</v>
      </c>
      <c r="Q6424" t="str">
        <f t="shared" si="403"/>
        <v>Retained</v>
      </c>
    </row>
    <row r="6425" spans="1:17" x14ac:dyDescent="0.2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>
        <f t="shared" si="400"/>
        <v>Adult</v>
      </c>
      <c r="O6425" t="str">
        <f t="shared" si="401"/>
        <v>Average</v>
      </c>
      <c r="P6425" t="str">
        <f t="shared" si="402"/>
        <v>High Balance</v>
      </c>
      <c r="Q6425" t="str">
        <f t="shared" si="403"/>
        <v>Retained</v>
      </c>
    </row>
    <row r="6426" spans="1:17" x14ac:dyDescent="0.2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>
        <f t="shared" si="400"/>
        <v>Adult</v>
      </c>
      <c r="O6426" t="str">
        <f t="shared" si="401"/>
        <v>Good</v>
      </c>
      <c r="P6426" t="str">
        <f t="shared" si="402"/>
        <v>Zero Balance</v>
      </c>
      <c r="Q6426" t="str">
        <f t="shared" si="403"/>
        <v>Churned</v>
      </c>
    </row>
    <row r="6427" spans="1:17" x14ac:dyDescent="0.2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>
        <f t="shared" si="400"/>
        <v>Adult</v>
      </c>
      <c r="O6427" t="str">
        <f t="shared" si="401"/>
        <v>Good</v>
      </c>
      <c r="P6427" t="str">
        <f t="shared" si="402"/>
        <v>High Balance</v>
      </c>
      <c r="Q6427" t="str">
        <f t="shared" si="403"/>
        <v>Retained</v>
      </c>
    </row>
    <row r="6428" spans="1:17" x14ac:dyDescent="0.2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>
        <f t="shared" si="400"/>
        <v>Adult</v>
      </c>
      <c r="O6428" t="str">
        <f t="shared" si="401"/>
        <v>Good</v>
      </c>
      <c r="P6428" t="str">
        <f t="shared" si="402"/>
        <v>High Balance</v>
      </c>
      <c r="Q6428" t="str">
        <f t="shared" si="403"/>
        <v>Retained</v>
      </c>
    </row>
    <row r="6429" spans="1:17" x14ac:dyDescent="0.2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tr">
        <f t="shared" si="400"/>
        <v>Adult</v>
      </c>
      <c r="O6429" t="str">
        <f t="shared" si="401"/>
        <v>Good</v>
      </c>
      <c r="P6429" t="str">
        <f t="shared" si="402"/>
        <v>Zero Balance</v>
      </c>
      <c r="Q6429" t="str">
        <f t="shared" si="403"/>
        <v>Retained</v>
      </c>
    </row>
    <row r="6430" spans="1:17" x14ac:dyDescent="0.2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>
        <f t="shared" si="400"/>
        <v>Adult</v>
      </c>
      <c r="O6430" t="str">
        <f t="shared" si="401"/>
        <v>Average</v>
      </c>
      <c r="P6430" t="str">
        <f t="shared" si="402"/>
        <v>High Balance</v>
      </c>
      <c r="Q6430" t="str">
        <f t="shared" si="403"/>
        <v>Churned</v>
      </c>
    </row>
    <row r="6431" spans="1:17" x14ac:dyDescent="0.2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>
        <f t="shared" si="400"/>
        <v>Adult</v>
      </c>
      <c r="O6431" t="str">
        <f t="shared" si="401"/>
        <v>Good</v>
      </c>
      <c r="P6431" t="str">
        <f t="shared" si="402"/>
        <v>High Balance</v>
      </c>
      <c r="Q6431" t="str">
        <f t="shared" si="403"/>
        <v>Retained</v>
      </c>
    </row>
    <row r="6432" spans="1:17" x14ac:dyDescent="0.2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>
        <f t="shared" si="400"/>
        <v>Adult</v>
      </c>
      <c r="O6432" t="str">
        <f t="shared" si="401"/>
        <v>Average</v>
      </c>
      <c r="P6432" t="str">
        <f t="shared" si="402"/>
        <v>High Balance</v>
      </c>
      <c r="Q6432" t="str">
        <f t="shared" si="403"/>
        <v>Retained</v>
      </c>
    </row>
    <row r="6433" spans="1:17" x14ac:dyDescent="0.2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>
        <f t="shared" si="400"/>
        <v>Adult</v>
      </c>
      <c r="O6433" t="str">
        <f t="shared" si="401"/>
        <v>Average</v>
      </c>
      <c r="P6433" t="str">
        <f t="shared" si="402"/>
        <v>Zero Balance</v>
      </c>
      <c r="Q6433" t="str">
        <f t="shared" si="403"/>
        <v>Retained</v>
      </c>
    </row>
    <row r="6434" spans="1:17" x14ac:dyDescent="0.2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>
        <f t="shared" si="400"/>
        <v>Adult</v>
      </c>
      <c r="O6434" t="str">
        <f t="shared" si="401"/>
        <v>Average</v>
      </c>
      <c r="P6434" t="str">
        <f t="shared" si="402"/>
        <v>High Balance</v>
      </c>
      <c r="Q6434" t="str">
        <f t="shared" si="403"/>
        <v>Retained</v>
      </c>
    </row>
    <row r="6435" spans="1:17" x14ac:dyDescent="0.2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>
        <f t="shared" si="400"/>
        <v>Senior</v>
      </c>
      <c r="O6435" t="str">
        <f t="shared" si="401"/>
        <v>Poor</v>
      </c>
      <c r="P6435" t="str">
        <f t="shared" si="402"/>
        <v>High Balance</v>
      </c>
      <c r="Q6435" t="str">
        <f t="shared" si="403"/>
        <v>Retained</v>
      </c>
    </row>
    <row r="6436" spans="1:17" x14ac:dyDescent="0.2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>
        <f t="shared" si="400"/>
        <v>Adult</v>
      </c>
      <c r="O6436" t="str">
        <f t="shared" si="401"/>
        <v>Average</v>
      </c>
      <c r="P6436" t="str">
        <f t="shared" si="402"/>
        <v>Zero Balance</v>
      </c>
      <c r="Q6436" t="str">
        <f t="shared" si="403"/>
        <v>Retained</v>
      </c>
    </row>
    <row r="6437" spans="1:17" x14ac:dyDescent="0.2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>
        <f t="shared" si="400"/>
        <v>Young</v>
      </c>
      <c r="O6437" t="str">
        <f t="shared" si="401"/>
        <v>Good</v>
      </c>
      <c r="P6437" t="str">
        <f t="shared" si="402"/>
        <v>High Balance</v>
      </c>
      <c r="Q6437" t="str">
        <f t="shared" si="403"/>
        <v>Retained</v>
      </c>
    </row>
    <row r="6438" spans="1:17" x14ac:dyDescent="0.2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>
        <f t="shared" si="400"/>
        <v>Adult</v>
      </c>
      <c r="O6438" t="str">
        <f t="shared" si="401"/>
        <v>Average</v>
      </c>
      <c r="P6438" t="str">
        <f t="shared" si="402"/>
        <v>Medium Balance</v>
      </c>
      <c r="Q6438" t="str">
        <f t="shared" si="403"/>
        <v>Retained</v>
      </c>
    </row>
    <row r="6439" spans="1:17" x14ac:dyDescent="0.2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>
        <f t="shared" si="400"/>
        <v>Adult</v>
      </c>
      <c r="O6439" t="str">
        <f t="shared" si="401"/>
        <v>Average</v>
      </c>
      <c r="P6439" t="str">
        <f t="shared" si="402"/>
        <v>High Balance</v>
      </c>
      <c r="Q6439" t="str">
        <f t="shared" si="403"/>
        <v>Retained</v>
      </c>
    </row>
    <row r="6440" spans="1:17" x14ac:dyDescent="0.2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>
        <f t="shared" si="400"/>
        <v>Adult</v>
      </c>
      <c r="O6440" t="str">
        <f t="shared" si="401"/>
        <v>Average</v>
      </c>
      <c r="P6440" t="str">
        <f t="shared" si="402"/>
        <v>High Balance</v>
      </c>
      <c r="Q6440" t="str">
        <f t="shared" si="403"/>
        <v>Retained</v>
      </c>
    </row>
    <row r="6441" spans="1:17" x14ac:dyDescent="0.2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>
        <f t="shared" si="400"/>
        <v>Adult</v>
      </c>
      <c r="O6441" t="str">
        <f t="shared" si="401"/>
        <v>Average</v>
      </c>
      <c r="P6441" t="str">
        <f t="shared" si="402"/>
        <v>High Balance</v>
      </c>
      <c r="Q6441" t="str">
        <f t="shared" si="403"/>
        <v>Churned</v>
      </c>
    </row>
    <row r="6442" spans="1:17" x14ac:dyDescent="0.2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>
        <f t="shared" si="400"/>
        <v>Adult</v>
      </c>
      <c r="O6442" t="str">
        <f t="shared" si="401"/>
        <v>Good</v>
      </c>
      <c r="P6442" t="str">
        <f t="shared" si="402"/>
        <v>High Balance</v>
      </c>
      <c r="Q6442" t="str">
        <f t="shared" si="403"/>
        <v>Churned</v>
      </c>
    </row>
    <row r="6443" spans="1:17" x14ac:dyDescent="0.2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>
        <f t="shared" si="400"/>
        <v>Adult</v>
      </c>
      <c r="O6443" t="str">
        <f t="shared" si="401"/>
        <v>Average</v>
      </c>
      <c r="P6443" t="str">
        <f t="shared" si="402"/>
        <v>High Balance</v>
      </c>
      <c r="Q6443" t="str">
        <f t="shared" si="403"/>
        <v>Retained</v>
      </c>
    </row>
    <row r="6444" spans="1:17" x14ac:dyDescent="0.2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>
        <f t="shared" si="400"/>
        <v>Adult</v>
      </c>
      <c r="O6444" t="str">
        <f t="shared" si="401"/>
        <v>Poor</v>
      </c>
      <c r="P6444" t="str">
        <f t="shared" si="402"/>
        <v>Medium Balance</v>
      </c>
      <c r="Q6444" t="str">
        <f t="shared" si="403"/>
        <v>Retained</v>
      </c>
    </row>
    <row r="6445" spans="1:17" x14ac:dyDescent="0.2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>
        <f t="shared" si="400"/>
        <v>Senior</v>
      </c>
      <c r="O6445" t="str">
        <f t="shared" si="401"/>
        <v>Good</v>
      </c>
      <c r="P6445" t="str">
        <f t="shared" si="402"/>
        <v>High Balance</v>
      </c>
      <c r="Q6445" t="str">
        <f t="shared" si="403"/>
        <v>Retained</v>
      </c>
    </row>
    <row r="6446" spans="1:17" x14ac:dyDescent="0.2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tr">
        <f t="shared" si="400"/>
        <v>Adult</v>
      </c>
      <c r="O6446" t="str">
        <f t="shared" si="401"/>
        <v>Average</v>
      </c>
      <c r="P6446" t="str">
        <f t="shared" si="402"/>
        <v>Medium Balance</v>
      </c>
      <c r="Q6446" t="str">
        <f t="shared" si="403"/>
        <v>Retained</v>
      </c>
    </row>
    <row r="6447" spans="1:17" x14ac:dyDescent="0.2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>
        <f t="shared" si="400"/>
        <v>Adult</v>
      </c>
      <c r="O6447" t="str">
        <f t="shared" si="401"/>
        <v>Average</v>
      </c>
      <c r="P6447" t="str">
        <f t="shared" si="402"/>
        <v>High Balance</v>
      </c>
      <c r="Q6447" t="str">
        <f t="shared" si="403"/>
        <v>Retained</v>
      </c>
    </row>
    <row r="6448" spans="1:17" x14ac:dyDescent="0.2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>
        <f t="shared" si="400"/>
        <v>Adult</v>
      </c>
      <c r="O6448" t="str">
        <f t="shared" si="401"/>
        <v>Average</v>
      </c>
      <c r="P6448" t="str">
        <f t="shared" si="402"/>
        <v>Zero Balance</v>
      </c>
      <c r="Q6448" t="str">
        <f t="shared" si="403"/>
        <v>Retained</v>
      </c>
    </row>
    <row r="6449" spans="1:17" x14ac:dyDescent="0.2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>
        <f t="shared" si="400"/>
        <v>Adult</v>
      </c>
      <c r="O6449" t="str">
        <f t="shared" si="401"/>
        <v>Average</v>
      </c>
      <c r="P6449" t="str">
        <f t="shared" si="402"/>
        <v>High Balance</v>
      </c>
      <c r="Q6449" t="str">
        <f t="shared" si="403"/>
        <v>Retained</v>
      </c>
    </row>
    <row r="6450" spans="1:17" x14ac:dyDescent="0.2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>
        <f t="shared" si="400"/>
        <v>Adult</v>
      </c>
      <c r="O6450" t="str">
        <f t="shared" si="401"/>
        <v>Average</v>
      </c>
      <c r="P6450" t="str">
        <f t="shared" si="402"/>
        <v>High Balance</v>
      </c>
      <c r="Q6450" t="str">
        <f t="shared" si="403"/>
        <v>Retained</v>
      </c>
    </row>
    <row r="6451" spans="1:17" x14ac:dyDescent="0.2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>
        <f t="shared" si="400"/>
        <v>Adult</v>
      </c>
      <c r="O6451" t="str">
        <f t="shared" si="401"/>
        <v>Average</v>
      </c>
      <c r="P6451" t="str">
        <f t="shared" si="402"/>
        <v>High Balance</v>
      </c>
      <c r="Q6451" t="str">
        <f t="shared" si="403"/>
        <v>Churned</v>
      </c>
    </row>
    <row r="6452" spans="1:17" x14ac:dyDescent="0.2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>
        <f t="shared" si="400"/>
        <v>Young</v>
      </c>
      <c r="O6452" t="str">
        <f t="shared" si="401"/>
        <v>Good</v>
      </c>
      <c r="P6452" t="str">
        <f t="shared" si="402"/>
        <v>Zero Balance</v>
      </c>
      <c r="Q6452" t="str">
        <f t="shared" si="403"/>
        <v>Retained</v>
      </c>
    </row>
    <row r="6453" spans="1:17" x14ac:dyDescent="0.2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>
        <f t="shared" si="400"/>
        <v>Young</v>
      </c>
      <c r="O6453" t="str">
        <f t="shared" si="401"/>
        <v>Average</v>
      </c>
      <c r="P6453" t="str">
        <f t="shared" si="402"/>
        <v>High Balance</v>
      </c>
      <c r="Q6453" t="str">
        <f t="shared" si="403"/>
        <v>Retained</v>
      </c>
    </row>
    <row r="6454" spans="1:17" x14ac:dyDescent="0.2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>
        <f t="shared" si="400"/>
        <v>Adult</v>
      </c>
      <c r="O6454" t="str">
        <f t="shared" si="401"/>
        <v>Average</v>
      </c>
      <c r="P6454" t="str">
        <f t="shared" si="402"/>
        <v>Zero Balance</v>
      </c>
      <c r="Q6454" t="str">
        <f t="shared" si="403"/>
        <v>Retained</v>
      </c>
    </row>
    <row r="6455" spans="1:17" x14ac:dyDescent="0.2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tr">
        <f t="shared" si="400"/>
        <v>Adult</v>
      </c>
      <c r="O6455" t="str">
        <f t="shared" si="401"/>
        <v>Average</v>
      </c>
      <c r="P6455" t="str">
        <f t="shared" si="402"/>
        <v>High Balance</v>
      </c>
      <c r="Q6455" t="str">
        <f t="shared" si="403"/>
        <v>Retained</v>
      </c>
    </row>
    <row r="6456" spans="1:17" x14ac:dyDescent="0.2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>
        <f t="shared" si="400"/>
        <v>Adult</v>
      </c>
      <c r="O6456" t="str">
        <f t="shared" si="401"/>
        <v>Average</v>
      </c>
      <c r="P6456" t="str">
        <f t="shared" si="402"/>
        <v>High Balance</v>
      </c>
      <c r="Q6456" t="str">
        <f t="shared" si="403"/>
        <v>Retained</v>
      </c>
    </row>
    <row r="6457" spans="1:17" x14ac:dyDescent="0.2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>
        <f t="shared" si="400"/>
        <v>Young</v>
      </c>
      <c r="O6457" t="str">
        <f t="shared" si="401"/>
        <v>Good</v>
      </c>
      <c r="P6457" t="str">
        <f t="shared" si="402"/>
        <v>Zero Balance</v>
      </c>
      <c r="Q6457" t="str">
        <f t="shared" si="403"/>
        <v>Retained</v>
      </c>
    </row>
    <row r="6458" spans="1:17" x14ac:dyDescent="0.2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>
        <f t="shared" si="400"/>
        <v>Adult</v>
      </c>
      <c r="O6458" t="str">
        <f t="shared" si="401"/>
        <v>Average</v>
      </c>
      <c r="P6458" t="str">
        <f t="shared" si="402"/>
        <v>Zero Balance</v>
      </c>
      <c r="Q6458" t="str">
        <f t="shared" si="403"/>
        <v>Retained</v>
      </c>
    </row>
    <row r="6459" spans="1:17" x14ac:dyDescent="0.2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>
        <f t="shared" si="400"/>
        <v>Senior</v>
      </c>
      <c r="O6459" t="str">
        <f t="shared" si="401"/>
        <v>Average</v>
      </c>
      <c r="P6459" t="str">
        <f t="shared" si="402"/>
        <v>Medium Balance</v>
      </c>
      <c r="Q6459" t="str">
        <f t="shared" si="403"/>
        <v>Retained</v>
      </c>
    </row>
    <row r="6460" spans="1:17" x14ac:dyDescent="0.2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>
        <f t="shared" si="400"/>
        <v>Adult</v>
      </c>
      <c r="O6460" t="str">
        <f t="shared" si="401"/>
        <v>Average</v>
      </c>
      <c r="P6460" t="str">
        <f t="shared" si="402"/>
        <v>High Balance</v>
      </c>
      <c r="Q6460" t="str">
        <f t="shared" si="403"/>
        <v>Retained</v>
      </c>
    </row>
    <row r="6461" spans="1:17" x14ac:dyDescent="0.2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>
        <f t="shared" si="400"/>
        <v>Adult</v>
      </c>
      <c r="O6461" t="str">
        <f t="shared" si="401"/>
        <v>Average</v>
      </c>
      <c r="P6461" t="str">
        <f t="shared" si="402"/>
        <v>Medium Balance</v>
      </c>
      <c r="Q6461" t="str">
        <f t="shared" si="403"/>
        <v>Retained</v>
      </c>
    </row>
    <row r="6462" spans="1:17" x14ac:dyDescent="0.2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tr">
        <f t="shared" si="400"/>
        <v>Young</v>
      </c>
      <c r="O6462" t="str">
        <f t="shared" si="401"/>
        <v>Average</v>
      </c>
      <c r="P6462" t="str">
        <f t="shared" si="402"/>
        <v>Zero Balance</v>
      </c>
      <c r="Q6462" t="str">
        <f t="shared" si="403"/>
        <v>Retained</v>
      </c>
    </row>
    <row r="6463" spans="1:17" x14ac:dyDescent="0.2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>
        <f t="shared" si="400"/>
        <v>Adult</v>
      </c>
      <c r="O6463" t="str">
        <f t="shared" si="401"/>
        <v>Good</v>
      </c>
      <c r="P6463" t="str">
        <f t="shared" si="402"/>
        <v>High Balance</v>
      </c>
      <c r="Q6463" t="str">
        <f t="shared" si="403"/>
        <v>Retained</v>
      </c>
    </row>
    <row r="6464" spans="1:17" x14ac:dyDescent="0.2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>
        <f t="shared" si="400"/>
        <v>Senior</v>
      </c>
      <c r="O6464" t="str">
        <f t="shared" si="401"/>
        <v>Poor</v>
      </c>
      <c r="P6464" t="str">
        <f t="shared" si="402"/>
        <v>Zero Balance</v>
      </c>
      <c r="Q6464" t="str">
        <f t="shared" si="403"/>
        <v>Retained</v>
      </c>
    </row>
    <row r="6465" spans="1:17" x14ac:dyDescent="0.2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>
        <f t="shared" si="400"/>
        <v>Adult</v>
      </c>
      <c r="O6465" t="str">
        <f t="shared" si="401"/>
        <v>Good</v>
      </c>
      <c r="P6465" t="str">
        <f t="shared" si="402"/>
        <v>Zero Balance</v>
      </c>
      <c r="Q6465" t="str">
        <f t="shared" si="403"/>
        <v>Retained</v>
      </c>
    </row>
    <row r="6466" spans="1:17" x14ac:dyDescent="0.2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>
        <f t="shared" si="400"/>
        <v>Adult</v>
      </c>
      <c r="O6466" t="str">
        <f t="shared" si="401"/>
        <v>Average</v>
      </c>
      <c r="P6466" t="str">
        <f t="shared" si="402"/>
        <v>High Balance</v>
      </c>
      <c r="Q6466" t="str">
        <f t="shared" si="403"/>
        <v>Churned</v>
      </c>
    </row>
    <row r="6467" spans="1:17" x14ac:dyDescent="0.2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>
        <f t="shared" ref="N6467:N6530" si="404">IF(F6467&lt;30,"Young",IF(F6467&lt;50,"Adult","Senior"))</f>
        <v>Young</v>
      </c>
      <c r="O6467" t="str">
        <f t="shared" ref="O6467:O6530" si="405">IF(C6467&lt;500,"Poor",IF(C6467&lt;700,"Average","Good"))</f>
        <v>Good</v>
      </c>
      <c r="P6467" t="str">
        <f t="shared" ref="P6467:P6530" si="406" xml:space="preserve"> IF(H6467=0,"Zero Balance",IF(H6467&lt;50000,"Low Balance",IF(H6467&lt;100000,"Medium Balance","High Balance")))</f>
        <v>Zero Balance</v>
      </c>
      <c r="Q6467" t="str">
        <f t="shared" ref="Q6467:Q6530" si="407">IF(M6467 = 1,"Churned","Retained")</f>
        <v>Retained</v>
      </c>
    </row>
    <row r="6468" spans="1:17" x14ac:dyDescent="0.2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>
        <f t="shared" si="404"/>
        <v>Adult</v>
      </c>
      <c r="O6468" t="str">
        <f t="shared" si="405"/>
        <v>Average</v>
      </c>
      <c r="P6468" t="str">
        <f t="shared" si="406"/>
        <v>High Balance</v>
      </c>
      <c r="Q6468" t="str">
        <f t="shared" si="407"/>
        <v>Churned</v>
      </c>
    </row>
    <row r="6469" spans="1:17" x14ac:dyDescent="0.2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>
        <f t="shared" si="404"/>
        <v>Adult</v>
      </c>
      <c r="O6469" t="str">
        <f t="shared" si="405"/>
        <v>Average</v>
      </c>
      <c r="P6469" t="str">
        <f t="shared" si="406"/>
        <v>Zero Balance</v>
      </c>
      <c r="Q6469" t="str">
        <f t="shared" si="407"/>
        <v>Churned</v>
      </c>
    </row>
    <row r="6470" spans="1:17" x14ac:dyDescent="0.2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>
        <f t="shared" si="404"/>
        <v>Adult</v>
      </c>
      <c r="O6470" t="str">
        <f t="shared" si="405"/>
        <v>Good</v>
      </c>
      <c r="P6470" t="str">
        <f t="shared" si="406"/>
        <v>High Balance</v>
      </c>
      <c r="Q6470" t="str">
        <f t="shared" si="407"/>
        <v>Retained</v>
      </c>
    </row>
    <row r="6471" spans="1:17" x14ac:dyDescent="0.2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>
        <f t="shared" si="404"/>
        <v>Young</v>
      </c>
      <c r="O6471" t="str">
        <f t="shared" si="405"/>
        <v>Average</v>
      </c>
      <c r="P6471" t="str">
        <f t="shared" si="406"/>
        <v>Zero Balance</v>
      </c>
      <c r="Q6471" t="str">
        <f t="shared" si="407"/>
        <v>Retained</v>
      </c>
    </row>
    <row r="6472" spans="1:17" x14ac:dyDescent="0.2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>
        <f t="shared" si="404"/>
        <v>Adult</v>
      </c>
      <c r="O6472" t="str">
        <f t="shared" si="405"/>
        <v>Average</v>
      </c>
      <c r="P6472" t="str">
        <f t="shared" si="406"/>
        <v>Medium Balance</v>
      </c>
      <c r="Q6472" t="str">
        <f t="shared" si="407"/>
        <v>Retained</v>
      </c>
    </row>
    <row r="6473" spans="1:17" x14ac:dyDescent="0.2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>
        <f t="shared" si="404"/>
        <v>Adult</v>
      </c>
      <c r="O6473" t="str">
        <f t="shared" si="405"/>
        <v>Good</v>
      </c>
      <c r="P6473" t="str">
        <f t="shared" si="406"/>
        <v>Zero Balance</v>
      </c>
      <c r="Q6473" t="str">
        <f t="shared" si="407"/>
        <v>Retained</v>
      </c>
    </row>
    <row r="6474" spans="1:17" x14ac:dyDescent="0.2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tr">
        <f t="shared" si="404"/>
        <v>Adult</v>
      </c>
      <c r="O6474" t="str">
        <f t="shared" si="405"/>
        <v>Average</v>
      </c>
      <c r="P6474" t="str">
        <f t="shared" si="406"/>
        <v>High Balance</v>
      </c>
      <c r="Q6474" t="str">
        <f t="shared" si="407"/>
        <v>Churned</v>
      </c>
    </row>
    <row r="6475" spans="1:17" x14ac:dyDescent="0.2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>
        <f t="shared" si="404"/>
        <v>Young</v>
      </c>
      <c r="O6475" t="str">
        <f t="shared" si="405"/>
        <v>Good</v>
      </c>
      <c r="P6475" t="str">
        <f t="shared" si="406"/>
        <v>Zero Balance</v>
      </c>
      <c r="Q6475" t="str">
        <f t="shared" si="407"/>
        <v>Retained</v>
      </c>
    </row>
    <row r="6476" spans="1:17" x14ac:dyDescent="0.2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>
        <f t="shared" si="404"/>
        <v>Adult</v>
      </c>
      <c r="O6476" t="str">
        <f t="shared" si="405"/>
        <v>Average</v>
      </c>
      <c r="P6476" t="str">
        <f t="shared" si="406"/>
        <v>Zero Balance</v>
      </c>
      <c r="Q6476" t="str">
        <f t="shared" si="407"/>
        <v>Retained</v>
      </c>
    </row>
    <row r="6477" spans="1:17" x14ac:dyDescent="0.2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>
        <f t="shared" si="404"/>
        <v>Adult</v>
      </c>
      <c r="O6477" t="str">
        <f t="shared" si="405"/>
        <v>Poor</v>
      </c>
      <c r="P6477" t="str">
        <f t="shared" si="406"/>
        <v>Medium Balance</v>
      </c>
      <c r="Q6477" t="str">
        <f t="shared" si="407"/>
        <v>Churned</v>
      </c>
    </row>
    <row r="6478" spans="1:17" x14ac:dyDescent="0.2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>
        <f t="shared" si="404"/>
        <v>Adult</v>
      </c>
      <c r="O6478" t="str">
        <f t="shared" si="405"/>
        <v>Good</v>
      </c>
      <c r="P6478" t="str">
        <f t="shared" si="406"/>
        <v>Zero Balance</v>
      </c>
      <c r="Q6478" t="str">
        <f t="shared" si="407"/>
        <v>Retained</v>
      </c>
    </row>
    <row r="6479" spans="1:17" x14ac:dyDescent="0.2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>
        <f t="shared" si="404"/>
        <v>Adult</v>
      </c>
      <c r="O6479" t="str">
        <f t="shared" si="405"/>
        <v>Average</v>
      </c>
      <c r="P6479" t="str">
        <f t="shared" si="406"/>
        <v>Zero Balance</v>
      </c>
      <c r="Q6479" t="str">
        <f t="shared" si="407"/>
        <v>Retained</v>
      </c>
    </row>
    <row r="6480" spans="1:17" x14ac:dyDescent="0.2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>
        <f t="shared" si="404"/>
        <v>Adult</v>
      </c>
      <c r="O6480" t="str">
        <f t="shared" si="405"/>
        <v>Good</v>
      </c>
      <c r="P6480" t="str">
        <f t="shared" si="406"/>
        <v>High Balance</v>
      </c>
      <c r="Q6480" t="str">
        <f t="shared" si="407"/>
        <v>Retained</v>
      </c>
    </row>
    <row r="6481" spans="1:17" x14ac:dyDescent="0.2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>
        <f t="shared" si="404"/>
        <v>Adult</v>
      </c>
      <c r="O6481" t="str">
        <f t="shared" si="405"/>
        <v>Average</v>
      </c>
      <c r="P6481" t="str">
        <f t="shared" si="406"/>
        <v>Zero Balance</v>
      </c>
      <c r="Q6481" t="str">
        <f t="shared" si="407"/>
        <v>Churned</v>
      </c>
    </row>
    <row r="6482" spans="1:17" x14ac:dyDescent="0.2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>
        <f t="shared" si="404"/>
        <v>Young</v>
      </c>
      <c r="O6482" t="str">
        <f t="shared" si="405"/>
        <v>Average</v>
      </c>
      <c r="P6482" t="str">
        <f t="shared" si="406"/>
        <v>High Balance</v>
      </c>
      <c r="Q6482" t="str">
        <f t="shared" si="407"/>
        <v>Retained</v>
      </c>
    </row>
    <row r="6483" spans="1:17" x14ac:dyDescent="0.2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>
        <f t="shared" si="404"/>
        <v>Adult</v>
      </c>
      <c r="O6483" t="str">
        <f t="shared" si="405"/>
        <v>Average</v>
      </c>
      <c r="P6483" t="str">
        <f t="shared" si="406"/>
        <v>High Balance</v>
      </c>
      <c r="Q6483" t="str">
        <f t="shared" si="407"/>
        <v>Retained</v>
      </c>
    </row>
    <row r="6484" spans="1:17" x14ac:dyDescent="0.2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>
        <f t="shared" si="404"/>
        <v>Adult</v>
      </c>
      <c r="O6484" t="str">
        <f t="shared" si="405"/>
        <v>Good</v>
      </c>
      <c r="P6484" t="str">
        <f t="shared" si="406"/>
        <v>High Balance</v>
      </c>
      <c r="Q6484" t="str">
        <f t="shared" si="407"/>
        <v>Retained</v>
      </c>
    </row>
    <row r="6485" spans="1:17" x14ac:dyDescent="0.2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>
        <f t="shared" si="404"/>
        <v>Adult</v>
      </c>
      <c r="O6485" t="str">
        <f t="shared" si="405"/>
        <v>Average</v>
      </c>
      <c r="P6485" t="str">
        <f t="shared" si="406"/>
        <v>High Balance</v>
      </c>
      <c r="Q6485" t="str">
        <f t="shared" si="407"/>
        <v>Retained</v>
      </c>
    </row>
    <row r="6486" spans="1:17" x14ac:dyDescent="0.2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>
        <f t="shared" si="404"/>
        <v>Adult</v>
      </c>
      <c r="O6486" t="str">
        <f t="shared" si="405"/>
        <v>Good</v>
      </c>
      <c r="P6486" t="str">
        <f t="shared" si="406"/>
        <v>Zero Balance</v>
      </c>
      <c r="Q6486" t="str">
        <f t="shared" si="407"/>
        <v>Retained</v>
      </c>
    </row>
    <row r="6487" spans="1:17" x14ac:dyDescent="0.2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>
        <f t="shared" si="404"/>
        <v>Young</v>
      </c>
      <c r="O6487" t="str">
        <f t="shared" si="405"/>
        <v>Average</v>
      </c>
      <c r="P6487" t="str">
        <f t="shared" si="406"/>
        <v>Medium Balance</v>
      </c>
      <c r="Q6487" t="str">
        <f t="shared" si="407"/>
        <v>Retained</v>
      </c>
    </row>
    <row r="6488" spans="1:17" x14ac:dyDescent="0.2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>
        <f t="shared" si="404"/>
        <v>Adult</v>
      </c>
      <c r="O6488" t="str">
        <f t="shared" si="405"/>
        <v>Good</v>
      </c>
      <c r="P6488" t="str">
        <f t="shared" si="406"/>
        <v>Zero Balance</v>
      </c>
      <c r="Q6488" t="str">
        <f t="shared" si="407"/>
        <v>Retained</v>
      </c>
    </row>
    <row r="6489" spans="1:17" x14ac:dyDescent="0.2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tr">
        <f t="shared" si="404"/>
        <v>Adult</v>
      </c>
      <c r="O6489" t="str">
        <f t="shared" si="405"/>
        <v>Average</v>
      </c>
      <c r="P6489" t="str">
        <f t="shared" si="406"/>
        <v>Zero Balance</v>
      </c>
      <c r="Q6489" t="str">
        <f t="shared" si="407"/>
        <v>Retained</v>
      </c>
    </row>
    <row r="6490" spans="1:17" x14ac:dyDescent="0.2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>
        <f t="shared" si="404"/>
        <v>Adult</v>
      </c>
      <c r="O6490" t="str">
        <f t="shared" si="405"/>
        <v>Average</v>
      </c>
      <c r="P6490" t="str">
        <f t="shared" si="406"/>
        <v>Zero Balance</v>
      </c>
      <c r="Q6490" t="str">
        <f t="shared" si="407"/>
        <v>Retained</v>
      </c>
    </row>
    <row r="6491" spans="1:17" x14ac:dyDescent="0.2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>
        <f t="shared" si="404"/>
        <v>Adult</v>
      </c>
      <c r="O6491" t="str">
        <f t="shared" si="405"/>
        <v>Good</v>
      </c>
      <c r="P6491" t="str">
        <f t="shared" si="406"/>
        <v>High Balance</v>
      </c>
      <c r="Q6491" t="str">
        <f t="shared" si="407"/>
        <v>Retained</v>
      </c>
    </row>
    <row r="6492" spans="1:17" x14ac:dyDescent="0.2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>
        <f t="shared" si="404"/>
        <v>Adult</v>
      </c>
      <c r="O6492" t="str">
        <f t="shared" si="405"/>
        <v>Good</v>
      </c>
      <c r="P6492" t="str">
        <f t="shared" si="406"/>
        <v>Zero Balance</v>
      </c>
      <c r="Q6492" t="str">
        <f t="shared" si="407"/>
        <v>Retained</v>
      </c>
    </row>
    <row r="6493" spans="1:17" x14ac:dyDescent="0.2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>
        <f t="shared" si="404"/>
        <v>Adult</v>
      </c>
      <c r="O6493" t="str">
        <f t="shared" si="405"/>
        <v>Average</v>
      </c>
      <c r="P6493" t="str">
        <f t="shared" si="406"/>
        <v>Zero Balance</v>
      </c>
      <c r="Q6493" t="str">
        <f t="shared" si="407"/>
        <v>Retained</v>
      </c>
    </row>
    <row r="6494" spans="1:17" x14ac:dyDescent="0.2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>
        <f t="shared" si="404"/>
        <v>Adult</v>
      </c>
      <c r="O6494" t="str">
        <f t="shared" si="405"/>
        <v>Good</v>
      </c>
      <c r="P6494" t="str">
        <f t="shared" si="406"/>
        <v>Medium Balance</v>
      </c>
      <c r="Q6494" t="str">
        <f t="shared" si="407"/>
        <v>Retained</v>
      </c>
    </row>
    <row r="6495" spans="1:17" x14ac:dyDescent="0.2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>
        <f t="shared" si="404"/>
        <v>Adult</v>
      </c>
      <c r="O6495" t="str">
        <f t="shared" si="405"/>
        <v>Average</v>
      </c>
      <c r="P6495" t="str">
        <f t="shared" si="406"/>
        <v>High Balance</v>
      </c>
      <c r="Q6495" t="str">
        <f t="shared" si="407"/>
        <v>Retained</v>
      </c>
    </row>
    <row r="6496" spans="1:17" x14ac:dyDescent="0.2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>
        <f t="shared" si="404"/>
        <v>Young</v>
      </c>
      <c r="O6496" t="str">
        <f t="shared" si="405"/>
        <v>Average</v>
      </c>
      <c r="P6496" t="str">
        <f t="shared" si="406"/>
        <v>Zero Balance</v>
      </c>
      <c r="Q6496" t="str">
        <f t="shared" si="407"/>
        <v>Retained</v>
      </c>
    </row>
    <row r="6497" spans="1:17" x14ac:dyDescent="0.2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>
        <f t="shared" si="404"/>
        <v>Adult</v>
      </c>
      <c r="O6497" t="str">
        <f t="shared" si="405"/>
        <v>Average</v>
      </c>
      <c r="P6497" t="str">
        <f t="shared" si="406"/>
        <v>Medium Balance</v>
      </c>
      <c r="Q6497" t="str">
        <f t="shared" si="407"/>
        <v>Churned</v>
      </c>
    </row>
    <row r="6498" spans="1:17" x14ac:dyDescent="0.2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>
        <f t="shared" si="404"/>
        <v>Adult</v>
      </c>
      <c r="O6498" t="str">
        <f t="shared" si="405"/>
        <v>Average</v>
      </c>
      <c r="P6498" t="str">
        <f t="shared" si="406"/>
        <v>Medium Balance</v>
      </c>
      <c r="Q6498" t="str">
        <f t="shared" si="407"/>
        <v>Churned</v>
      </c>
    </row>
    <row r="6499" spans="1:17" x14ac:dyDescent="0.2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>
        <f t="shared" si="404"/>
        <v>Senior</v>
      </c>
      <c r="O6499" t="str">
        <f t="shared" si="405"/>
        <v>Average</v>
      </c>
      <c r="P6499" t="str">
        <f t="shared" si="406"/>
        <v>High Balance</v>
      </c>
      <c r="Q6499" t="str">
        <f t="shared" si="407"/>
        <v>Churned</v>
      </c>
    </row>
    <row r="6500" spans="1:17" x14ac:dyDescent="0.2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>
        <f t="shared" si="404"/>
        <v>Young</v>
      </c>
      <c r="O6500" t="str">
        <f t="shared" si="405"/>
        <v>Average</v>
      </c>
      <c r="P6500" t="str">
        <f t="shared" si="406"/>
        <v>High Balance</v>
      </c>
      <c r="Q6500" t="str">
        <f t="shared" si="407"/>
        <v>Retained</v>
      </c>
    </row>
    <row r="6501" spans="1:17" x14ac:dyDescent="0.2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>
        <f t="shared" si="404"/>
        <v>Adult</v>
      </c>
      <c r="O6501" t="str">
        <f t="shared" si="405"/>
        <v>Good</v>
      </c>
      <c r="P6501" t="str">
        <f t="shared" si="406"/>
        <v>Zero Balance</v>
      </c>
      <c r="Q6501" t="str">
        <f t="shared" si="407"/>
        <v>Retained</v>
      </c>
    </row>
    <row r="6502" spans="1:17" x14ac:dyDescent="0.2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>
        <f t="shared" si="404"/>
        <v>Adult</v>
      </c>
      <c r="O6502" t="str">
        <f t="shared" si="405"/>
        <v>Average</v>
      </c>
      <c r="P6502" t="str">
        <f t="shared" si="406"/>
        <v>High Balance</v>
      </c>
      <c r="Q6502" t="str">
        <f t="shared" si="407"/>
        <v>Retained</v>
      </c>
    </row>
    <row r="6503" spans="1:17" x14ac:dyDescent="0.2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tr">
        <f t="shared" si="404"/>
        <v>Adult</v>
      </c>
      <c r="O6503" t="str">
        <f t="shared" si="405"/>
        <v>Average</v>
      </c>
      <c r="P6503" t="str">
        <f t="shared" si="406"/>
        <v>Zero Balance</v>
      </c>
      <c r="Q6503" t="str">
        <f t="shared" si="407"/>
        <v>Retained</v>
      </c>
    </row>
    <row r="6504" spans="1:17" x14ac:dyDescent="0.2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>
        <f t="shared" si="404"/>
        <v>Adult</v>
      </c>
      <c r="O6504" t="str">
        <f t="shared" si="405"/>
        <v>Average</v>
      </c>
      <c r="P6504" t="str">
        <f t="shared" si="406"/>
        <v>High Balance</v>
      </c>
      <c r="Q6504" t="str">
        <f t="shared" si="407"/>
        <v>Retained</v>
      </c>
    </row>
    <row r="6505" spans="1:17" x14ac:dyDescent="0.2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tr">
        <f t="shared" si="404"/>
        <v>Adult</v>
      </c>
      <c r="O6505" t="str">
        <f t="shared" si="405"/>
        <v>Poor</v>
      </c>
      <c r="P6505" t="str">
        <f t="shared" si="406"/>
        <v>High Balance</v>
      </c>
      <c r="Q6505" t="str">
        <f t="shared" si="407"/>
        <v>Retained</v>
      </c>
    </row>
    <row r="6506" spans="1:17" x14ac:dyDescent="0.2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>
        <f t="shared" si="404"/>
        <v>Adult</v>
      </c>
      <c r="O6506" t="str">
        <f t="shared" si="405"/>
        <v>Average</v>
      </c>
      <c r="P6506" t="str">
        <f t="shared" si="406"/>
        <v>Zero Balance</v>
      </c>
      <c r="Q6506" t="str">
        <f t="shared" si="407"/>
        <v>Retained</v>
      </c>
    </row>
    <row r="6507" spans="1:17" x14ac:dyDescent="0.2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>
        <f t="shared" si="404"/>
        <v>Adult</v>
      </c>
      <c r="O6507" t="str">
        <f t="shared" si="405"/>
        <v>Average</v>
      </c>
      <c r="P6507" t="str">
        <f t="shared" si="406"/>
        <v>High Balance</v>
      </c>
      <c r="Q6507" t="str">
        <f t="shared" si="407"/>
        <v>Churned</v>
      </c>
    </row>
    <row r="6508" spans="1:17" x14ac:dyDescent="0.2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>
        <f t="shared" si="404"/>
        <v>Senior</v>
      </c>
      <c r="O6508" t="str">
        <f t="shared" si="405"/>
        <v>Average</v>
      </c>
      <c r="P6508" t="str">
        <f t="shared" si="406"/>
        <v>High Balance</v>
      </c>
      <c r="Q6508" t="str">
        <f t="shared" si="407"/>
        <v>Churned</v>
      </c>
    </row>
    <row r="6509" spans="1:17" x14ac:dyDescent="0.2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>
        <f t="shared" si="404"/>
        <v>Adult</v>
      </c>
      <c r="O6509" t="str">
        <f t="shared" si="405"/>
        <v>Good</v>
      </c>
      <c r="P6509" t="str">
        <f t="shared" si="406"/>
        <v>High Balance</v>
      </c>
      <c r="Q6509" t="str">
        <f t="shared" si="407"/>
        <v>Retained</v>
      </c>
    </row>
    <row r="6510" spans="1:17" x14ac:dyDescent="0.2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>
        <f t="shared" si="404"/>
        <v>Adult</v>
      </c>
      <c r="O6510" t="str">
        <f t="shared" si="405"/>
        <v>Good</v>
      </c>
      <c r="P6510" t="str">
        <f t="shared" si="406"/>
        <v>Medium Balance</v>
      </c>
      <c r="Q6510" t="str">
        <f t="shared" si="407"/>
        <v>Churned</v>
      </c>
    </row>
    <row r="6511" spans="1:17" x14ac:dyDescent="0.2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>
        <f t="shared" si="404"/>
        <v>Adult</v>
      </c>
      <c r="O6511" t="str">
        <f t="shared" si="405"/>
        <v>Good</v>
      </c>
      <c r="P6511" t="str">
        <f t="shared" si="406"/>
        <v>High Balance</v>
      </c>
      <c r="Q6511" t="str">
        <f t="shared" si="407"/>
        <v>Retained</v>
      </c>
    </row>
    <row r="6512" spans="1:17" x14ac:dyDescent="0.2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tr">
        <f t="shared" si="404"/>
        <v>Adult</v>
      </c>
      <c r="O6512" t="str">
        <f t="shared" si="405"/>
        <v>Average</v>
      </c>
      <c r="P6512" t="str">
        <f t="shared" si="406"/>
        <v>Medium Balance</v>
      </c>
      <c r="Q6512" t="str">
        <f t="shared" si="407"/>
        <v>Churned</v>
      </c>
    </row>
    <row r="6513" spans="1:17" x14ac:dyDescent="0.2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>
        <f t="shared" si="404"/>
        <v>Senior</v>
      </c>
      <c r="O6513" t="str">
        <f t="shared" si="405"/>
        <v>Average</v>
      </c>
      <c r="P6513" t="str">
        <f t="shared" si="406"/>
        <v>High Balance</v>
      </c>
      <c r="Q6513" t="str">
        <f t="shared" si="407"/>
        <v>Churned</v>
      </c>
    </row>
    <row r="6514" spans="1:17" x14ac:dyDescent="0.2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>
        <f t="shared" si="404"/>
        <v>Young</v>
      </c>
      <c r="O6514" t="str">
        <f t="shared" si="405"/>
        <v>Poor</v>
      </c>
      <c r="P6514" t="str">
        <f t="shared" si="406"/>
        <v>High Balance</v>
      </c>
      <c r="Q6514" t="str">
        <f t="shared" si="407"/>
        <v>Retained</v>
      </c>
    </row>
    <row r="6515" spans="1:17" x14ac:dyDescent="0.2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tr">
        <f t="shared" si="404"/>
        <v>Adult</v>
      </c>
      <c r="O6515" t="str">
        <f t="shared" si="405"/>
        <v>Average</v>
      </c>
      <c r="P6515" t="str">
        <f t="shared" si="406"/>
        <v>High Balance</v>
      </c>
      <c r="Q6515" t="str">
        <f t="shared" si="407"/>
        <v>Retained</v>
      </c>
    </row>
    <row r="6516" spans="1:17" x14ac:dyDescent="0.2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>
        <f t="shared" si="404"/>
        <v>Young</v>
      </c>
      <c r="O6516" t="str">
        <f t="shared" si="405"/>
        <v>Average</v>
      </c>
      <c r="P6516" t="str">
        <f t="shared" si="406"/>
        <v>Zero Balance</v>
      </c>
      <c r="Q6516" t="str">
        <f t="shared" si="407"/>
        <v>Retained</v>
      </c>
    </row>
    <row r="6517" spans="1:17" x14ac:dyDescent="0.2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>
        <f t="shared" si="404"/>
        <v>Senior</v>
      </c>
      <c r="O6517" t="str">
        <f t="shared" si="405"/>
        <v>Good</v>
      </c>
      <c r="P6517" t="str">
        <f t="shared" si="406"/>
        <v>High Balance</v>
      </c>
      <c r="Q6517" t="str">
        <f t="shared" si="407"/>
        <v>Retained</v>
      </c>
    </row>
    <row r="6518" spans="1:17" x14ac:dyDescent="0.2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>
        <f t="shared" si="404"/>
        <v>Adult</v>
      </c>
      <c r="O6518" t="str">
        <f t="shared" si="405"/>
        <v>Average</v>
      </c>
      <c r="P6518" t="str">
        <f t="shared" si="406"/>
        <v>Zero Balance</v>
      </c>
      <c r="Q6518" t="str">
        <f t="shared" si="407"/>
        <v>Retained</v>
      </c>
    </row>
    <row r="6519" spans="1:17" x14ac:dyDescent="0.2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tr">
        <f t="shared" si="404"/>
        <v>Senior</v>
      </c>
      <c r="O6519" t="str">
        <f t="shared" si="405"/>
        <v>Average</v>
      </c>
      <c r="P6519" t="str">
        <f t="shared" si="406"/>
        <v>High Balance</v>
      </c>
      <c r="Q6519" t="str">
        <f t="shared" si="407"/>
        <v>Retained</v>
      </c>
    </row>
    <row r="6520" spans="1:17" x14ac:dyDescent="0.2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>
        <f t="shared" si="404"/>
        <v>Adult</v>
      </c>
      <c r="O6520" t="str">
        <f t="shared" si="405"/>
        <v>Average</v>
      </c>
      <c r="P6520" t="str">
        <f t="shared" si="406"/>
        <v>Medium Balance</v>
      </c>
      <c r="Q6520" t="str">
        <f t="shared" si="407"/>
        <v>Churned</v>
      </c>
    </row>
    <row r="6521" spans="1:17" x14ac:dyDescent="0.2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>
        <f t="shared" si="404"/>
        <v>Senior</v>
      </c>
      <c r="O6521" t="str">
        <f t="shared" si="405"/>
        <v>Average</v>
      </c>
      <c r="P6521" t="str">
        <f t="shared" si="406"/>
        <v>High Balance</v>
      </c>
      <c r="Q6521" t="str">
        <f t="shared" si="407"/>
        <v>Churned</v>
      </c>
    </row>
    <row r="6522" spans="1:17" x14ac:dyDescent="0.2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tr">
        <f t="shared" si="404"/>
        <v>Adult</v>
      </c>
      <c r="O6522" t="str">
        <f t="shared" si="405"/>
        <v>Average</v>
      </c>
      <c r="P6522" t="str">
        <f t="shared" si="406"/>
        <v>Zero Balance</v>
      </c>
      <c r="Q6522" t="str">
        <f t="shared" si="407"/>
        <v>Retained</v>
      </c>
    </row>
    <row r="6523" spans="1:17" x14ac:dyDescent="0.2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>
        <f t="shared" si="404"/>
        <v>Adult</v>
      </c>
      <c r="O6523" t="str">
        <f t="shared" si="405"/>
        <v>Good</v>
      </c>
      <c r="P6523" t="str">
        <f t="shared" si="406"/>
        <v>Medium Balance</v>
      </c>
      <c r="Q6523" t="str">
        <f t="shared" si="407"/>
        <v>Retained</v>
      </c>
    </row>
    <row r="6524" spans="1:17" x14ac:dyDescent="0.2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>
        <f t="shared" si="404"/>
        <v>Adult</v>
      </c>
      <c r="O6524" t="str">
        <f t="shared" si="405"/>
        <v>Average</v>
      </c>
      <c r="P6524" t="str">
        <f t="shared" si="406"/>
        <v>Medium Balance</v>
      </c>
      <c r="Q6524" t="str">
        <f t="shared" si="407"/>
        <v>Retained</v>
      </c>
    </row>
    <row r="6525" spans="1:17" x14ac:dyDescent="0.2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>
        <f t="shared" si="404"/>
        <v>Adult</v>
      </c>
      <c r="O6525" t="str">
        <f t="shared" si="405"/>
        <v>Average</v>
      </c>
      <c r="P6525" t="str">
        <f t="shared" si="406"/>
        <v>Zero Balance</v>
      </c>
      <c r="Q6525" t="str">
        <f t="shared" si="407"/>
        <v>Retained</v>
      </c>
    </row>
    <row r="6526" spans="1:17" x14ac:dyDescent="0.2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>
        <f t="shared" si="404"/>
        <v>Adult</v>
      </c>
      <c r="O6526" t="str">
        <f t="shared" si="405"/>
        <v>Average</v>
      </c>
      <c r="P6526" t="str">
        <f t="shared" si="406"/>
        <v>High Balance</v>
      </c>
      <c r="Q6526" t="str">
        <f t="shared" si="407"/>
        <v>Churned</v>
      </c>
    </row>
    <row r="6527" spans="1:17" x14ac:dyDescent="0.2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>
        <f t="shared" si="404"/>
        <v>Adult</v>
      </c>
      <c r="O6527" t="str">
        <f t="shared" si="405"/>
        <v>Good</v>
      </c>
      <c r="P6527" t="str">
        <f t="shared" si="406"/>
        <v>High Balance</v>
      </c>
      <c r="Q6527" t="str">
        <f t="shared" si="407"/>
        <v>Retained</v>
      </c>
    </row>
    <row r="6528" spans="1:17" x14ac:dyDescent="0.2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tr">
        <f t="shared" si="404"/>
        <v>Adult</v>
      </c>
      <c r="O6528" t="str">
        <f t="shared" si="405"/>
        <v>Average</v>
      </c>
      <c r="P6528" t="str">
        <f t="shared" si="406"/>
        <v>High Balance</v>
      </c>
      <c r="Q6528" t="str">
        <f t="shared" si="407"/>
        <v>Retained</v>
      </c>
    </row>
    <row r="6529" spans="1:17" x14ac:dyDescent="0.2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>
        <f t="shared" si="404"/>
        <v>Adult</v>
      </c>
      <c r="O6529" t="str">
        <f t="shared" si="405"/>
        <v>Poor</v>
      </c>
      <c r="P6529" t="str">
        <f t="shared" si="406"/>
        <v>High Balance</v>
      </c>
      <c r="Q6529" t="str">
        <f t="shared" si="407"/>
        <v>Retained</v>
      </c>
    </row>
    <row r="6530" spans="1:17" x14ac:dyDescent="0.2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>
        <f t="shared" si="404"/>
        <v>Young</v>
      </c>
      <c r="O6530" t="str">
        <f t="shared" si="405"/>
        <v>Average</v>
      </c>
      <c r="P6530" t="str">
        <f t="shared" si="406"/>
        <v>High Balance</v>
      </c>
      <c r="Q6530" t="str">
        <f t="shared" si="407"/>
        <v>Retained</v>
      </c>
    </row>
    <row r="6531" spans="1:17" x14ac:dyDescent="0.2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>
        <f t="shared" ref="N6531:N6594" si="408">IF(F6531&lt;30,"Young",IF(F6531&lt;50,"Adult","Senior"))</f>
        <v>Adult</v>
      </c>
      <c r="O6531" t="str">
        <f t="shared" ref="O6531:O6594" si="409">IF(C6531&lt;500,"Poor",IF(C6531&lt;700,"Average","Good"))</f>
        <v>Good</v>
      </c>
      <c r="P6531" t="str">
        <f t="shared" ref="P6531:P6594" si="410" xml:space="preserve"> IF(H6531=0,"Zero Balance",IF(H6531&lt;50000,"Low Balance",IF(H6531&lt;100000,"Medium Balance","High Balance")))</f>
        <v>Zero Balance</v>
      </c>
      <c r="Q6531" t="str">
        <f t="shared" ref="Q6531:Q6594" si="411">IF(M6531 = 1,"Churned","Retained")</f>
        <v>Retained</v>
      </c>
    </row>
    <row r="6532" spans="1:17" x14ac:dyDescent="0.2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>
        <f t="shared" si="408"/>
        <v>Senior</v>
      </c>
      <c r="O6532" t="str">
        <f t="shared" si="409"/>
        <v>Average</v>
      </c>
      <c r="P6532" t="str">
        <f t="shared" si="410"/>
        <v>High Balance</v>
      </c>
      <c r="Q6532" t="str">
        <f t="shared" si="411"/>
        <v>Retained</v>
      </c>
    </row>
    <row r="6533" spans="1:17" x14ac:dyDescent="0.2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>
        <f t="shared" si="408"/>
        <v>Adult</v>
      </c>
      <c r="O6533" t="str">
        <f t="shared" si="409"/>
        <v>Average</v>
      </c>
      <c r="P6533" t="str">
        <f t="shared" si="410"/>
        <v>Zero Balance</v>
      </c>
      <c r="Q6533" t="str">
        <f t="shared" si="411"/>
        <v>Retained</v>
      </c>
    </row>
    <row r="6534" spans="1:17" x14ac:dyDescent="0.2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>
        <f t="shared" si="408"/>
        <v>Senior</v>
      </c>
      <c r="O6534" t="str">
        <f t="shared" si="409"/>
        <v>Good</v>
      </c>
      <c r="P6534" t="str">
        <f t="shared" si="410"/>
        <v>Zero Balance</v>
      </c>
      <c r="Q6534" t="str">
        <f t="shared" si="411"/>
        <v>Retained</v>
      </c>
    </row>
    <row r="6535" spans="1:17" x14ac:dyDescent="0.2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>
        <f t="shared" si="408"/>
        <v>Adult</v>
      </c>
      <c r="O6535" t="str">
        <f t="shared" si="409"/>
        <v>Poor</v>
      </c>
      <c r="P6535" t="str">
        <f t="shared" si="410"/>
        <v>High Balance</v>
      </c>
      <c r="Q6535" t="str">
        <f t="shared" si="411"/>
        <v>Retained</v>
      </c>
    </row>
    <row r="6536" spans="1:17" x14ac:dyDescent="0.2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tr">
        <f t="shared" si="408"/>
        <v>Young</v>
      </c>
      <c r="O6536" t="str">
        <f t="shared" si="409"/>
        <v>Average</v>
      </c>
      <c r="P6536" t="str">
        <f t="shared" si="410"/>
        <v>High Balance</v>
      </c>
      <c r="Q6536" t="str">
        <f t="shared" si="411"/>
        <v>Retained</v>
      </c>
    </row>
    <row r="6537" spans="1:17" x14ac:dyDescent="0.2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>
        <f t="shared" si="408"/>
        <v>Adult</v>
      </c>
      <c r="O6537" t="str">
        <f t="shared" si="409"/>
        <v>Average</v>
      </c>
      <c r="P6537" t="str">
        <f t="shared" si="410"/>
        <v>High Balance</v>
      </c>
      <c r="Q6537" t="str">
        <f t="shared" si="411"/>
        <v>Retained</v>
      </c>
    </row>
    <row r="6538" spans="1:17" x14ac:dyDescent="0.2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>
        <f t="shared" si="408"/>
        <v>Adult</v>
      </c>
      <c r="O6538" t="str">
        <f t="shared" si="409"/>
        <v>Average</v>
      </c>
      <c r="P6538" t="str">
        <f t="shared" si="410"/>
        <v>High Balance</v>
      </c>
      <c r="Q6538" t="str">
        <f t="shared" si="411"/>
        <v>Retained</v>
      </c>
    </row>
    <row r="6539" spans="1:17" x14ac:dyDescent="0.2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>
        <f t="shared" si="408"/>
        <v>Adult</v>
      </c>
      <c r="O6539" t="str">
        <f t="shared" si="409"/>
        <v>Average</v>
      </c>
      <c r="P6539" t="str">
        <f t="shared" si="410"/>
        <v>High Balance</v>
      </c>
      <c r="Q6539" t="str">
        <f t="shared" si="411"/>
        <v>Retained</v>
      </c>
    </row>
    <row r="6540" spans="1:17" x14ac:dyDescent="0.2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>
        <f t="shared" si="408"/>
        <v>Adult</v>
      </c>
      <c r="O6540" t="str">
        <f t="shared" si="409"/>
        <v>Average</v>
      </c>
      <c r="P6540" t="str">
        <f t="shared" si="410"/>
        <v>High Balance</v>
      </c>
      <c r="Q6540" t="str">
        <f t="shared" si="411"/>
        <v>Churned</v>
      </c>
    </row>
    <row r="6541" spans="1:17" x14ac:dyDescent="0.2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>
        <f t="shared" si="408"/>
        <v>Adult</v>
      </c>
      <c r="O6541" t="str">
        <f t="shared" si="409"/>
        <v>Average</v>
      </c>
      <c r="P6541" t="str">
        <f t="shared" si="410"/>
        <v>Zero Balance</v>
      </c>
      <c r="Q6541" t="str">
        <f t="shared" si="411"/>
        <v>Churned</v>
      </c>
    </row>
    <row r="6542" spans="1:17" x14ac:dyDescent="0.2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>
        <f t="shared" si="408"/>
        <v>Adult</v>
      </c>
      <c r="O6542" t="str">
        <f t="shared" si="409"/>
        <v>Average</v>
      </c>
      <c r="P6542" t="str">
        <f t="shared" si="410"/>
        <v>Medium Balance</v>
      </c>
      <c r="Q6542" t="str">
        <f t="shared" si="411"/>
        <v>Retained</v>
      </c>
    </row>
    <row r="6543" spans="1:17" x14ac:dyDescent="0.2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tr">
        <f t="shared" si="408"/>
        <v>Adult</v>
      </c>
      <c r="O6543" t="str">
        <f t="shared" si="409"/>
        <v>Good</v>
      </c>
      <c r="P6543" t="str">
        <f t="shared" si="410"/>
        <v>High Balance</v>
      </c>
      <c r="Q6543" t="str">
        <f t="shared" si="411"/>
        <v>Retained</v>
      </c>
    </row>
    <row r="6544" spans="1:17" x14ac:dyDescent="0.2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>
        <f t="shared" si="408"/>
        <v>Adult</v>
      </c>
      <c r="O6544" t="str">
        <f t="shared" si="409"/>
        <v>Average</v>
      </c>
      <c r="P6544" t="str">
        <f t="shared" si="410"/>
        <v>High Balance</v>
      </c>
      <c r="Q6544" t="str">
        <f t="shared" si="411"/>
        <v>Retained</v>
      </c>
    </row>
    <row r="6545" spans="1:17" x14ac:dyDescent="0.2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tr">
        <f t="shared" si="408"/>
        <v>Young</v>
      </c>
      <c r="O6545" t="str">
        <f t="shared" si="409"/>
        <v>Good</v>
      </c>
      <c r="P6545" t="str">
        <f t="shared" si="410"/>
        <v>High Balance</v>
      </c>
      <c r="Q6545" t="str">
        <f t="shared" si="411"/>
        <v>Retained</v>
      </c>
    </row>
    <row r="6546" spans="1:17" x14ac:dyDescent="0.2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>
        <f t="shared" si="408"/>
        <v>Adult</v>
      </c>
      <c r="O6546" t="str">
        <f t="shared" si="409"/>
        <v>Good</v>
      </c>
      <c r="P6546" t="str">
        <f t="shared" si="410"/>
        <v>High Balance</v>
      </c>
      <c r="Q6546" t="str">
        <f t="shared" si="411"/>
        <v>Retained</v>
      </c>
    </row>
    <row r="6547" spans="1:17" x14ac:dyDescent="0.2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>
        <f t="shared" si="408"/>
        <v>Young</v>
      </c>
      <c r="O6547" t="str">
        <f t="shared" si="409"/>
        <v>Poor</v>
      </c>
      <c r="P6547" t="str">
        <f t="shared" si="410"/>
        <v>Zero Balance</v>
      </c>
      <c r="Q6547" t="str">
        <f t="shared" si="411"/>
        <v>Retained</v>
      </c>
    </row>
    <row r="6548" spans="1:17" x14ac:dyDescent="0.2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>
        <f t="shared" si="408"/>
        <v>Young</v>
      </c>
      <c r="O6548" t="str">
        <f t="shared" si="409"/>
        <v>Good</v>
      </c>
      <c r="P6548" t="str">
        <f t="shared" si="410"/>
        <v>High Balance</v>
      </c>
      <c r="Q6548" t="str">
        <f t="shared" si="411"/>
        <v>Retained</v>
      </c>
    </row>
    <row r="6549" spans="1:17" x14ac:dyDescent="0.2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>
        <f t="shared" si="408"/>
        <v>Adult</v>
      </c>
      <c r="O6549" t="str">
        <f t="shared" si="409"/>
        <v>Average</v>
      </c>
      <c r="P6549" t="str">
        <f t="shared" si="410"/>
        <v>Medium Balance</v>
      </c>
      <c r="Q6549" t="str">
        <f t="shared" si="411"/>
        <v>Retained</v>
      </c>
    </row>
    <row r="6550" spans="1:17" x14ac:dyDescent="0.2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>
        <f t="shared" si="408"/>
        <v>Adult</v>
      </c>
      <c r="O6550" t="str">
        <f t="shared" si="409"/>
        <v>Average</v>
      </c>
      <c r="P6550" t="str">
        <f t="shared" si="410"/>
        <v>High Balance</v>
      </c>
      <c r="Q6550" t="str">
        <f t="shared" si="411"/>
        <v>Retained</v>
      </c>
    </row>
    <row r="6551" spans="1:17" x14ac:dyDescent="0.2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>
        <f t="shared" si="408"/>
        <v>Adult</v>
      </c>
      <c r="O6551" t="str">
        <f t="shared" si="409"/>
        <v>Average</v>
      </c>
      <c r="P6551" t="str">
        <f t="shared" si="410"/>
        <v>Zero Balance</v>
      </c>
      <c r="Q6551" t="str">
        <f t="shared" si="411"/>
        <v>Retained</v>
      </c>
    </row>
    <row r="6552" spans="1:17" x14ac:dyDescent="0.2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>
        <f t="shared" si="408"/>
        <v>Adult</v>
      </c>
      <c r="O6552" t="str">
        <f t="shared" si="409"/>
        <v>Average</v>
      </c>
      <c r="P6552" t="str">
        <f t="shared" si="410"/>
        <v>High Balance</v>
      </c>
      <c r="Q6552" t="str">
        <f t="shared" si="411"/>
        <v>Churned</v>
      </c>
    </row>
    <row r="6553" spans="1:17" x14ac:dyDescent="0.2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>
        <f t="shared" si="408"/>
        <v>Adult</v>
      </c>
      <c r="O6553" t="str">
        <f t="shared" si="409"/>
        <v>Average</v>
      </c>
      <c r="P6553" t="str">
        <f t="shared" si="410"/>
        <v>Zero Balance</v>
      </c>
      <c r="Q6553" t="str">
        <f t="shared" si="411"/>
        <v>Retained</v>
      </c>
    </row>
    <row r="6554" spans="1:17" x14ac:dyDescent="0.2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>
        <f t="shared" si="408"/>
        <v>Adult</v>
      </c>
      <c r="O6554" t="str">
        <f t="shared" si="409"/>
        <v>Good</v>
      </c>
      <c r="P6554" t="str">
        <f t="shared" si="410"/>
        <v>High Balance</v>
      </c>
      <c r="Q6554" t="str">
        <f t="shared" si="411"/>
        <v>Retained</v>
      </c>
    </row>
    <row r="6555" spans="1:17" x14ac:dyDescent="0.2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>
        <f t="shared" si="408"/>
        <v>Senior</v>
      </c>
      <c r="O6555" t="str">
        <f t="shared" si="409"/>
        <v>Average</v>
      </c>
      <c r="P6555" t="str">
        <f t="shared" si="410"/>
        <v>High Balance</v>
      </c>
      <c r="Q6555" t="str">
        <f t="shared" si="411"/>
        <v>Churned</v>
      </c>
    </row>
    <row r="6556" spans="1:17" x14ac:dyDescent="0.2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>
        <f t="shared" si="408"/>
        <v>Adult</v>
      </c>
      <c r="O6556" t="str">
        <f t="shared" si="409"/>
        <v>Average</v>
      </c>
      <c r="P6556" t="str">
        <f t="shared" si="410"/>
        <v>Medium Balance</v>
      </c>
      <c r="Q6556" t="str">
        <f t="shared" si="411"/>
        <v>Retained</v>
      </c>
    </row>
    <row r="6557" spans="1:17" x14ac:dyDescent="0.2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>
        <f t="shared" si="408"/>
        <v>Adult</v>
      </c>
      <c r="O6557" t="str">
        <f t="shared" si="409"/>
        <v>Average</v>
      </c>
      <c r="P6557" t="str">
        <f t="shared" si="410"/>
        <v>Zero Balance</v>
      </c>
      <c r="Q6557" t="str">
        <f t="shared" si="411"/>
        <v>Retained</v>
      </c>
    </row>
    <row r="6558" spans="1:17" x14ac:dyDescent="0.2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>
        <f t="shared" si="408"/>
        <v>Senior</v>
      </c>
      <c r="O6558" t="str">
        <f t="shared" si="409"/>
        <v>Good</v>
      </c>
      <c r="P6558" t="str">
        <f t="shared" si="410"/>
        <v>Medium Balance</v>
      </c>
      <c r="Q6558" t="str">
        <f t="shared" si="411"/>
        <v>Churned</v>
      </c>
    </row>
    <row r="6559" spans="1:17" x14ac:dyDescent="0.2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tr">
        <f t="shared" si="408"/>
        <v>Adult</v>
      </c>
      <c r="O6559" t="str">
        <f t="shared" si="409"/>
        <v>Average</v>
      </c>
      <c r="P6559" t="str">
        <f t="shared" si="410"/>
        <v>Zero Balance</v>
      </c>
      <c r="Q6559" t="str">
        <f t="shared" si="411"/>
        <v>Retained</v>
      </c>
    </row>
    <row r="6560" spans="1:17" x14ac:dyDescent="0.2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>
        <f t="shared" si="408"/>
        <v>Adult</v>
      </c>
      <c r="O6560" t="str">
        <f t="shared" si="409"/>
        <v>Average</v>
      </c>
      <c r="P6560" t="str">
        <f t="shared" si="410"/>
        <v>High Balance</v>
      </c>
      <c r="Q6560" t="str">
        <f t="shared" si="411"/>
        <v>Retained</v>
      </c>
    </row>
    <row r="6561" spans="1:17" x14ac:dyDescent="0.2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>
        <f t="shared" si="408"/>
        <v>Adult</v>
      </c>
      <c r="O6561" t="str">
        <f t="shared" si="409"/>
        <v>Average</v>
      </c>
      <c r="P6561" t="str">
        <f t="shared" si="410"/>
        <v>Medium Balance</v>
      </c>
      <c r="Q6561" t="str">
        <f t="shared" si="411"/>
        <v>Retained</v>
      </c>
    </row>
    <row r="6562" spans="1:17" x14ac:dyDescent="0.2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>
        <f t="shared" si="408"/>
        <v>Adult</v>
      </c>
      <c r="O6562" t="str">
        <f t="shared" si="409"/>
        <v>Average</v>
      </c>
      <c r="P6562" t="str">
        <f t="shared" si="410"/>
        <v>Zero Balance</v>
      </c>
      <c r="Q6562" t="str">
        <f t="shared" si="411"/>
        <v>Retained</v>
      </c>
    </row>
    <row r="6563" spans="1:17" x14ac:dyDescent="0.2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>
        <f t="shared" si="408"/>
        <v>Adult</v>
      </c>
      <c r="O6563" t="str">
        <f t="shared" si="409"/>
        <v>Poor</v>
      </c>
      <c r="P6563" t="str">
        <f t="shared" si="410"/>
        <v>High Balance</v>
      </c>
      <c r="Q6563" t="str">
        <f t="shared" si="411"/>
        <v>Churned</v>
      </c>
    </row>
    <row r="6564" spans="1:17" x14ac:dyDescent="0.2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>
        <f t="shared" si="408"/>
        <v>Adult</v>
      </c>
      <c r="O6564" t="str">
        <f t="shared" si="409"/>
        <v>Good</v>
      </c>
      <c r="P6564" t="str">
        <f t="shared" si="410"/>
        <v>Medium Balance</v>
      </c>
      <c r="Q6564" t="str">
        <f t="shared" si="411"/>
        <v>Churned</v>
      </c>
    </row>
    <row r="6565" spans="1:17" x14ac:dyDescent="0.2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tr">
        <f t="shared" si="408"/>
        <v>Young</v>
      </c>
      <c r="O6565" t="str">
        <f t="shared" si="409"/>
        <v>Average</v>
      </c>
      <c r="P6565" t="str">
        <f t="shared" si="410"/>
        <v>High Balance</v>
      </c>
      <c r="Q6565" t="str">
        <f t="shared" si="411"/>
        <v>Retained</v>
      </c>
    </row>
    <row r="6566" spans="1:17" x14ac:dyDescent="0.2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>
        <f t="shared" si="408"/>
        <v>Adult</v>
      </c>
      <c r="O6566" t="str">
        <f t="shared" si="409"/>
        <v>Average</v>
      </c>
      <c r="P6566" t="str">
        <f t="shared" si="410"/>
        <v>High Balance</v>
      </c>
      <c r="Q6566" t="str">
        <f t="shared" si="411"/>
        <v>Churned</v>
      </c>
    </row>
    <row r="6567" spans="1:17" x14ac:dyDescent="0.2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>
        <f t="shared" si="408"/>
        <v>Adult</v>
      </c>
      <c r="O6567" t="str">
        <f t="shared" si="409"/>
        <v>Average</v>
      </c>
      <c r="P6567" t="str">
        <f t="shared" si="410"/>
        <v>Zero Balance</v>
      </c>
      <c r="Q6567" t="str">
        <f t="shared" si="411"/>
        <v>Retained</v>
      </c>
    </row>
    <row r="6568" spans="1:17" x14ac:dyDescent="0.2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>
        <f t="shared" si="408"/>
        <v>Adult</v>
      </c>
      <c r="O6568" t="str">
        <f t="shared" si="409"/>
        <v>Average</v>
      </c>
      <c r="P6568" t="str">
        <f t="shared" si="410"/>
        <v>High Balance</v>
      </c>
      <c r="Q6568" t="str">
        <f t="shared" si="411"/>
        <v>Retained</v>
      </c>
    </row>
    <row r="6569" spans="1:17" x14ac:dyDescent="0.2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>
        <f t="shared" si="408"/>
        <v>Senior</v>
      </c>
      <c r="O6569" t="str">
        <f t="shared" si="409"/>
        <v>Average</v>
      </c>
      <c r="P6569" t="str">
        <f t="shared" si="410"/>
        <v>High Balance</v>
      </c>
      <c r="Q6569" t="str">
        <f t="shared" si="411"/>
        <v>Churned</v>
      </c>
    </row>
    <row r="6570" spans="1:17" x14ac:dyDescent="0.2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>
        <f t="shared" si="408"/>
        <v>Senior</v>
      </c>
      <c r="O6570" t="str">
        <f t="shared" si="409"/>
        <v>Good</v>
      </c>
      <c r="P6570" t="str">
        <f t="shared" si="410"/>
        <v>High Balance</v>
      </c>
      <c r="Q6570" t="str">
        <f t="shared" si="411"/>
        <v>Retained</v>
      </c>
    </row>
    <row r="6571" spans="1:17" x14ac:dyDescent="0.2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>
        <f t="shared" si="408"/>
        <v>Adult</v>
      </c>
      <c r="O6571" t="str">
        <f t="shared" si="409"/>
        <v>Average</v>
      </c>
      <c r="P6571" t="str">
        <f t="shared" si="410"/>
        <v>High Balance</v>
      </c>
      <c r="Q6571" t="str">
        <f t="shared" si="411"/>
        <v>Churned</v>
      </c>
    </row>
    <row r="6572" spans="1:17" x14ac:dyDescent="0.2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tr">
        <f t="shared" si="408"/>
        <v>Adult</v>
      </c>
      <c r="O6572" t="str">
        <f t="shared" si="409"/>
        <v>Average</v>
      </c>
      <c r="P6572" t="str">
        <f t="shared" si="410"/>
        <v>Zero Balance</v>
      </c>
      <c r="Q6572" t="str">
        <f t="shared" si="411"/>
        <v>Retained</v>
      </c>
    </row>
    <row r="6573" spans="1:17" x14ac:dyDescent="0.2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tr">
        <f t="shared" si="408"/>
        <v>Adult</v>
      </c>
      <c r="O6573" t="str">
        <f t="shared" si="409"/>
        <v>Average</v>
      </c>
      <c r="P6573" t="str">
        <f t="shared" si="410"/>
        <v>Zero Balance</v>
      </c>
      <c r="Q6573" t="str">
        <f t="shared" si="411"/>
        <v>Churned</v>
      </c>
    </row>
    <row r="6574" spans="1:17" x14ac:dyDescent="0.2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>
        <f t="shared" si="408"/>
        <v>Young</v>
      </c>
      <c r="O6574" t="str">
        <f t="shared" si="409"/>
        <v>Average</v>
      </c>
      <c r="P6574" t="str">
        <f t="shared" si="410"/>
        <v>Zero Balance</v>
      </c>
      <c r="Q6574" t="str">
        <f t="shared" si="411"/>
        <v>Retained</v>
      </c>
    </row>
    <row r="6575" spans="1:17" x14ac:dyDescent="0.2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tr">
        <f t="shared" si="408"/>
        <v>Adult</v>
      </c>
      <c r="O6575" t="str">
        <f t="shared" si="409"/>
        <v>Average</v>
      </c>
      <c r="P6575" t="str">
        <f t="shared" si="410"/>
        <v>High Balance</v>
      </c>
      <c r="Q6575" t="str">
        <f t="shared" si="411"/>
        <v>Retained</v>
      </c>
    </row>
    <row r="6576" spans="1:17" x14ac:dyDescent="0.2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>
        <f t="shared" si="408"/>
        <v>Adult</v>
      </c>
      <c r="O6576" t="str">
        <f t="shared" si="409"/>
        <v>Good</v>
      </c>
      <c r="P6576" t="str">
        <f t="shared" si="410"/>
        <v>High Balance</v>
      </c>
      <c r="Q6576" t="str">
        <f t="shared" si="411"/>
        <v>Retained</v>
      </c>
    </row>
    <row r="6577" spans="1:17" x14ac:dyDescent="0.2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tr">
        <f t="shared" si="408"/>
        <v>Senior</v>
      </c>
      <c r="O6577" t="str">
        <f t="shared" si="409"/>
        <v>Good</v>
      </c>
      <c r="P6577" t="str">
        <f t="shared" si="410"/>
        <v>High Balance</v>
      </c>
      <c r="Q6577" t="str">
        <f t="shared" si="411"/>
        <v>Churned</v>
      </c>
    </row>
    <row r="6578" spans="1:17" x14ac:dyDescent="0.2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>
        <f t="shared" si="408"/>
        <v>Adult</v>
      </c>
      <c r="O6578" t="str">
        <f t="shared" si="409"/>
        <v>Good</v>
      </c>
      <c r="P6578" t="str">
        <f t="shared" si="410"/>
        <v>High Balance</v>
      </c>
      <c r="Q6578" t="str">
        <f t="shared" si="411"/>
        <v>Retained</v>
      </c>
    </row>
    <row r="6579" spans="1:17" x14ac:dyDescent="0.2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>
        <f t="shared" si="408"/>
        <v>Adult</v>
      </c>
      <c r="O6579" t="str">
        <f t="shared" si="409"/>
        <v>Average</v>
      </c>
      <c r="P6579" t="str">
        <f t="shared" si="410"/>
        <v>High Balance</v>
      </c>
      <c r="Q6579" t="str">
        <f t="shared" si="411"/>
        <v>Retained</v>
      </c>
    </row>
    <row r="6580" spans="1:17" x14ac:dyDescent="0.2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>
        <f t="shared" si="408"/>
        <v>Young</v>
      </c>
      <c r="O6580" t="str">
        <f t="shared" si="409"/>
        <v>Good</v>
      </c>
      <c r="P6580" t="str">
        <f t="shared" si="410"/>
        <v>Zero Balance</v>
      </c>
      <c r="Q6580" t="str">
        <f t="shared" si="411"/>
        <v>Retained</v>
      </c>
    </row>
    <row r="6581" spans="1:17" x14ac:dyDescent="0.2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>
        <f t="shared" si="408"/>
        <v>Adult</v>
      </c>
      <c r="O6581" t="str">
        <f t="shared" si="409"/>
        <v>Poor</v>
      </c>
      <c r="P6581" t="str">
        <f t="shared" si="410"/>
        <v>Zero Balance</v>
      </c>
      <c r="Q6581" t="str">
        <f t="shared" si="411"/>
        <v>Retained</v>
      </c>
    </row>
    <row r="6582" spans="1:17" x14ac:dyDescent="0.2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>
        <f t="shared" si="408"/>
        <v>Adult</v>
      </c>
      <c r="O6582" t="str">
        <f t="shared" si="409"/>
        <v>Average</v>
      </c>
      <c r="P6582" t="str">
        <f t="shared" si="410"/>
        <v>High Balance</v>
      </c>
      <c r="Q6582" t="str">
        <f t="shared" si="411"/>
        <v>Retained</v>
      </c>
    </row>
    <row r="6583" spans="1:17" x14ac:dyDescent="0.2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>
        <f t="shared" si="408"/>
        <v>Senior</v>
      </c>
      <c r="O6583" t="str">
        <f t="shared" si="409"/>
        <v>Average</v>
      </c>
      <c r="P6583" t="str">
        <f t="shared" si="410"/>
        <v>High Balance</v>
      </c>
      <c r="Q6583" t="str">
        <f t="shared" si="411"/>
        <v>Churned</v>
      </c>
    </row>
    <row r="6584" spans="1:17" x14ac:dyDescent="0.2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>
        <f t="shared" si="408"/>
        <v>Senior</v>
      </c>
      <c r="O6584" t="str">
        <f t="shared" si="409"/>
        <v>Average</v>
      </c>
      <c r="P6584" t="str">
        <f t="shared" si="410"/>
        <v>Zero Balance</v>
      </c>
      <c r="Q6584" t="str">
        <f t="shared" si="411"/>
        <v>Retained</v>
      </c>
    </row>
    <row r="6585" spans="1:17" x14ac:dyDescent="0.2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>
        <f t="shared" si="408"/>
        <v>Young</v>
      </c>
      <c r="O6585" t="str">
        <f t="shared" si="409"/>
        <v>Good</v>
      </c>
      <c r="P6585" t="str">
        <f t="shared" si="410"/>
        <v>High Balance</v>
      </c>
      <c r="Q6585" t="str">
        <f t="shared" si="411"/>
        <v>Retained</v>
      </c>
    </row>
    <row r="6586" spans="1:17" x14ac:dyDescent="0.2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tr">
        <f t="shared" si="408"/>
        <v>Young</v>
      </c>
      <c r="O6586" t="str">
        <f t="shared" si="409"/>
        <v>Average</v>
      </c>
      <c r="P6586" t="str">
        <f t="shared" si="410"/>
        <v>High Balance</v>
      </c>
      <c r="Q6586" t="str">
        <f t="shared" si="411"/>
        <v>Retained</v>
      </c>
    </row>
    <row r="6587" spans="1:17" x14ac:dyDescent="0.2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>
        <f t="shared" si="408"/>
        <v>Adult</v>
      </c>
      <c r="O6587" t="str">
        <f t="shared" si="409"/>
        <v>Average</v>
      </c>
      <c r="P6587" t="str">
        <f t="shared" si="410"/>
        <v>Zero Balance</v>
      </c>
      <c r="Q6587" t="str">
        <f t="shared" si="411"/>
        <v>Retained</v>
      </c>
    </row>
    <row r="6588" spans="1:17" x14ac:dyDescent="0.2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>
        <f t="shared" si="408"/>
        <v>Adult</v>
      </c>
      <c r="O6588" t="str">
        <f t="shared" si="409"/>
        <v>Average</v>
      </c>
      <c r="P6588" t="str">
        <f t="shared" si="410"/>
        <v>Medium Balance</v>
      </c>
      <c r="Q6588" t="str">
        <f t="shared" si="411"/>
        <v>Retained</v>
      </c>
    </row>
    <row r="6589" spans="1:17" x14ac:dyDescent="0.2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>
        <f t="shared" si="408"/>
        <v>Adult</v>
      </c>
      <c r="O6589" t="str">
        <f t="shared" si="409"/>
        <v>Good</v>
      </c>
      <c r="P6589" t="str">
        <f t="shared" si="410"/>
        <v>Medium Balance</v>
      </c>
      <c r="Q6589" t="str">
        <f t="shared" si="411"/>
        <v>Retained</v>
      </c>
    </row>
    <row r="6590" spans="1:17" x14ac:dyDescent="0.2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tr">
        <f t="shared" si="408"/>
        <v>Young</v>
      </c>
      <c r="O6590" t="str">
        <f t="shared" si="409"/>
        <v>Average</v>
      </c>
      <c r="P6590" t="str">
        <f t="shared" si="410"/>
        <v>Zero Balance</v>
      </c>
      <c r="Q6590" t="str">
        <f t="shared" si="411"/>
        <v>Retained</v>
      </c>
    </row>
    <row r="6591" spans="1:17" x14ac:dyDescent="0.2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>
        <f t="shared" si="408"/>
        <v>Adult</v>
      </c>
      <c r="O6591" t="str">
        <f t="shared" si="409"/>
        <v>Poor</v>
      </c>
      <c r="P6591" t="str">
        <f t="shared" si="410"/>
        <v>High Balance</v>
      </c>
      <c r="Q6591" t="str">
        <f t="shared" si="411"/>
        <v>Retained</v>
      </c>
    </row>
    <row r="6592" spans="1:17" x14ac:dyDescent="0.2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tr">
        <f t="shared" si="408"/>
        <v>Adult</v>
      </c>
      <c r="O6592" t="str">
        <f t="shared" si="409"/>
        <v>Average</v>
      </c>
      <c r="P6592" t="str">
        <f t="shared" si="410"/>
        <v>Zero Balance</v>
      </c>
      <c r="Q6592" t="str">
        <f t="shared" si="411"/>
        <v>Retained</v>
      </c>
    </row>
    <row r="6593" spans="1:17" x14ac:dyDescent="0.2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>
        <f t="shared" si="408"/>
        <v>Adult</v>
      </c>
      <c r="O6593" t="str">
        <f t="shared" si="409"/>
        <v>Good</v>
      </c>
      <c r="P6593" t="str">
        <f t="shared" si="410"/>
        <v>Zero Balance</v>
      </c>
      <c r="Q6593" t="str">
        <f t="shared" si="411"/>
        <v>Retained</v>
      </c>
    </row>
    <row r="6594" spans="1:17" x14ac:dyDescent="0.2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>
        <f t="shared" si="408"/>
        <v>Adult</v>
      </c>
      <c r="O6594" t="str">
        <f t="shared" si="409"/>
        <v>Average</v>
      </c>
      <c r="P6594" t="str">
        <f t="shared" si="410"/>
        <v>Zero Balance</v>
      </c>
      <c r="Q6594" t="str">
        <f t="shared" si="411"/>
        <v>Retained</v>
      </c>
    </row>
    <row r="6595" spans="1:17" x14ac:dyDescent="0.2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>
        <f t="shared" ref="N6595:N6658" si="412">IF(F6595&lt;30,"Young",IF(F6595&lt;50,"Adult","Senior"))</f>
        <v>Adult</v>
      </c>
      <c r="O6595" t="str">
        <f t="shared" ref="O6595:O6658" si="413">IF(C6595&lt;500,"Poor",IF(C6595&lt;700,"Average","Good"))</f>
        <v>Average</v>
      </c>
      <c r="P6595" t="str">
        <f t="shared" ref="P6595:P6658" si="414" xml:space="preserve"> IF(H6595=0,"Zero Balance",IF(H6595&lt;50000,"Low Balance",IF(H6595&lt;100000,"Medium Balance","High Balance")))</f>
        <v>Medium Balance</v>
      </c>
      <c r="Q6595" t="str">
        <f t="shared" ref="Q6595:Q6658" si="415">IF(M6595 = 1,"Churned","Retained")</f>
        <v>Retained</v>
      </c>
    </row>
    <row r="6596" spans="1:17" x14ac:dyDescent="0.2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>
        <f t="shared" si="412"/>
        <v>Adult</v>
      </c>
      <c r="O6596" t="str">
        <f t="shared" si="413"/>
        <v>Good</v>
      </c>
      <c r="P6596" t="str">
        <f t="shared" si="414"/>
        <v>Zero Balance</v>
      </c>
      <c r="Q6596" t="str">
        <f t="shared" si="415"/>
        <v>Churned</v>
      </c>
    </row>
    <row r="6597" spans="1:17" x14ac:dyDescent="0.2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tr">
        <f t="shared" si="412"/>
        <v>Young</v>
      </c>
      <c r="O6597" t="str">
        <f t="shared" si="413"/>
        <v>Average</v>
      </c>
      <c r="P6597" t="str">
        <f t="shared" si="414"/>
        <v>Zero Balance</v>
      </c>
      <c r="Q6597" t="str">
        <f t="shared" si="415"/>
        <v>Retained</v>
      </c>
    </row>
    <row r="6598" spans="1:17" x14ac:dyDescent="0.2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>
        <f t="shared" si="412"/>
        <v>Young</v>
      </c>
      <c r="O6598" t="str">
        <f t="shared" si="413"/>
        <v>Poor</v>
      </c>
      <c r="P6598" t="str">
        <f t="shared" si="414"/>
        <v>Medium Balance</v>
      </c>
      <c r="Q6598" t="str">
        <f t="shared" si="415"/>
        <v>Churned</v>
      </c>
    </row>
    <row r="6599" spans="1:17" x14ac:dyDescent="0.2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>
        <f t="shared" si="412"/>
        <v>Adult</v>
      </c>
      <c r="O6599" t="str">
        <f t="shared" si="413"/>
        <v>Average</v>
      </c>
      <c r="P6599" t="str">
        <f t="shared" si="414"/>
        <v>Medium Balance</v>
      </c>
      <c r="Q6599" t="str">
        <f t="shared" si="415"/>
        <v>Retained</v>
      </c>
    </row>
    <row r="6600" spans="1:17" x14ac:dyDescent="0.2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tr">
        <f t="shared" si="412"/>
        <v>Young</v>
      </c>
      <c r="O6600" t="str">
        <f t="shared" si="413"/>
        <v>Average</v>
      </c>
      <c r="P6600" t="str">
        <f t="shared" si="414"/>
        <v>High Balance</v>
      </c>
      <c r="Q6600" t="str">
        <f t="shared" si="415"/>
        <v>Retained</v>
      </c>
    </row>
    <row r="6601" spans="1:17" x14ac:dyDescent="0.2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>
        <f t="shared" si="412"/>
        <v>Adult</v>
      </c>
      <c r="O6601" t="str">
        <f t="shared" si="413"/>
        <v>Good</v>
      </c>
      <c r="P6601" t="str">
        <f t="shared" si="414"/>
        <v>High Balance</v>
      </c>
      <c r="Q6601" t="str">
        <f t="shared" si="415"/>
        <v>Churned</v>
      </c>
    </row>
    <row r="6602" spans="1:17" x14ac:dyDescent="0.2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>
        <f t="shared" si="412"/>
        <v>Adult</v>
      </c>
      <c r="O6602" t="str">
        <f t="shared" si="413"/>
        <v>Average</v>
      </c>
      <c r="P6602" t="str">
        <f t="shared" si="414"/>
        <v>Medium Balance</v>
      </c>
      <c r="Q6602" t="str">
        <f t="shared" si="415"/>
        <v>Churned</v>
      </c>
    </row>
    <row r="6603" spans="1:17" x14ac:dyDescent="0.2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>
        <f t="shared" si="412"/>
        <v>Senior</v>
      </c>
      <c r="O6603" t="str">
        <f t="shared" si="413"/>
        <v>Average</v>
      </c>
      <c r="P6603" t="str">
        <f t="shared" si="414"/>
        <v>High Balance</v>
      </c>
      <c r="Q6603" t="str">
        <f t="shared" si="415"/>
        <v>Churned</v>
      </c>
    </row>
    <row r="6604" spans="1:17" x14ac:dyDescent="0.2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>
        <f t="shared" si="412"/>
        <v>Adult</v>
      </c>
      <c r="O6604" t="str">
        <f t="shared" si="413"/>
        <v>Good</v>
      </c>
      <c r="P6604" t="str">
        <f t="shared" si="414"/>
        <v>High Balance</v>
      </c>
      <c r="Q6604" t="str">
        <f t="shared" si="415"/>
        <v>Retained</v>
      </c>
    </row>
    <row r="6605" spans="1:17" x14ac:dyDescent="0.2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>
        <f t="shared" si="412"/>
        <v>Adult</v>
      </c>
      <c r="O6605" t="str">
        <f t="shared" si="413"/>
        <v>Average</v>
      </c>
      <c r="P6605" t="str">
        <f t="shared" si="414"/>
        <v>Medium Balance</v>
      </c>
      <c r="Q6605" t="str">
        <f t="shared" si="415"/>
        <v>Retained</v>
      </c>
    </row>
    <row r="6606" spans="1:17" x14ac:dyDescent="0.2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>
        <f t="shared" si="412"/>
        <v>Adult</v>
      </c>
      <c r="O6606" t="str">
        <f t="shared" si="413"/>
        <v>Good</v>
      </c>
      <c r="P6606" t="str">
        <f t="shared" si="414"/>
        <v>Medium Balance</v>
      </c>
      <c r="Q6606" t="str">
        <f t="shared" si="415"/>
        <v>Retained</v>
      </c>
    </row>
    <row r="6607" spans="1:17" x14ac:dyDescent="0.2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>
        <f t="shared" si="412"/>
        <v>Adult</v>
      </c>
      <c r="O6607" t="str">
        <f t="shared" si="413"/>
        <v>Good</v>
      </c>
      <c r="P6607" t="str">
        <f t="shared" si="414"/>
        <v>Zero Balance</v>
      </c>
      <c r="Q6607" t="str">
        <f t="shared" si="415"/>
        <v>Retained</v>
      </c>
    </row>
    <row r="6608" spans="1:17" x14ac:dyDescent="0.2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>
        <f t="shared" si="412"/>
        <v>Adult</v>
      </c>
      <c r="O6608" t="str">
        <f t="shared" si="413"/>
        <v>Good</v>
      </c>
      <c r="P6608" t="str">
        <f t="shared" si="414"/>
        <v>Medium Balance</v>
      </c>
      <c r="Q6608" t="str">
        <f t="shared" si="415"/>
        <v>Retained</v>
      </c>
    </row>
    <row r="6609" spans="1:17" x14ac:dyDescent="0.2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>
        <f t="shared" si="412"/>
        <v>Adult</v>
      </c>
      <c r="O6609" t="str">
        <f t="shared" si="413"/>
        <v>Average</v>
      </c>
      <c r="P6609" t="str">
        <f t="shared" si="414"/>
        <v>Medium Balance</v>
      </c>
      <c r="Q6609" t="str">
        <f t="shared" si="415"/>
        <v>Retained</v>
      </c>
    </row>
    <row r="6610" spans="1:17" x14ac:dyDescent="0.2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>
        <f t="shared" si="412"/>
        <v>Adult</v>
      </c>
      <c r="O6610" t="str">
        <f t="shared" si="413"/>
        <v>Good</v>
      </c>
      <c r="P6610" t="str">
        <f t="shared" si="414"/>
        <v>High Balance</v>
      </c>
      <c r="Q6610" t="str">
        <f t="shared" si="415"/>
        <v>Retained</v>
      </c>
    </row>
    <row r="6611" spans="1:17" x14ac:dyDescent="0.2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>
        <f t="shared" si="412"/>
        <v>Adult</v>
      </c>
      <c r="O6611" t="str">
        <f t="shared" si="413"/>
        <v>Good</v>
      </c>
      <c r="P6611" t="str">
        <f t="shared" si="414"/>
        <v>Medium Balance</v>
      </c>
      <c r="Q6611" t="str">
        <f t="shared" si="415"/>
        <v>Retained</v>
      </c>
    </row>
    <row r="6612" spans="1:17" x14ac:dyDescent="0.2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>
        <f t="shared" si="412"/>
        <v>Senior</v>
      </c>
      <c r="O6612" t="str">
        <f t="shared" si="413"/>
        <v>Poor</v>
      </c>
      <c r="P6612" t="str">
        <f t="shared" si="414"/>
        <v>High Balance</v>
      </c>
      <c r="Q6612" t="str">
        <f t="shared" si="415"/>
        <v>Retained</v>
      </c>
    </row>
    <row r="6613" spans="1:17" x14ac:dyDescent="0.2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>
        <f t="shared" si="412"/>
        <v>Young</v>
      </c>
      <c r="O6613" t="str">
        <f t="shared" si="413"/>
        <v>Average</v>
      </c>
      <c r="P6613" t="str">
        <f t="shared" si="414"/>
        <v>High Balance</v>
      </c>
      <c r="Q6613" t="str">
        <f t="shared" si="415"/>
        <v>Retained</v>
      </c>
    </row>
    <row r="6614" spans="1:17" x14ac:dyDescent="0.2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>
        <f t="shared" si="412"/>
        <v>Senior</v>
      </c>
      <c r="O6614" t="str">
        <f t="shared" si="413"/>
        <v>Average</v>
      </c>
      <c r="P6614" t="str">
        <f t="shared" si="414"/>
        <v>High Balance</v>
      </c>
      <c r="Q6614" t="str">
        <f t="shared" si="415"/>
        <v>Retained</v>
      </c>
    </row>
    <row r="6615" spans="1:17" x14ac:dyDescent="0.2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>
        <f t="shared" si="412"/>
        <v>Young</v>
      </c>
      <c r="O6615" t="str">
        <f t="shared" si="413"/>
        <v>Average</v>
      </c>
      <c r="P6615" t="str">
        <f t="shared" si="414"/>
        <v>Zero Balance</v>
      </c>
      <c r="Q6615" t="str">
        <f t="shared" si="415"/>
        <v>Retained</v>
      </c>
    </row>
    <row r="6616" spans="1:17" x14ac:dyDescent="0.2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>
        <f t="shared" si="412"/>
        <v>Adult</v>
      </c>
      <c r="O6616" t="str">
        <f t="shared" si="413"/>
        <v>Average</v>
      </c>
      <c r="P6616" t="str">
        <f t="shared" si="414"/>
        <v>High Balance</v>
      </c>
      <c r="Q6616" t="str">
        <f t="shared" si="415"/>
        <v>Retained</v>
      </c>
    </row>
    <row r="6617" spans="1:17" x14ac:dyDescent="0.2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>
        <f t="shared" si="412"/>
        <v>Young</v>
      </c>
      <c r="O6617" t="str">
        <f t="shared" si="413"/>
        <v>Average</v>
      </c>
      <c r="P6617" t="str">
        <f t="shared" si="414"/>
        <v>Zero Balance</v>
      </c>
      <c r="Q6617" t="str">
        <f t="shared" si="415"/>
        <v>Retained</v>
      </c>
    </row>
    <row r="6618" spans="1:17" x14ac:dyDescent="0.2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>
        <f t="shared" si="412"/>
        <v>Adult</v>
      </c>
      <c r="O6618" t="str">
        <f t="shared" si="413"/>
        <v>Average</v>
      </c>
      <c r="P6618" t="str">
        <f t="shared" si="414"/>
        <v>Zero Balance</v>
      </c>
      <c r="Q6618" t="str">
        <f t="shared" si="415"/>
        <v>Retained</v>
      </c>
    </row>
    <row r="6619" spans="1:17" x14ac:dyDescent="0.2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tr">
        <f t="shared" si="412"/>
        <v>Senior</v>
      </c>
      <c r="O6619" t="str">
        <f t="shared" si="413"/>
        <v>Average</v>
      </c>
      <c r="P6619" t="str">
        <f t="shared" si="414"/>
        <v>High Balance</v>
      </c>
      <c r="Q6619" t="str">
        <f t="shared" si="415"/>
        <v>Retained</v>
      </c>
    </row>
    <row r="6620" spans="1:17" x14ac:dyDescent="0.2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>
        <f t="shared" si="412"/>
        <v>Young</v>
      </c>
      <c r="O6620" t="str">
        <f t="shared" si="413"/>
        <v>Average</v>
      </c>
      <c r="P6620" t="str">
        <f t="shared" si="414"/>
        <v>Medium Balance</v>
      </c>
      <c r="Q6620" t="str">
        <f t="shared" si="415"/>
        <v>Retained</v>
      </c>
    </row>
    <row r="6621" spans="1:17" x14ac:dyDescent="0.2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>
        <f t="shared" si="412"/>
        <v>Adult</v>
      </c>
      <c r="O6621" t="str">
        <f t="shared" si="413"/>
        <v>Average</v>
      </c>
      <c r="P6621" t="str">
        <f t="shared" si="414"/>
        <v>Medium Balance</v>
      </c>
      <c r="Q6621" t="str">
        <f t="shared" si="415"/>
        <v>Retained</v>
      </c>
    </row>
    <row r="6622" spans="1:17" x14ac:dyDescent="0.2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>
        <f t="shared" si="412"/>
        <v>Adult</v>
      </c>
      <c r="O6622" t="str">
        <f t="shared" si="413"/>
        <v>Good</v>
      </c>
      <c r="P6622" t="str">
        <f t="shared" si="414"/>
        <v>Zero Balance</v>
      </c>
      <c r="Q6622" t="str">
        <f t="shared" si="415"/>
        <v>Retained</v>
      </c>
    </row>
    <row r="6623" spans="1:17" x14ac:dyDescent="0.2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>
        <f t="shared" si="412"/>
        <v>Senior</v>
      </c>
      <c r="O6623" t="str">
        <f t="shared" si="413"/>
        <v>Average</v>
      </c>
      <c r="P6623" t="str">
        <f t="shared" si="414"/>
        <v>High Balance</v>
      </c>
      <c r="Q6623" t="str">
        <f t="shared" si="415"/>
        <v>Churned</v>
      </c>
    </row>
    <row r="6624" spans="1:17" x14ac:dyDescent="0.2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>
        <f t="shared" si="412"/>
        <v>Adult</v>
      </c>
      <c r="O6624" t="str">
        <f t="shared" si="413"/>
        <v>Average</v>
      </c>
      <c r="P6624" t="str">
        <f t="shared" si="414"/>
        <v>Zero Balance</v>
      </c>
      <c r="Q6624" t="str">
        <f t="shared" si="415"/>
        <v>Retained</v>
      </c>
    </row>
    <row r="6625" spans="1:17" x14ac:dyDescent="0.2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>
        <f t="shared" si="412"/>
        <v>Young</v>
      </c>
      <c r="O6625" t="str">
        <f t="shared" si="413"/>
        <v>Average</v>
      </c>
      <c r="P6625" t="str">
        <f t="shared" si="414"/>
        <v>High Balance</v>
      </c>
      <c r="Q6625" t="str">
        <f t="shared" si="415"/>
        <v>Retained</v>
      </c>
    </row>
    <row r="6626" spans="1:17" x14ac:dyDescent="0.2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>
        <f t="shared" si="412"/>
        <v>Adult</v>
      </c>
      <c r="O6626" t="str">
        <f t="shared" si="413"/>
        <v>Average</v>
      </c>
      <c r="P6626" t="str">
        <f t="shared" si="414"/>
        <v>High Balance</v>
      </c>
      <c r="Q6626" t="str">
        <f t="shared" si="415"/>
        <v>Retained</v>
      </c>
    </row>
    <row r="6627" spans="1:17" x14ac:dyDescent="0.2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>
        <f t="shared" si="412"/>
        <v>Adult</v>
      </c>
      <c r="O6627" t="str">
        <f t="shared" si="413"/>
        <v>Average</v>
      </c>
      <c r="P6627" t="str">
        <f t="shared" si="414"/>
        <v>High Balance</v>
      </c>
      <c r="Q6627" t="str">
        <f t="shared" si="415"/>
        <v>Retained</v>
      </c>
    </row>
    <row r="6628" spans="1:17" x14ac:dyDescent="0.2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>
        <f t="shared" si="412"/>
        <v>Senior</v>
      </c>
      <c r="O6628" t="str">
        <f t="shared" si="413"/>
        <v>Good</v>
      </c>
      <c r="P6628" t="str">
        <f t="shared" si="414"/>
        <v>High Balance</v>
      </c>
      <c r="Q6628" t="str">
        <f t="shared" si="415"/>
        <v>Retained</v>
      </c>
    </row>
    <row r="6629" spans="1:17" x14ac:dyDescent="0.2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>
        <f t="shared" si="412"/>
        <v>Adult</v>
      </c>
      <c r="O6629" t="str">
        <f t="shared" si="413"/>
        <v>Average</v>
      </c>
      <c r="P6629" t="str">
        <f t="shared" si="414"/>
        <v>Zero Balance</v>
      </c>
      <c r="Q6629" t="str">
        <f t="shared" si="415"/>
        <v>Churned</v>
      </c>
    </row>
    <row r="6630" spans="1:17" x14ac:dyDescent="0.2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>
        <f t="shared" si="412"/>
        <v>Senior</v>
      </c>
      <c r="O6630" t="str">
        <f t="shared" si="413"/>
        <v>Average</v>
      </c>
      <c r="P6630" t="str">
        <f t="shared" si="414"/>
        <v>Zero Balance</v>
      </c>
      <c r="Q6630" t="str">
        <f t="shared" si="415"/>
        <v>Retained</v>
      </c>
    </row>
    <row r="6631" spans="1:17" x14ac:dyDescent="0.2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tr">
        <f t="shared" si="412"/>
        <v>Adult</v>
      </c>
      <c r="O6631" t="str">
        <f t="shared" si="413"/>
        <v>Average</v>
      </c>
      <c r="P6631" t="str">
        <f t="shared" si="414"/>
        <v>Zero Balance</v>
      </c>
      <c r="Q6631" t="str">
        <f t="shared" si="415"/>
        <v>Retained</v>
      </c>
    </row>
    <row r="6632" spans="1:17" x14ac:dyDescent="0.2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>
        <f t="shared" si="412"/>
        <v>Adult</v>
      </c>
      <c r="O6632" t="str">
        <f t="shared" si="413"/>
        <v>Good</v>
      </c>
      <c r="P6632" t="str">
        <f t="shared" si="414"/>
        <v>Zero Balance</v>
      </c>
      <c r="Q6632" t="str">
        <f t="shared" si="415"/>
        <v>Retained</v>
      </c>
    </row>
    <row r="6633" spans="1:17" x14ac:dyDescent="0.2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>
        <f t="shared" si="412"/>
        <v>Adult</v>
      </c>
      <c r="O6633" t="str">
        <f t="shared" si="413"/>
        <v>Average</v>
      </c>
      <c r="P6633" t="str">
        <f t="shared" si="414"/>
        <v>Zero Balance</v>
      </c>
      <c r="Q6633" t="str">
        <f t="shared" si="415"/>
        <v>Retained</v>
      </c>
    </row>
    <row r="6634" spans="1:17" x14ac:dyDescent="0.2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>
        <f t="shared" si="412"/>
        <v>Adult</v>
      </c>
      <c r="O6634" t="str">
        <f t="shared" si="413"/>
        <v>Average</v>
      </c>
      <c r="P6634" t="str">
        <f t="shared" si="414"/>
        <v>Zero Balance</v>
      </c>
      <c r="Q6634" t="str">
        <f t="shared" si="415"/>
        <v>Retained</v>
      </c>
    </row>
    <row r="6635" spans="1:17" x14ac:dyDescent="0.2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>
        <f t="shared" si="412"/>
        <v>Adult</v>
      </c>
      <c r="O6635" t="str">
        <f t="shared" si="413"/>
        <v>Good</v>
      </c>
      <c r="P6635" t="str">
        <f t="shared" si="414"/>
        <v>Zero Balance</v>
      </c>
      <c r="Q6635" t="str">
        <f t="shared" si="415"/>
        <v>Churned</v>
      </c>
    </row>
    <row r="6636" spans="1:17" x14ac:dyDescent="0.2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>
        <f t="shared" si="412"/>
        <v>Adult</v>
      </c>
      <c r="O6636" t="str">
        <f t="shared" si="413"/>
        <v>Poor</v>
      </c>
      <c r="P6636" t="str">
        <f t="shared" si="414"/>
        <v>High Balance</v>
      </c>
      <c r="Q6636" t="str">
        <f t="shared" si="415"/>
        <v>Retained</v>
      </c>
    </row>
    <row r="6637" spans="1:17" x14ac:dyDescent="0.2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>
        <f t="shared" si="412"/>
        <v>Senior</v>
      </c>
      <c r="O6637" t="str">
        <f t="shared" si="413"/>
        <v>Average</v>
      </c>
      <c r="P6637" t="str">
        <f t="shared" si="414"/>
        <v>Zero Balance</v>
      </c>
      <c r="Q6637" t="str">
        <f t="shared" si="415"/>
        <v>Retained</v>
      </c>
    </row>
    <row r="6638" spans="1:17" x14ac:dyDescent="0.2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>
        <f t="shared" si="412"/>
        <v>Young</v>
      </c>
      <c r="O6638" t="str">
        <f t="shared" si="413"/>
        <v>Average</v>
      </c>
      <c r="P6638" t="str">
        <f t="shared" si="414"/>
        <v>Zero Balance</v>
      </c>
      <c r="Q6638" t="str">
        <f t="shared" si="415"/>
        <v>Retained</v>
      </c>
    </row>
    <row r="6639" spans="1:17" x14ac:dyDescent="0.2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>
        <f t="shared" si="412"/>
        <v>Adult</v>
      </c>
      <c r="O6639" t="str">
        <f t="shared" si="413"/>
        <v>Good</v>
      </c>
      <c r="P6639" t="str">
        <f t="shared" si="414"/>
        <v>Zero Balance</v>
      </c>
      <c r="Q6639" t="str">
        <f t="shared" si="415"/>
        <v>Retained</v>
      </c>
    </row>
    <row r="6640" spans="1:17" x14ac:dyDescent="0.2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>
        <f t="shared" si="412"/>
        <v>Adult</v>
      </c>
      <c r="O6640" t="str">
        <f t="shared" si="413"/>
        <v>Good</v>
      </c>
      <c r="P6640" t="str">
        <f t="shared" si="414"/>
        <v>High Balance</v>
      </c>
      <c r="Q6640" t="str">
        <f t="shared" si="415"/>
        <v>Retained</v>
      </c>
    </row>
    <row r="6641" spans="1:17" x14ac:dyDescent="0.2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>
        <f t="shared" si="412"/>
        <v>Adult</v>
      </c>
      <c r="O6641" t="str">
        <f t="shared" si="413"/>
        <v>Average</v>
      </c>
      <c r="P6641" t="str">
        <f t="shared" si="414"/>
        <v>High Balance</v>
      </c>
      <c r="Q6641" t="str">
        <f t="shared" si="415"/>
        <v>Retained</v>
      </c>
    </row>
    <row r="6642" spans="1:17" x14ac:dyDescent="0.2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>
        <f t="shared" si="412"/>
        <v>Adult</v>
      </c>
      <c r="O6642" t="str">
        <f t="shared" si="413"/>
        <v>Average</v>
      </c>
      <c r="P6642" t="str">
        <f t="shared" si="414"/>
        <v>High Balance</v>
      </c>
      <c r="Q6642" t="str">
        <f t="shared" si="415"/>
        <v>Retained</v>
      </c>
    </row>
    <row r="6643" spans="1:17" x14ac:dyDescent="0.2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>
        <f t="shared" si="412"/>
        <v>Adult</v>
      </c>
      <c r="O6643" t="str">
        <f t="shared" si="413"/>
        <v>Average</v>
      </c>
      <c r="P6643" t="str">
        <f t="shared" si="414"/>
        <v>Zero Balance</v>
      </c>
      <c r="Q6643" t="str">
        <f t="shared" si="415"/>
        <v>Retained</v>
      </c>
    </row>
    <row r="6644" spans="1:17" x14ac:dyDescent="0.2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tr">
        <f t="shared" si="412"/>
        <v>Adult</v>
      </c>
      <c r="O6644" t="str">
        <f t="shared" si="413"/>
        <v>Average</v>
      </c>
      <c r="P6644" t="str">
        <f t="shared" si="414"/>
        <v>High Balance</v>
      </c>
      <c r="Q6644" t="str">
        <f t="shared" si="415"/>
        <v>Retained</v>
      </c>
    </row>
    <row r="6645" spans="1:17" x14ac:dyDescent="0.2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>
        <f t="shared" si="412"/>
        <v>Adult</v>
      </c>
      <c r="O6645" t="str">
        <f t="shared" si="413"/>
        <v>Good</v>
      </c>
      <c r="P6645" t="str">
        <f t="shared" si="414"/>
        <v>Zero Balance</v>
      </c>
      <c r="Q6645" t="str">
        <f t="shared" si="415"/>
        <v>Retained</v>
      </c>
    </row>
    <row r="6646" spans="1:17" x14ac:dyDescent="0.2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>
        <f t="shared" si="412"/>
        <v>Adult</v>
      </c>
      <c r="O6646" t="str">
        <f t="shared" si="413"/>
        <v>Average</v>
      </c>
      <c r="P6646" t="str">
        <f t="shared" si="414"/>
        <v>High Balance</v>
      </c>
      <c r="Q6646" t="str">
        <f t="shared" si="415"/>
        <v>Retained</v>
      </c>
    </row>
    <row r="6647" spans="1:17" x14ac:dyDescent="0.2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>
        <f t="shared" si="412"/>
        <v>Adult</v>
      </c>
      <c r="O6647" t="str">
        <f t="shared" si="413"/>
        <v>Good</v>
      </c>
      <c r="P6647" t="str">
        <f t="shared" si="414"/>
        <v>High Balance</v>
      </c>
      <c r="Q6647" t="str">
        <f t="shared" si="415"/>
        <v>Retained</v>
      </c>
    </row>
    <row r="6648" spans="1:17" x14ac:dyDescent="0.2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>
        <f t="shared" si="412"/>
        <v>Adult</v>
      </c>
      <c r="O6648" t="str">
        <f t="shared" si="413"/>
        <v>Average</v>
      </c>
      <c r="P6648" t="str">
        <f t="shared" si="414"/>
        <v>Zero Balance</v>
      </c>
      <c r="Q6648" t="str">
        <f t="shared" si="415"/>
        <v>Retained</v>
      </c>
    </row>
    <row r="6649" spans="1:17" x14ac:dyDescent="0.2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>
        <f t="shared" si="412"/>
        <v>Adult</v>
      </c>
      <c r="O6649" t="str">
        <f t="shared" si="413"/>
        <v>Good</v>
      </c>
      <c r="P6649" t="str">
        <f t="shared" si="414"/>
        <v>Zero Balance</v>
      </c>
      <c r="Q6649" t="str">
        <f t="shared" si="415"/>
        <v>Retained</v>
      </c>
    </row>
    <row r="6650" spans="1:17" x14ac:dyDescent="0.2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tr">
        <f t="shared" si="412"/>
        <v>Young</v>
      </c>
      <c r="O6650" t="str">
        <f t="shared" si="413"/>
        <v>Poor</v>
      </c>
      <c r="P6650" t="str">
        <f t="shared" si="414"/>
        <v>High Balance</v>
      </c>
      <c r="Q6650" t="str">
        <f t="shared" si="415"/>
        <v>Retained</v>
      </c>
    </row>
    <row r="6651" spans="1:17" x14ac:dyDescent="0.2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>
        <f t="shared" si="412"/>
        <v>Adult</v>
      </c>
      <c r="O6651" t="str">
        <f t="shared" si="413"/>
        <v>Average</v>
      </c>
      <c r="P6651" t="str">
        <f t="shared" si="414"/>
        <v>High Balance</v>
      </c>
      <c r="Q6651" t="str">
        <f t="shared" si="415"/>
        <v>Retained</v>
      </c>
    </row>
    <row r="6652" spans="1:17" x14ac:dyDescent="0.2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>
        <f t="shared" si="412"/>
        <v>Adult</v>
      </c>
      <c r="O6652" t="str">
        <f t="shared" si="413"/>
        <v>Good</v>
      </c>
      <c r="P6652" t="str">
        <f t="shared" si="414"/>
        <v>Medium Balance</v>
      </c>
      <c r="Q6652" t="str">
        <f t="shared" si="415"/>
        <v>Retained</v>
      </c>
    </row>
    <row r="6653" spans="1:17" x14ac:dyDescent="0.2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>
        <f t="shared" si="412"/>
        <v>Adult</v>
      </c>
      <c r="O6653" t="str">
        <f t="shared" si="413"/>
        <v>Average</v>
      </c>
      <c r="P6653" t="str">
        <f t="shared" si="414"/>
        <v>Medium Balance</v>
      </c>
      <c r="Q6653" t="str">
        <f t="shared" si="415"/>
        <v>Retained</v>
      </c>
    </row>
    <row r="6654" spans="1:17" x14ac:dyDescent="0.2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>
        <f t="shared" si="412"/>
        <v>Adult</v>
      </c>
      <c r="O6654" t="str">
        <f t="shared" si="413"/>
        <v>Good</v>
      </c>
      <c r="P6654" t="str">
        <f t="shared" si="414"/>
        <v>Zero Balance</v>
      </c>
      <c r="Q6654" t="str">
        <f t="shared" si="415"/>
        <v>Retained</v>
      </c>
    </row>
    <row r="6655" spans="1:17" x14ac:dyDescent="0.2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>
        <f t="shared" si="412"/>
        <v>Young</v>
      </c>
      <c r="O6655" t="str">
        <f t="shared" si="413"/>
        <v>Average</v>
      </c>
      <c r="P6655" t="str">
        <f t="shared" si="414"/>
        <v>High Balance</v>
      </c>
      <c r="Q6655" t="str">
        <f t="shared" si="415"/>
        <v>Retained</v>
      </c>
    </row>
    <row r="6656" spans="1:17" x14ac:dyDescent="0.2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tr">
        <f t="shared" si="412"/>
        <v>Adult</v>
      </c>
      <c r="O6656" t="str">
        <f t="shared" si="413"/>
        <v>Average</v>
      </c>
      <c r="P6656" t="str">
        <f t="shared" si="414"/>
        <v>Medium Balance</v>
      </c>
      <c r="Q6656" t="str">
        <f t="shared" si="415"/>
        <v>Retained</v>
      </c>
    </row>
    <row r="6657" spans="1:17" x14ac:dyDescent="0.2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>
        <f t="shared" si="412"/>
        <v>Adult</v>
      </c>
      <c r="O6657" t="str">
        <f t="shared" si="413"/>
        <v>Average</v>
      </c>
      <c r="P6657" t="str">
        <f t="shared" si="414"/>
        <v>Medium Balance</v>
      </c>
      <c r="Q6657" t="str">
        <f t="shared" si="415"/>
        <v>Retained</v>
      </c>
    </row>
    <row r="6658" spans="1:17" x14ac:dyDescent="0.2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>
        <f t="shared" si="412"/>
        <v>Adult</v>
      </c>
      <c r="O6658" t="str">
        <f t="shared" si="413"/>
        <v>Average</v>
      </c>
      <c r="P6658" t="str">
        <f t="shared" si="414"/>
        <v>High Balance</v>
      </c>
      <c r="Q6658" t="str">
        <f t="shared" si="415"/>
        <v>Retained</v>
      </c>
    </row>
    <row r="6659" spans="1:17" x14ac:dyDescent="0.2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>
        <f t="shared" ref="N6659:N6722" si="416">IF(F6659&lt;30,"Young",IF(F6659&lt;50,"Adult","Senior"))</f>
        <v>Adult</v>
      </c>
      <c r="O6659" t="str">
        <f t="shared" ref="O6659:O6722" si="417">IF(C6659&lt;500,"Poor",IF(C6659&lt;700,"Average","Good"))</f>
        <v>Average</v>
      </c>
      <c r="P6659" t="str">
        <f t="shared" ref="P6659:P6722" si="418" xml:space="preserve"> IF(H6659=0,"Zero Balance",IF(H6659&lt;50000,"Low Balance",IF(H6659&lt;100000,"Medium Balance","High Balance")))</f>
        <v>Zero Balance</v>
      </c>
      <c r="Q6659" t="str">
        <f t="shared" ref="Q6659:Q6722" si="419">IF(M6659 = 1,"Churned","Retained")</f>
        <v>Retained</v>
      </c>
    </row>
    <row r="6660" spans="1:17" x14ac:dyDescent="0.2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>
        <f t="shared" si="416"/>
        <v>Adult</v>
      </c>
      <c r="O6660" t="str">
        <f t="shared" si="417"/>
        <v>Average</v>
      </c>
      <c r="P6660" t="str">
        <f t="shared" si="418"/>
        <v>Zero Balance</v>
      </c>
      <c r="Q6660" t="str">
        <f t="shared" si="419"/>
        <v>Churned</v>
      </c>
    </row>
    <row r="6661" spans="1:17" x14ac:dyDescent="0.2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>
        <f t="shared" si="416"/>
        <v>Adult</v>
      </c>
      <c r="O6661" t="str">
        <f t="shared" si="417"/>
        <v>Average</v>
      </c>
      <c r="P6661" t="str">
        <f t="shared" si="418"/>
        <v>Medium Balance</v>
      </c>
      <c r="Q6661" t="str">
        <f t="shared" si="419"/>
        <v>Retained</v>
      </c>
    </row>
    <row r="6662" spans="1:17" x14ac:dyDescent="0.2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>
        <f t="shared" si="416"/>
        <v>Young</v>
      </c>
      <c r="O6662" t="str">
        <f t="shared" si="417"/>
        <v>Good</v>
      </c>
      <c r="P6662" t="str">
        <f t="shared" si="418"/>
        <v>Zero Balance</v>
      </c>
      <c r="Q6662" t="str">
        <f t="shared" si="419"/>
        <v>Retained</v>
      </c>
    </row>
    <row r="6663" spans="1:17" x14ac:dyDescent="0.2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>
        <f t="shared" si="416"/>
        <v>Adult</v>
      </c>
      <c r="O6663" t="str">
        <f t="shared" si="417"/>
        <v>Good</v>
      </c>
      <c r="P6663" t="str">
        <f t="shared" si="418"/>
        <v>Zero Balance</v>
      </c>
      <c r="Q6663" t="str">
        <f t="shared" si="419"/>
        <v>Retained</v>
      </c>
    </row>
    <row r="6664" spans="1:17" x14ac:dyDescent="0.2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>
        <f t="shared" si="416"/>
        <v>Adult</v>
      </c>
      <c r="O6664" t="str">
        <f t="shared" si="417"/>
        <v>Average</v>
      </c>
      <c r="P6664" t="str">
        <f t="shared" si="418"/>
        <v>Zero Balance</v>
      </c>
      <c r="Q6664" t="str">
        <f t="shared" si="419"/>
        <v>Retained</v>
      </c>
    </row>
    <row r="6665" spans="1:17" x14ac:dyDescent="0.2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>
        <f t="shared" si="416"/>
        <v>Adult</v>
      </c>
      <c r="O6665" t="str">
        <f t="shared" si="417"/>
        <v>Good</v>
      </c>
      <c r="P6665" t="str">
        <f t="shared" si="418"/>
        <v>High Balance</v>
      </c>
      <c r="Q6665" t="str">
        <f t="shared" si="419"/>
        <v>Retained</v>
      </c>
    </row>
    <row r="6666" spans="1:17" x14ac:dyDescent="0.2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tr">
        <f t="shared" si="416"/>
        <v>Adult</v>
      </c>
      <c r="O6666" t="str">
        <f t="shared" si="417"/>
        <v>Good</v>
      </c>
      <c r="P6666" t="str">
        <f t="shared" si="418"/>
        <v>Zero Balance</v>
      </c>
      <c r="Q6666" t="str">
        <f t="shared" si="419"/>
        <v>Retained</v>
      </c>
    </row>
    <row r="6667" spans="1:17" x14ac:dyDescent="0.2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>
        <f t="shared" si="416"/>
        <v>Adult</v>
      </c>
      <c r="O6667" t="str">
        <f t="shared" si="417"/>
        <v>Average</v>
      </c>
      <c r="P6667" t="str">
        <f t="shared" si="418"/>
        <v>Zero Balance</v>
      </c>
      <c r="Q6667" t="str">
        <f t="shared" si="419"/>
        <v>Retained</v>
      </c>
    </row>
    <row r="6668" spans="1:17" x14ac:dyDescent="0.2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tr">
        <f t="shared" si="416"/>
        <v>Adult</v>
      </c>
      <c r="O6668" t="str">
        <f t="shared" si="417"/>
        <v>Average</v>
      </c>
      <c r="P6668" t="str">
        <f t="shared" si="418"/>
        <v>High Balance</v>
      </c>
      <c r="Q6668" t="str">
        <f t="shared" si="419"/>
        <v>Retained</v>
      </c>
    </row>
    <row r="6669" spans="1:17" x14ac:dyDescent="0.2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>
        <f t="shared" si="416"/>
        <v>Young</v>
      </c>
      <c r="O6669" t="str">
        <f t="shared" si="417"/>
        <v>Average</v>
      </c>
      <c r="P6669" t="str">
        <f t="shared" si="418"/>
        <v>Zero Balance</v>
      </c>
      <c r="Q6669" t="str">
        <f t="shared" si="419"/>
        <v>Retained</v>
      </c>
    </row>
    <row r="6670" spans="1:17" x14ac:dyDescent="0.2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tr">
        <f t="shared" si="416"/>
        <v>Adult</v>
      </c>
      <c r="O6670" t="str">
        <f t="shared" si="417"/>
        <v>Average</v>
      </c>
      <c r="P6670" t="str">
        <f t="shared" si="418"/>
        <v>Zero Balance</v>
      </c>
      <c r="Q6670" t="str">
        <f t="shared" si="419"/>
        <v>Retained</v>
      </c>
    </row>
    <row r="6671" spans="1:17" x14ac:dyDescent="0.2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>
        <f t="shared" si="416"/>
        <v>Senior</v>
      </c>
      <c r="O6671" t="str">
        <f t="shared" si="417"/>
        <v>Average</v>
      </c>
      <c r="P6671" t="str">
        <f t="shared" si="418"/>
        <v>High Balance</v>
      </c>
      <c r="Q6671" t="str">
        <f t="shared" si="419"/>
        <v>Churned</v>
      </c>
    </row>
    <row r="6672" spans="1:17" x14ac:dyDescent="0.2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tr">
        <f t="shared" si="416"/>
        <v>Adult</v>
      </c>
      <c r="O6672" t="str">
        <f t="shared" si="417"/>
        <v>Good</v>
      </c>
      <c r="P6672" t="str">
        <f t="shared" si="418"/>
        <v>Zero Balance</v>
      </c>
      <c r="Q6672" t="str">
        <f t="shared" si="419"/>
        <v>Retained</v>
      </c>
    </row>
    <row r="6673" spans="1:17" x14ac:dyDescent="0.2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>
        <f t="shared" si="416"/>
        <v>Adult</v>
      </c>
      <c r="O6673" t="str">
        <f t="shared" si="417"/>
        <v>Average</v>
      </c>
      <c r="P6673" t="str">
        <f t="shared" si="418"/>
        <v>Zero Balance</v>
      </c>
      <c r="Q6673" t="str">
        <f t="shared" si="419"/>
        <v>Retained</v>
      </c>
    </row>
    <row r="6674" spans="1:17" x14ac:dyDescent="0.2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>
        <f t="shared" si="416"/>
        <v>Adult</v>
      </c>
      <c r="O6674" t="str">
        <f t="shared" si="417"/>
        <v>Good</v>
      </c>
      <c r="P6674" t="str">
        <f t="shared" si="418"/>
        <v>Zero Balance</v>
      </c>
      <c r="Q6674" t="str">
        <f t="shared" si="419"/>
        <v>Retained</v>
      </c>
    </row>
    <row r="6675" spans="1:17" x14ac:dyDescent="0.2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>
        <f t="shared" si="416"/>
        <v>Adult</v>
      </c>
      <c r="O6675" t="str">
        <f t="shared" si="417"/>
        <v>Good</v>
      </c>
      <c r="P6675" t="str">
        <f t="shared" si="418"/>
        <v>High Balance</v>
      </c>
      <c r="Q6675" t="str">
        <f t="shared" si="419"/>
        <v>Retained</v>
      </c>
    </row>
    <row r="6676" spans="1:17" x14ac:dyDescent="0.2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>
        <f t="shared" si="416"/>
        <v>Adult</v>
      </c>
      <c r="O6676" t="str">
        <f t="shared" si="417"/>
        <v>Average</v>
      </c>
      <c r="P6676" t="str">
        <f t="shared" si="418"/>
        <v>High Balance</v>
      </c>
      <c r="Q6676" t="str">
        <f t="shared" si="419"/>
        <v>Retained</v>
      </c>
    </row>
    <row r="6677" spans="1:17" x14ac:dyDescent="0.2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tr">
        <f t="shared" si="416"/>
        <v>Adult</v>
      </c>
      <c r="O6677" t="str">
        <f t="shared" si="417"/>
        <v>Average</v>
      </c>
      <c r="P6677" t="str">
        <f t="shared" si="418"/>
        <v>Zero Balance</v>
      </c>
      <c r="Q6677" t="str">
        <f t="shared" si="419"/>
        <v>Retained</v>
      </c>
    </row>
    <row r="6678" spans="1:17" x14ac:dyDescent="0.2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>
        <f t="shared" si="416"/>
        <v>Senior</v>
      </c>
      <c r="O6678" t="str">
        <f t="shared" si="417"/>
        <v>Average</v>
      </c>
      <c r="P6678" t="str">
        <f t="shared" si="418"/>
        <v>Zero Balance</v>
      </c>
      <c r="Q6678" t="str">
        <f t="shared" si="419"/>
        <v>Retained</v>
      </c>
    </row>
    <row r="6679" spans="1:17" x14ac:dyDescent="0.2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>
        <f t="shared" si="416"/>
        <v>Young</v>
      </c>
      <c r="O6679" t="str">
        <f t="shared" si="417"/>
        <v>Average</v>
      </c>
      <c r="P6679" t="str">
        <f t="shared" si="418"/>
        <v>High Balance</v>
      </c>
      <c r="Q6679" t="str">
        <f t="shared" si="419"/>
        <v>Retained</v>
      </c>
    </row>
    <row r="6680" spans="1:17" x14ac:dyDescent="0.2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>
        <f t="shared" si="416"/>
        <v>Adult</v>
      </c>
      <c r="O6680" t="str">
        <f t="shared" si="417"/>
        <v>Poor</v>
      </c>
      <c r="P6680" t="str">
        <f t="shared" si="418"/>
        <v>High Balance</v>
      </c>
      <c r="Q6680" t="str">
        <f t="shared" si="419"/>
        <v>Retained</v>
      </c>
    </row>
    <row r="6681" spans="1:17" x14ac:dyDescent="0.2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tr">
        <f t="shared" si="416"/>
        <v>Adult</v>
      </c>
      <c r="O6681" t="str">
        <f t="shared" si="417"/>
        <v>Poor</v>
      </c>
      <c r="P6681" t="str">
        <f t="shared" si="418"/>
        <v>High Balance</v>
      </c>
      <c r="Q6681" t="str">
        <f t="shared" si="419"/>
        <v>Retained</v>
      </c>
    </row>
    <row r="6682" spans="1:17" x14ac:dyDescent="0.2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>
        <f t="shared" si="416"/>
        <v>Senior</v>
      </c>
      <c r="O6682" t="str">
        <f t="shared" si="417"/>
        <v>Average</v>
      </c>
      <c r="P6682" t="str">
        <f t="shared" si="418"/>
        <v>Medium Balance</v>
      </c>
      <c r="Q6682" t="str">
        <f t="shared" si="419"/>
        <v>Retained</v>
      </c>
    </row>
    <row r="6683" spans="1:17" x14ac:dyDescent="0.2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>
        <f t="shared" si="416"/>
        <v>Adult</v>
      </c>
      <c r="O6683" t="str">
        <f t="shared" si="417"/>
        <v>Average</v>
      </c>
      <c r="P6683" t="str">
        <f t="shared" si="418"/>
        <v>High Balance</v>
      </c>
      <c r="Q6683" t="str">
        <f t="shared" si="419"/>
        <v>Retained</v>
      </c>
    </row>
    <row r="6684" spans="1:17" x14ac:dyDescent="0.2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>
        <f t="shared" si="416"/>
        <v>Young</v>
      </c>
      <c r="O6684" t="str">
        <f t="shared" si="417"/>
        <v>Average</v>
      </c>
      <c r="P6684" t="str">
        <f t="shared" si="418"/>
        <v>High Balance</v>
      </c>
      <c r="Q6684" t="str">
        <f t="shared" si="419"/>
        <v>Retained</v>
      </c>
    </row>
    <row r="6685" spans="1:17" x14ac:dyDescent="0.2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>
        <f t="shared" si="416"/>
        <v>Adult</v>
      </c>
      <c r="O6685" t="str">
        <f t="shared" si="417"/>
        <v>Poor</v>
      </c>
      <c r="P6685" t="str">
        <f t="shared" si="418"/>
        <v>High Balance</v>
      </c>
      <c r="Q6685" t="str">
        <f t="shared" si="419"/>
        <v>Retained</v>
      </c>
    </row>
    <row r="6686" spans="1:17" x14ac:dyDescent="0.2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>
        <f t="shared" si="416"/>
        <v>Senior</v>
      </c>
      <c r="O6686" t="str">
        <f t="shared" si="417"/>
        <v>Average</v>
      </c>
      <c r="P6686" t="str">
        <f t="shared" si="418"/>
        <v>Zero Balance</v>
      </c>
      <c r="Q6686" t="str">
        <f t="shared" si="419"/>
        <v>Churned</v>
      </c>
    </row>
    <row r="6687" spans="1:17" x14ac:dyDescent="0.2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tr">
        <f t="shared" si="416"/>
        <v>Adult</v>
      </c>
      <c r="O6687" t="str">
        <f t="shared" si="417"/>
        <v>Average</v>
      </c>
      <c r="P6687" t="str">
        <f t="shared" si="418"/>
        <v>Zero Balance</v>
      </c>
      <c r="Q6687" t="str">
        <f t="shared" si="419"/>
        <v>Retained</v>
      </c>
    </row>
    <row r="6688" spans="1:17" x14ac:dyDescent="0.2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>
        <f t="shared" si="416"/>
        <v>Senior</v>
      </c>
      <c r="O6688" t="str">
        <f t="shared" si="417"/>
        <v>Average</v>
      </c>
      <c r="P6688" t="str">
        <f t="shared" si="418"/>
        <v>High Balance</v>
      </c>
      <c r="Q6688" t="str">
        <f t="shared" si="419"/>
        <v>Retained</v>
      </c>
    </row>
    <row r="6689" spans="1:17" x14ac:dyDescent="0.2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>
        <f t="shared" si="416"/>
        <v>Adult</v>
      </c>
      <c r="O6689" t="str">
        <f t="shared" si="417"/>
        <v>Good</v>
      </c>
      <c r="P6689" t="str">
        <f t="shared" si="418"/>
        <v>High Balance</v>
      </c>
      <c r="Q6689" t="str">
        <f t="shared" si="419"/>
        <v>Retained</v>
      </c>
    </row>
    <row r="6690" spans="1:17" x14ac:dyDescent="0.2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>
        <f t="shared" si="416"/>
        <v>Young</v>
      </c>
      <c r="O6690" t="str">
        <f t="shared" si="417"/>
        <v>Average</v>
      </c>
      <c r="P6690" t="str">
        <f t="shared" si="418"/>
        <v>High Balance</v>
      </c>
      <c r="Q6690" t="str">
        <f t="shared" si="419"/>
        <v>Retained</v>
      </c>
    </row>
    <row r="6691" spans="1:17" x14ac:dyDescent="0.2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>
        <f t="shared" si="416"/>
        <v>Adult</v>
      </c>
      <c r="O6691" t="str">
        <f t="shared" si="417"/>
        <v>Average</v>
      </c>
      <c r="P6691" t="str">
        <f t="shared" si="418"/>
        <v>High Balance</v>
      </c>
      <c r="Q6691" t="str">
        <f t="shared" si="419"/>
        <v>Retained</v>
      </c>
    </row>
    <row r="6692" spans="1:17" x14ac:dyDescent="0.2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>
        <f t="shared" si="416"/>
        <v>Adult</v>
      </c>
      <c r="O6692" t="str">
        <f t="shared" si="417"/>
        <v>Average</v>
      </c>
      <c r="P6692" t="str">
        <f t="shared" si="418"/>
        <v>High Balance</v>
      </c>
      <c r="Q6692" t="str">
        <f t="shared" si="419"/>
        <v>Retained</v>
      </c>
    </row>
    <row r="6693" spans="1:17" x14ac:dyDescent="0.2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>
        <f t="shared" si="416"/>
        <v>Young</v>
      </c>
      <c r="O6693" t="str">
        <f t="shared" si="417"/>
        <v>Average</v>
      </c>
      <c r="P6693" t="str">
        <f t="shared" si="418"/>
        <v>High Balance</v>
      </c>
      <c r="Q6693" t="str">
        <f t="shared" si="419"/>
        <v>Retained</v>
      </c>
    </row>
    <row r="6694" spans="1:17" x14ac:dyDescent="0.2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>
        <f t="shared" si="416"/>
        <v>Adult</v>
      </c>
      <c r="O6694" t="str">
        <f t="shared" si="417"/>
        <v>Average</v>
      </c>
      <c r="P6694" t="str">
        <f t="shared" si="418"/>
        <v>High Balance</v>
      </c>
      <c r="Q6694" t="str">
        <f t="shared" si="419"/>
        <v>Retained</v>
      </c>
    </row>
    <row r="6695" spans="1:17" x14ac:dyDescent="0.2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>
        <f t="shared" si="416"/>
        <v>Young</v>
      </c>
      <c r="O6695" t="str">
        <f t="shared" si="417"/>
        <v>Average</v>
      </c>
      <c r="P6695" t="str">
        <f t="shared" si="418"/>
        <v>High Balance</v>
      </c>
      <c r="Q6695" t="str">
        <f t="shared" si="419"/>
        <v>Retained</v>
      </c>
    </row>
    <row r="6696" spans="1:17" x14ac:dyDescent="0.2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>
        <f t="shared" si="416"/>
        <v>Adult</v>
      </c>
      <c r="O6696" t="str">
        <f t="shared" si="417"/>
        <v>Average</v>
      </c>
      <c r="P6696" t="str">
        <f t="shared" si="418"/>
        <v>High Balance</v>
      </c>
      <c r="Q6696" t="str">
        <f t="shared" si="419"/>
        <v>Retained</v>
      </c>
    </row>
    <row r="6697" spans="1:17" x14ac:dyDescent="0.2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>
        <f t="shared" si="416"/>
        <v>Adult</v>
      </c>
      <c r="O6697" t="str">
        <f t="shared" si="417"/>
        <v>Average</v>
      </c>
      <c r="P6697" t="str">
        <f t="shared" si="418"/>
        <v>Zero Balance</v>
      </c>
      <c r="Q6697" t="str">
        <f t="shared" si="419"/>
        <v>Retained</v>
      </c>
    </row>
    <row r="6698" spans="1:17" x14ac:dyDescent="0.2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>
        <f t="shared" si="416"/>
        <v>Adult</v>
      </c>
      <c r="O6698" t="str">
        <f t="shared" si="417"/>
        <v>Average</v>
      </c>
      <c r="P6698" t="str">
        <f t="shared" si="418"/>
        <v>Zero Balance</v>
      </c>
      <c r="Q6698" t="str">
        <f t="shared" si="419"/>
        <v>Retained</v>
      </c>
    </row>
    <row r="6699" spans="1:17" x14ac:dyDescent="0.2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>
        <f t="shared" si="416"/>
        <v>Adult</v>
      </c>
      <c r="O6699" t="str">
        <f t="shared" si="417"/>
        <v>Average</v>
      </c>
      <c r="P6699" t="str">
        <f t="shared" si="418"/>
        <v>High Balance</v>
      </c>
      <c r="Q6699" t="str">
        <f t="shared" si="419"/>
        <v>Retained</v>
      </c>
    </row>
    <row r="6700" spans="1:17" x14ac:dyDescent="0.2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>
        <f t="shared" si="416"/>
        <v>Adult</v>
      </c>
      <c r="O6700" t="str">
        <f t="shared" si="417"/>
        <v>Good</v>
      </c>
      <c r="P6700" t="str">
        <f t="shared" si="418"/>
        <v>Zero Balance</v>
      </c>
      <c r="Q6700" t="str">
        <f t="shared" si="419"/>
        <v>Retained</v>
      </c>
    </row>
    <row r="6701" spans="1:17" x14ac:dyDescent="0.2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>
        <f t="shared" si="416"/>
        <v>Adult</v>
      </c>
      <c r="O6701" t="str">
        <f t="shared" si="417"/>
        <v>Good</v>
      </c>
      <c r="P6701" t="str">
        <f t="shared" si="418"/>
        <v>High Balance</v>
      </c>
      <c r="Q6701" t="str">
        <f t="shared" si="419"/>
        <v>Retained</v>
      </c>
    </row>
    <row r="6702" spans="1:17" x14ac:dyDescent="0.2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>
        <f t="shared" si="416"/>
        <v>Adult</v>
      </c>
      <c r="O6702" t="str">
        <f t="shared" si="417"/>
        <v>Good</v>
      </c>
      <c r="P6702" t="str">
        <f t="shared" si="418"/>
        <v>High Balance</v>
      </c>
      <c r="Q6702" t="str">
        <f t="shared" si="419"/>
        <v>Retained</v>
      </c>
    </row>
    <row r="6703" spans="1:17" x14ac:dyDescent="0.2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>
        <f t="shared" si="416"/>
        <v>Adult</v>
      </c>
      <c r="O6703" t="str">
        <f t="shared" si="417"/>
        <v>Average</v>
      </c>
      <c r="P6703" t="str">
        <f t="shared" si="418"/>
        <v>High Balance</v>
      </c>
      <c r="Q6703" t="str">
        <f t="shared" si="419"/>
        <v>Retained</v>
      </c>
    </row>
    <row r="6704" spans="1:17" x14ac:dyDescent="0.2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>
        <f t="shared" si="416"/>
        <v>Adult</v>
      </c>
      <c r="O6704" t="str">
        <f t="shared" si="417"/>
        <v>Average</v>
      </c>
      <c r="P6704" t="str">
        <f t="shared" si="418"/>
        <v>High Balance</v>
      </c>
      <c r="Q6704" t="str">
        <f t="shared" si="419"/>
        <v>Churned</v>
      </c>
    </row>
    <row r="6705" spans="1:17" x14ac:dyDescent="0.2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>
        <f t="shared" si="416"/>
        <v>Adult</v>
      </c>
      <c r="O6705" t="str">
        <f t="shared" si="417"/>
        <v>Average</v>
      </c>
      <c r="P6705" t="str">
        <f t="shared" si="418"/>
        <v>High Balance</v>
      </c>
      <c r="Q6705" t="str">
        <f t="shared" si="419"/>
        <v>Churned</v>
      </c>
    </row>
    <row r="6706" spans="1:17" x14ac:dyDescent="0.2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>
        <f t="shared" si="416"/>
        <v>Adult</v>
      </c>
      <c r="O6706" t="str">
        <f t="shared" si="417"/>
        <v>Poor</v>
      </c>
      <c r="P6706" t="str">
        <f t="shared" si="418"/>
        <v>High Balance</v>
      </c>
      <c r="Q6706" t="str">
        <f t="shared" si="419"/>
        <v>Churned</v>
      </c>
    </row>
    <row r="6707" spans="1:17" x14ac:dyDescent="0.2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>
        <f t="shared" si="416"/>
        <v>Adult</v>
      </c>
      <c r="O6707" t="str">
        <f t="shared" si="417"/>
        <v>Average</v>
      </c>
      <c r="P6707" t="str">
        <f t="shared" si="418"/>
        <v>High Balance</v>
      </c>
      <c r="Q6707" t="str">
        <f t="shared" si="419"/>
        <v>Retained</v>
      </c>
    </row>
    <row r="6708" spans="1:17" x14ac:dyDescent="0.2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>
        <f t="shared" si="416"/>
        <v>Senior</v>
      </c>
      <c r="O6708" t="str">
        <f t="shared" si="417"/>
        <v>Average</v>
      </c>
      <c r="P6708" t="str">
        <f t="shared" si="418"/>
        <v>Medium Balance</v>
      </c>
      <c r="Q6708" t="str">
        <f t="shared" si="419"/>
        <v>Retained</v>
      </c>
    </row>
    <row r="6709" spans="1:17" x14ac:dyDescent="0.2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>
        <f t="shared" si="416"/>
        <v>Adult</v>
      </c>
      <c r="O6709" t="str">
        <f t="shared" si="417"/>
        <v>Average</v>
      </c>
      <c r="P6709" t="str">
        <f t="shared" si="418"/>
        <v>High Balance</v>
      </c>
      <c r="Q6709" t="str">
        <f t="shared" si="419"/>
        <v>Churned</v>
      </c>
    </row>
    <row r="6710" spans="1:17" x14ac:dyDescent="0.2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>
        <f t="shared" si="416"/>
        <v>Adult</v>
      </c>
      <c r="O6710" t="str">
        <f t="shared" si="417"/>
        <v>Good</v>
      </c>
      <c r="P6710" t="str">
        <f t="shared" si="418"/>
        <v>Zero Balance</v>
      </c>
      <c r="Q6710" t="str">
        <f t="shared" si="419"/>
        <v>Retained</v>
      </c>
    </row>
    <row r="6711" spans="1:17" x14ac:dyDescent="0.2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>
        <f t="shared" si="416"/>
        <v>Senior</v>
      </c>
      <c r="O6711" t="str">
        <f t="shared" si="417"/>
        <v>Good</v>
      </c>
      <c r="P6711" t="str">
        <f t="shared" si="418"/>
        <v>High Balance</v>
      </c>
      <c r="Q6711" t="str">
        <f t="shared" si="419"/>
        <v>Churned</v>
      </c>
    </row>
    <row r="6712" spans="1:17" x14ac:dyDescent="0.2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tr">
        <f t="shared" si="416"/>
        <v>Adult</v>
      </c>
      <c r="O6712" t="str">
        <f t="shared" si="417"/>
        <v>Average</v>
      </c>
      <c r="P6712" t="str">
        <f t="shared" si="418"/>
        <v>Zero Balance</v>
      </c>
      <c r="Q6712" t="str">
        <f t="shared" si="419"/>
        <v>Retained</v>
      </c>
    </row>
    <row r="6713" spans="1:17" x14ac:dyDescent="0.2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>
        <f t="shared" si="416"/>
        <v>Adult</v>
      </c>
      <c r="O6713" t="str">
        <f t="shared" si="417"/>
        <v>Average</v>
      </c>
      <c r="P6713" t="str">
        <f t="shared" si="418"/>
        <v>High Balance</v>
      </c>
      <c r="Q6713" t="str">
        <f t="shared" si="419"/>
        <v>Retained</v>
      </c>
    </row>
    <row r="6714" spans="1:17" x14ac:dyDescent="0.2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>
        <f t="shared" si="416"/>
        <v>Adult</v>
      </c>
      <c r="O6714" t="str">
        <f t="shared" si="417"/>
        <v>Average</v>
      </c>
      <c r="P6714" t="str">
        <f t="shared" si="418"/>
        <v>Zero Balance</v>
      </c>
      <c r="Q6714" t="str">
        <f t="shared" si="419"/>
        <v>Retained</v>
      </c>
    </row>
    <row r="6715" spans="1:17" x14ac:dyDescent="0.2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>
        <f t="shared" si="416"/>
        <v>Adult</v>
      </c>
      <c r="O6715" t="str">
        <f t="shared" si="417"/>
        <v>Average</v>
      </c>
      <c r="P6715" t="str">
        <f t="shared" si="418"/>
        <v>Zero Balance</v>
      </c>
      <c r="Q6715" t="str">
        <f t="shared" si="419"/>
        <v>Churned</v>
      </c>
    </row>
    <row r="6716" spans="1:17" x14ac:dyDescent="0.2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tr">
        <f t="shared" si="416"/>
        <v>Adult</v>
      </c>
      <c r="O6716" t="str">
        <f t="shared" si="417"/>
        <v>Good</v>
      </c>
      <c r="P6716" t="str">
        <f t="shared" si="418"/>
        <v>High Balance</v>
      </c>
      <c r="Q6716" t="str">
        <f t="shared" si="419"/>
        <v>Retained</v>
      </c>
    </row>
    <row r="6717" spans="1:17" x14ac:dyDescent="0.2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tr">
        <f t="shared" si="416"/>
        <v>Senior</v>
      </c>
      <c r="O6717" t="str">
        <f t="shared" si="417"/>
        <v>Good</v>
      </c>
      <c r="P6717" t="str">
        <f t="shared" si="418"/>
        <v>High Balance</v>
      </c>
      <c r="Q6717" t="str">
        <f t="shared" si="419"/>
        <v>Retained</v>
      </c>
    </row>
    <row r="6718" spans="1:17" x14ac:dyDescent="0.2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tr">
        <f t="shared" si="416"/>
        <v>Young</v>
      </c>
      <c r="O6718" t="str">
        <f t="shared" si="417"/>
        <v>Average</v>
      </c>
      <c r="P6718" t="str">
        <f t="shared" si="418"/>
        <v>High Balance</v>
      </c>
      <c r="Q6718" t="str">
        <f t="shared" si="419"/>
        <v>Retained</v>
      </c>
    </row>
    <row r="6719" spans="1:17" x14ac:dyDescent="0.2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tr">
        <f t="shared" si="416"/>
        <v>Senior</v>
      </c>
      <c r="O6719" t="str">
        <f t="shared" si="417"/>
        <v>Average</v>
      </c>
      <c r="P6719" t="str">
        <f t="shared" si="418"/>
        <v>High Balance</v>
      </c>
      <c r="Q6719" t="str">
        <f t="shared" si="419"/>
        <v>Churned</v>
      </c>
    </row>
    <row r="6720" spans="1:17" x14ac:dyDescent="0.2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>
        <f t="shared" si="416"/>
        <v>Adult</v>
      </c>
      <c r="O6720" t="str">
        <f t="shared" si="417"/>
        <v>Poor</v>
      </c>
      <c r="P6720" t="str">
        <f t="shared" si="418"/>
        <v>High Balance</v>
      </c>
      <c r="Q6720" t="str">
        <f t="shared" si="419"/>
        <v>Retained</v>
      </c>
    </row>
    <row r="6721" spans="1:17" x14ac:dyDescent="0.2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>
        <f t="shared" si="416"/>
        <v>Adult</v>
      </c>
      <c r="O6721" t="str">
        <f t="shared" si="417"/>
        <v>Average</v>
      </c>
      <c r="P6721" t="str">
        <f t="shared" si="418"/>
        <v>Zero Balance</v>
      </c>
      <c r="Q6721" t="str">
        <f t="shared" si="419"/>
        <v>Retained</v>
      </c>
    </row>
    <row r="6722" spans="1:17" x14ac:dyDescent="0.2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>
        <f t="shared" si="416"/>
        <v>Young</v>
      </c>
      <c r="O6722" t="str">
        <f t="shared" si="417"/>
        <v>Average</v>
      </c>
      <c r="P6722" t="str">
        <f t="shared" si="418"/>
        <v>Zero Balance</v>
      </c>
      <c r="Q6722" t="str">
        <f t="shared" si="419"/>
        <v>Retained</v>
      </c>
    </row>
    <row r="6723" spans="1:17" x14ac:dyDescent="0.2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>
        <f t="shared" ref="N6723:N6786" si="420">IF(F6723&lt;30,"Young",IF(F6723&lt;50,"Adult","Senior"))</f>
        <v>Senior</v>
      </c>
      <c r="O6723" t="str">
        <f t="shared" ref="O6723:O6786" si="421">IF(C6723&lt;500,"Poor",IF(C6723&lt;700,"Average","Good"))</f>
        <v>Good</v>
      </c>
      <c r="P6723" t="str">
        <f t="shared" ref="P6723:P6786" si="422" xml:space="preserve"> IF(H6723=0,"Zero Balance",IF(H6723&lt;50000,"Low Balance",IF(H6723&lt;100000,"Medium Balance","High Balance")))</f>
        <v>Low Balance</v>
      </c>
      <c r="Q6723" t="str">
        <f t="shared" ref="Q6723:Q6786" si="423">IF(M6723 = 1,"Churned","Retained")</f>
        <v>Retained</v>
      </c>
    </row>
    <row r="6724" spans="1:17" x14ac:dyDescent="0.2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>
        <f t="shared" si="420"/>
        <v>Young</v>
      </c>
      <c r="O6724" t="str">
        <f t="shared" si="421"/>
        <v>Average</v>
      </c>
      <c r="P6724" t="str">
        <f t="shared" si="422"/>
        <v>High Balance</v>
      </c>
      <c r="Q6724" t="str">
        <f t="shared" si="423"/>
        <v>Retained</v>
      </c>
    </row>
    <row r="6725" spans="1:17" x14ac:dyDescent="0.2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>
        <f t="shared" si="420"/>
        <v>Senior</v>
      </c>
      <c r="O6725" t="str">
        <f t="shared" si="421"/>
        <v>Average</v>
      </c>
      <c r="P6725" t="str">
        <f t="shared" si="422"/>
        <v>Medium Balance</v>
      </c>
      <c r="Q6725" t="str">
        <f t="shared" si="423"/>
        <v>Retained</v>
      </c>
    </row>
    <row r="6726" spans="1:17" x14ac:dyDescent="0.2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>
        <f t="shared" si="420"/>
        <v>Adult</v>
      </c>
      <c r="O6726" t="str">
        <f t="shared" si="421"/>
        <v>Good</v>
      </c>
      <c r="P6726" t="str">
        <f t="shared" si="422"/>
        <v>Zero Balance</v>
      </c>
      <c r="Q6726" t="str">
        <f t="shared" si="423"/>
        <v>Churned</v>
      </c>
    </row>
    <row r="6727" spans="1:17" x14ac:dyDescent="0.2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>
        <f t="shared" si="420"/>
        <v>Adult</v>
      </c>
      <c r="O6727" t="str">
        <f t="shared" si="421"/>
        <v>Average</v>
      </c>
      <c r="P6727" t="str">
        <f t="shared" si="422"/>
        <v>High Balance</v>
      </c>
      <c r="Q6727" t="str">
        <f t="shared" si="423"/>
        <v>Retained</v>
      </c>
    </row>
    <row r="6728" spans="1:17" x14ac:dyDescent="0.2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tr">
        <f t="shared" si="420"/>
        <v>Senior</v>
      </c>
      <c r="O6728" t="str">
        <f t="shared" si="421"/>
        <v>Average</v>
      </c>
      <c r="P6728" t="str">
        <f t="shared" si="422"/>
        <v>Zero Balance</v>
      </c>
      <c r="Q6728" t="str">
        <f t="shared" si="423"/>
        <v>Churned</v>
      </c>
    </row>
    <row r="6729" spans="1:17" x14ac:dyDescent="0.2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>
        <f t="shared" si="420"/>
        <v>Adult</v>
      </c>
      <c r="O6729" t="str">
        <f t="shared" si="421"/>
        <v>Good</v>
      </c>
      <c r="P6729" t="str">
        <f t="shared" si="422"/>
        <v>Zero Balance</v>
      </c>
      <c r="Q6729" t="str">
        <f t="shared" si="423"/>
        <v>Churned</v>
      </c>
    </row>
    <row r="6730" spans="1:17" x14ac:dyDescent="0.2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tr">
        <f t="shared" si="420"/>
        <v>Adult</v>
      </c>
      <c r="O6730" t="str">
        <f t="shared" si="421"/>
        <v>Good</v>
      </c>
      <c r="P6730" t="str">
        <f t="shared" si="422"/>
        <v>High Balance</v>
      </c>
      <c r="Q6730" t="str">
        <f t="shared" si="423"/>
        <v>Retained</v>
      </c>
    </row>
    <row r="6731" spans="1:17" x14ac:dyDescent="0.2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>
        <f t="shared" si="420"/>
        <v>Senior</v>
      </c>
      <c r="O6731" t="str">
        <f t="shared" si="421"/>
        <v>Poor</v>
      </c>
      <c r="P6731" t="str">
        <f t="shared" si="422"/>
        <v>Medium Balance</v>
      </c>
      <c r="Q6731" t="str">
        <f t="shared" si="423"/>
        <v>Churned</v>
      </c>
    </row>
    <row r="6732" spans="1:17" x14ac:dyDescent="0.2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>
        <f t="shared" si="420"/>
        <v>Adult</v>
      </c>
      <c r="O6732" t="str">
        <f t="shared" si="421"/>
        <v>Average</v>
      </c>
      <c r="P6732" t="str">
        <f t="shared" si="422"/>
        <v>High Balance</v>
      </c>
      <c r="Q6732" t="str">
        <f t="shared" si="423"/>
        <v>Retained</v>
      </c>
    </row>
    <row r="6733" spans="1:17" x14ac:dyDescent="0.2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>
        <f t="shared" si="420"/>
        <v>Adult</v>
      </c>
      <c r="O6733" t="str">
        <f t="shared" si="421"/>
        <v>Average</v>
      </c>
      <c r="P6733" t="str">
        <f t="shared" si="422"/>
        <v>Zero Balance</v>
      </c>
      <c r="Q6733" t="str">
        <f t="shared" si="423"/>
        <v>Retained</v>
      </c>
    </row>
    <row r="6734" spans="1:17" x14ac:dyDescent="0.2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>
        <f t="shared" si="420"/>
        <v>Adult</v>
      </c>
      <c r="O6734" t="str">
        <f t="shared" si="421"/>
        <v>Average</v>
      </c>
      <c r="P6734" t="str">
        <f t="shared" si="422"/>
        <v>Zero Balance</v>
      </c>
      <c r="Q6734" t="str">
        <f t="shared" si="423"/>
        <v>Retained</v>
      </c>
    </row>
    <row r="6735" spans="1:17" x14ac:dyDescent="0.2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>
        <f t="shared" si="420"/>
        <v>Young</v>
      </c>
      <c r="O6735" t="str">
        <f t="shared" si="421"/>
        <v>Average</v>
      </c>
      <c r="P6735" t="str">
        <f t="shared" si="422"/>
        <v>High Balance</v>
      </c>
      <c r="Q6735" t="str">
        <f t="shared" si="423"/>
        <v>Retained</v>
      </c>
    </row>
    <row r="6736" spans="1:17" x14ac:dyDescent="0.2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>
        <f t="shared" si="420"/>
        <v>Senior</v>
      </c>
      <c r="O6736" t="str">
        <f t="shared" si="421"/>
        <v>Average</v>
      </c>
      <c r="P6736" t="str">
        <f t="shared" si="422"/>
        <v>Zero Balance</v>
      </c>
      <c r="Q6736" t="str">
        <f t="shared" si="423"/>
        <v>Churned</v>
      </c>
    </row>
    <row r="6737" spans="1:17" x14ac:dyDescent="0.2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>
        <f t="shared" si="420"/>
        <v>Adult</v>
      </c>
      <c r="O6737" t="str">
        <f t="shared" si="421"/>
        <v>Good</v>
      </c>
      <c r="P6737" t="str">
        <f t="shared" si="422"/>
        <v>High Balance</v>
      </c>
      <c r="Q6737" t="str">
        <f t="shared" si="423"/>
        <v>Churned</v>
      </c>
    </row>
    <row r="6738" spans="1:17" x14ac:dyDescent="0.2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>
        <f t="shared" si="420"/>
        <v>Senior</v>
      </c>
      <c r="O6738" t="str">
        <f t="shared" si="421"/>
        <v>Good</v>
      </c>
      <c r="P6738" t="str">
        <f t="shared" si="422"/>
        <v>Medium Balance</v>
      </c>
      <c r="Q6738" t="str">
        <f t="shared" si="423"/>
        <v>Churned</v>
      </c>
    </row>
    <row r="6739" spans="1:17" x14ac:dyDescent="0.2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>
        <f t="shared" si="420"/>
        <v>Adult</v>
      </c>
      <c r="O6739" t="str">
        <f t="shared" si="421"/>
        <v>Good</v>
      </c>
      <c r="P6739" t="str">
        <f t="shared" si="422"/>
        <v>Medium Balance</v>
      </c>
      <c r="Q6739" t="str">
        <f t="shared" si="423"/>
        <v>Retained</v>
      </c>
    </row>
    <row r="6740" spans="1:17" x14ac:dyDescent="0.2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>
        <f t="shared" si="420"/>
        <v>Adult</v>
      </c>
      <c r="O6740" t="str">
        <f t="shared" si="421"/>
        <v>Average</v>
      </c>
      <c r="P6740" t="str">
        <f t="shared" si="422"/>
        <v>High Balance</v>
      </c>
      <c r="Q6740" t="str">
        <f t="shared" si="423"/>
        <v>Retained</v>
      </c>
    </row>
    <row r="6741" spans="1:17" x14ac:dyDescent="0.2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>
        <f t="shared" si="420"/>
        <v>Senior</v>
      </c>
      <c r="O6741" t="str">
        <f t="shared" si="421"/>
        <v>Average</v>
      </c>
      <c r="P6741" t="str">
        <f t="shared" si="422"/>
        <v>High Balance</v>
      </c>
      <c r="Q6741" t="str">
        <f t="shared" si="423"/>
        <v>Retained</v>
      </c>
    </row>
    <row r="6742" spans="1:17" x14ac:dyDescent="0.2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tr">
        <f t="shared" si="420"/>
        <v>Adult</v>
      </c>
      <c r="O6742" t="str">
        <f t="shared" si="421"/>
        <v>Average</v>
      </c>
      <c r="P6742" t="str">
        <f t="shared" si="422"/>
        <v>High Balance</v>
      </c>
      <c r="Q6742" t="str">
        <f t="shared" si="423"/>
        <v>Retained</v>
      </c>
    </row>
    <row r="6743" spans="1:17" x14ac:dyDescent="0.2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>
        <f t="shared" si="420"/>
        <v>Adult</v>
      </c>
      <c r="O6743" t="str">
        <f t="shared" si="421"/>
        <v>Average</v>
      </c>
      <c r="P6743" t="str">
        <f t="shared" si="422"/>
        <v>High Balance</v>
      </c>
      <c r="Q6743" t="str">
        <f t="shared" si="423"/>
        <v>Retained</v>
      </c>
    </row>
    <row r="6744" spans="1:17" x14ac:dyDescent="0.2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>
        <f t="shared" si="420"/>
        <v>Young</v>
      </c>
      <c r="O6744" t="str">
        <f t="shared" si="421"/>
        <v>Average</v>
      </c>
      <c r="P6744" t="str">
        <f t="shared" si="422"/>
        <v>Zero Balance</v>
      </c>
      <c r="Q6744" t="str">
        <f t="shared" si="423"/>
        <v>Retained</v>
      </c>
    </row>
    <row r="6745" spans="1:17" x14ac:dyDescent="0.2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>
        <f t="shared" si="420"/>
        <v>Senior</v>
      </c>
      <c r="O6745" t="str">
        <f t="shared" si="421"/>
        <v>Average</v>
      </c>
      <c r="P6745" t="str">
        <f t="shared" si="422"/>
        <v>High Balance</v>
      </c>
      <c r="Q6745" t="str">
        <f t="shared" si="423"/>
        <v>Churned</v>
      </c>
    </row>
    <row r="6746" spans="1:17" x14ac:dyDescent="0.2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>
        <f t="shared" si="420"/>
        <v>Adult</v>
      </c>
      <c r="O6746" t="str">
        <f t="shared" si="421"/>
        <v>Good</v>
      </c>
      <c r="P6746" t="str">
        <f t="shared" si="422"/>
        <v>Zero Balance</v>
      </c>
      <c r="Q6746" t="str">
        <f t="shared" si="423"/>
        <v>Retained</v>
      </c>
    </row>
    <row r="6747" spans="1:17" x14ac:dyDescent="0.2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>
        <f t="shared" si="420"/>
        <v>Senior</v>
      </c>
      <c r="O6747" t="str">
        <f t="shared" si="421"/>
        <v>Average</v>
      </c>
      <c r="P6747" t="str">
        <f t="shared" si="422"/>
        <v>Zero Balance</v>
      </c>
      <c r="Q6747" t="str">
        <f t="shared" si="423"/>
        <v>Retained</v>
      </c>
    </row>
    <row r="6748" spans="1:17" x14ac:dyDescent="0.2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>
        <f t="shared" si="420"/>
        <v>Adult</v>
      </c>
      <c r="O6748" t="str">
        <f t="shared" si="421"/>
        <v>Average</v>
      </c>
      <c r="P6748" t="str">
        <f t="shared" si="422"/>
        <v>Zero Balance</v>
      </c>
      <c r="Q6748" t="str">
        <f t="shared" si="423"/>
        <v>Retained</v>
      </c>
    </row>
    <row r="6749" spans="1:17" x14ac:dyDescent="0.2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>
        <f t="shared" si="420"/>
        <v>Adult</v>
      </c>
      <c r="O6749" t="str">
        <f t="shared" si="421"/>
        <v>Average</v>
      </c>
      <c r="P6749" t="str">
        <f t="shared" si="422"/>
        <v>High Balance</v>
      </c>
      <c r="Q6749" t="str">
        <f t="shared" si="423"/>
        <v>Retained</v>
      </c>
    </row>
    <row r="6750" spans="1:17" x14ac:dyDescent="0.2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>
        <f t="shared" si="420"/>
        <v>Adult</v>
      </c>
      <c r="O6750" t="str">
        <f t="shared" si="421"/>
        <v>Good</v>
      </c>
      <c r="P6750" t="str">
        <f t="shared" si="422"/>
        <v>High Balance</v>
      </c>
      <c r="Q6750" t="str">
        <f t="shared" si="423"/>
        <v>Retained</v>
      </c>
    </row>
    <row r="6751" spans="1:17" x14ac:dyDescent="0.2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>
        <f t="shared" si="420"/>
        <v>Young</v>
      </c>
      <c r="O6751" t="str">
        <f t="shared" si="421"/>
        <v>Average</v>
      </c>
      <c r="P6751" t="str">
        <f t="shared" si="422"/>
        <v>Medium Balance</v>
      </c>
      <c r="Q6751" t="str">
        <f t="shared" si="423"/>
        <v>Retained</v>
      </c>
    </row>
    <row r="6752" spans="1:17" x14ac:dyDescent="0.2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>
        <f t="shared" si="420"/>
        <v>Adult</v>
      </c>
      <c r="O6752" t="str">
        <f t="shared" si="421"/>
        <v>Average</v>
      </c>
      <c r="P6752" t="str">
        <f t="shared" si="422"/>
        <v>Zero Balance</v>
      </c>
      <c r="Q6752" t="str">
        <f t="shared" si="423"/>
        <v>Churned</v>
      </c>
    </row>
    <row r="6753" spans="1:17" x14ac:dyDescent="0.2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>
        <f t="shared" si="420"/>
        <v>Senior</v>
      </c>
      <c r="O6753" t="str">
        <f t="shared" si="421"/>
        <v>Average</v>
      </c>
      <c r="P6753" t="str">
        <f t="shared" si="422"/>
        <v>High Balance</v>
      </c>
      <c r="Q6753" t="str">
        <f t="shared" si="423"/>
        <v>Churned</v>
      </c>
    </row>
    <row r="6754" spans="1:17" x14ac:dyDescent="0.2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>
        <f t="shared" si="420"/>
        <v>Adult</v>
      </c>
      <c r="O6754" t="str">
        <f t="shared" si="421"/>
        <v>Average</v>
      </c>
      <c r="P6754" t="str">
        <f t="shared" si="422"/>
        <v>High Balance</v>
      </c>
      <c r="Q6754" t="str">
        <f t="shared" si="423"/>
        <v>Retained</v>
      </c>
    </row>
    <row r="6755" spans="1:17" x14ac:dyDescent="0.2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>
        <f t="shared" si="420"/>
        <v>Adult</v>
      </c>
      <c r="O6755" t="str">
        <f t="shared" si="421"/>
        <v>Average</v>
      </c>
      <c r="P6755" t="str">
        <f t="shared" si="422"/>
        <v>High Balance</v>
      </c>
      <c r="Q6755" t="str">
        <f t="shared" si="423"/>
        <v>Retained</v>
      </c>
    </row>
    <row r="6756" spans="1:17" x14ac:dyDescent="0.2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>
        <f t="shared" si="420"/>
        <v>Young</v>
      </c>
      <c r="O6756" t="str">
        <f t="shared" si="421"/>
        <v>Average</v>
      </c>
      <c r="P6756" t="str">
        <f t="shared" si="422"/>
        <v>High Balance</v>
      </c>
      <c r="Q6756" t="str">
        <f t="shared" si="423"/>
        <v>Retained</v>
      </c>
    </row>
    <row r="6757" spans="1:17" x14ac:dyDescent="0.2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>
        <f t="shared" si="420"/>
        <v>Adult</v>
      </c>
      <c r="O6757" t="str">
        <f t="shared" si="421"/>
        <v>Good</v>
      </c>
      <c r="P6757" t="str">
        <f t="shared" si="422"/>
        <v>High Balance</v>
      </c>
      <c r="Q6757" t="str">
        <f t="shared" si="423"/>
        <v>Retained</v>
      </c>
    </row>
    <row r="6758" spans="1:17" x14ac:dyDescent="0.2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>
        <f t="shared" si="420"/>
        <v>Adult</v>
      </c>
      <c r="O6758" t="str">
        <f t="shared" si="421"/>
        <v>Poor</v>
      </c>
      <c r="P6758" t="str">
        <f t="shared" si="422"/>
        <v>High Balance</v>
      </c>
      <c r="Q6758" t="str">
        <f t="shared" si="423"/>
        <v>Churned</v>
      </c>
    </row>
    <row r="6759" spans="1:17" x14ac:dyDescent="0.2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>
        <f t="shared" si="420"/>
        <v>Adult</v>
      </c>
      <c r="O6759" t="str">
        <f t="shared" si="421"/>
        <v>Good</v>
      </c>
      <c r="P6759" t="str">
        <f t="shared" si="422"/>
        <v>High Balance</v>
      </c>
      <c r="Q6759" t="str">
        <f t="shared" si="423"/>
        <v>Retained</v>
      </c>
    </row>
    <row r="6760" spans="1:17" x14ac:dyDescent="0.2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>
        <f t="shared" si="420"/>
        <v>Young</v>
      </c>
      <c r="O6760" t="str">
        <f t="shared" si="421"/>
        <v>Average</v>
      </c>
      <c r="P6760" t="str">
        <f t="shared" si="422"/>
        <v>High Balance</v>
      </c>
      <c r="Q6760" t="str">
        <f t="shared" si="423"/>
        <v>Retained</v>
      </c>
    </row>
    <row r="6761" spans="1:17" x14ac:dyDescent="0.2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>
        <f t="shared" si="420"/>
        <v>Senior</v>
      </c>
      <c r="O6761" t="str">
        <f t="shared" si="421"/>
        <v>Good</v>
      </c>
      <c r="P6761" t="str">
        <f t="shared" si="422"/>
        <v>High Balance</v>
      </c>
      <c r="Q6761" t="str">
        <f t="shared" si="423"/>
        <v>Retained</v>
      </c>
    </row>
    <row r="6762" spans="1:17" x14ac:dyDescent="0.2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>
        <f t="shared" si="420"/>
        <v>Adult</v>
      </c>
      <c r="O6762" t="str">
        <f t="shared" si="421"/>
        <v>Average</v>
      </c>
      <c r="P6762" t="str">
        <f t="shared" si="422"/>
        <v>Zero Balance</v>
      </c>
      <c r="Q6762" t="str">
        <f t="shared" si="423"/>
        <v>Retained</v>
      </c>
    </row>
    <row r="6763" spans="1:17" x14ac:dyDescent="0.2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>
        <f t="shared" si="420"/>
        <v>Young</v>
      </c>
      <c r="O6763" t="str">
        <f t="shared" si="421"/>
        <v>Average</v>
      </c>
      <c r="P6763" t="str">
        <f t="shared" si="422"/>
        <v>Zero Balance</v>
      </c>
      <c r="Q6763" t="str">
        <f t="shared" si="423"/>
        <v>Retained</v>
      </c>
    </row>
    <row r="6764" spans="1:17" x14ac:dyDescent="0.2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>
        <f t="shared" si="420"/>
        <v>Adult</v>
      </c>
      <c r="O6764" t="str">
        <f t="shared" si="421"/>
        <v>Average</v>
      </c>
      <c r="P6764" t="str">
        <f t="shared" si="422"/>
        <v>Medium Balance</v>
      </c>
      <c r="Q6764" t="str">
        <f t="shared" si="423"/>
        <v>Retained</v>
      </c>
    </row>
    <row r="6765" spans="1:17" x14ac:dyDescent="0.2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tr">
        <f t="shared" si="420"/>
        <v>Senior</v>
      </c>
      <c r="O6765" t="str">
        <f t="shared" si="421"/>
        <v>Good</v>
      </c>
      <c r="P6765" t="str">
        <f t="shared" si="422"/>
        <v>Zero Balance</v>
      </c>
      <c r="Q6765" t="str">
        <f t="shared" si="423"/>
        <v>Retained</v>
      </c>
    </row>
    <row r="6766" spans="1:17" x14ac:dyDescent="0.2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>
        <f t="shared" si="420"/>
        <v>Adult</v>
      </c>
      <c r="O6766" t="str">
        <f t="shared" si="421"/>
        <v>Average</v>
      </c>
      <c r="P6766" t="str">
        <f t="shared" si="422"/>
        <v>Zero Balance</v>
      </c>
      <c r="Q6766" t="str">
        <f t="shared" si="423"/>
        <v>Retained</v>
      </c>
    </row>
    <row r="6767" spans="1:17" x14ac:dyDescent="0.2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>
        <f t="shared" si="420"/>
        <v>Adult</v>
      </c>
      <c r="O6767" t="str">
        <f t="shared" si="421"/>
        <v>Poor</v>
      </c>
      <c r="P6767" t="str">
        <f t="shared" si="422"/>
        <v>Zero Balance</v>
      </c>
      <c r="Q6767" t="str">
        <f t="shared" si="423"/>
        <v>Retained</v>
      </c>
    </row>
    <row r="6768" spans="1:17" x14ac:dyDescent="0.2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>
        <f t="shared" si="420"/>
        <v>Adult</v>
      </c>
      <c r="O6768" t="str">
        <f t="shared" si="421"/>
        <v>Average</v>
      </c>
      <c r="P6768" t="str">
        <f t="shared" si="422"/>
        <v>High Balance</v>
      </c>
      <c r="Q6768" t="str">
        <f t="shared" si="423"/>
        <v>Churned</v>
      </c>
    </row>
    <row r="6769" spans="1:17" x14ac:dyDescent="0.2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>
        <f t="shared" si="420"/>
        <v>Adult</v>
      </c>
      <c r="O6769" t="str">
        <f t="shared" si="421"/>
        <v>Average</v>
      </c>
      <c r="P6769" t="str">
        <f t="shared" si="422"/>
        <v>Medium Balance</v>
      </c>
      <c r="Q6769" t="str">
        <f t="shared" si="423"/>
        <v>Retained</v>
      </c>
    </row>
    <row r="6770" spans="1:17" x14ac:dyDescent="0.2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>
        <f t="shared" si="420"/>
        <v>Adult</v>
      </c>
      <c r="O6770" t="str">
        <f t="shared" si="421"/>
        <v>Average</v>
      </c>
      <c r="P6770" t="str">
        <f t="shared" si="422"/>
        <v>Zero Balance</v>
      </c>
      <c r="Q6770" t="str">
        <f t="shared" si="423"/>
        <v>Retained</v>
      </c>
    </row>
    <row r="6771" spans="1:17" x14ac:dyDescent="0.2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>
        <f t="shared" si="420"/>
        <v>Adult</v>
      </c>
      <c r="O6771" t="str">
        <f t="shared" si="421"/>
        <v>Good</v>
      </c>
      <c r="P6771" t="str">
        <f t="shared" si="422"/>
        <v>High Balance</v>
      </c>
      <c r="Q6771" t="str">
        <f t="shared" si="423"/>
        <v>Retained</v>
      </c>
    </row>
    <row r="6772" spans="1:17" x14ac:dyDescent="0.2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>
        <f t="shared" si="420"/>
        <v>Adult</v>
      </c>
      <c r="O6772" t="str">
        <f t="shared" si="421"/>
        <v>Average</v>
      </c>
      <c r="P6772" t="str">
        <f t="shared" si="422"/>
        <v>Medium Balance</v>
      </c>
      <c r="Q6772" t="str">
        <f t="shared" si="423"/>
        <v>Retained</v>
      </c>
    </row>
    <row r="6773" spans="1:17" x14ac:dyDescent="0.2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>
        <f t="shared" si="420"/>
        <v>Young</v>
      </c>
      <c r="O6773" t="str">
        <f t="shared" si="421"/>
        <v>Good</v>
      </c>
      <c r="P6773" t="str">
        <f t="shared" si="422"/>
        <v>High Balance</v>
      </c>
      <c r="Q6773" t="str">
        <f t="shared" si="423"/>
        <v>Retained</v>
      </c>
    </row>
    <row r="6774" spans="1:17" x14ac:dyDescent="0.2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>
        <f t="shared" si="420"/>
        <v>Adult</v>
      </c>
      <c r="O6774" t="str">
        <f t="shared" si="421"/>
        <v>Average</v>
      </c>
      <c r="P6774" t="str">
        <f t="shared" si="422"/>
        <v>Zero Balance</v>
      </c>
      <c r="Q6774" t="str">
        <f t="shared" si="423"/>
        <v>Retained</v>
      </c>
    </row>
    <row r="6775" spans="1:17" x14ac:dyDescent="0.2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tr">
        <f t="shared" si="420"/>
        <v>Adult</v>
      </c>
      <c r="O6775" t="str">
        <f t="shared" si="421"/>
        <v>Average</v>
      </c>
      <c r="P6775" t="str">
        <f t="shared" si="422"/>
        <v>High Balance</v>
      </c>
      <c r="Q6775" t="str">
        <f t="shared" si="423"/>
        <v>Retained</v>
      </c>
    </row>
    <row r="6776" spans="1:17" x14ac:dyDescent="0.2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>
        <f t="shared" si="420"/>
        <v>Adult</v>
      </c>
      <c r="O6776" t="str">
        <f t="shared" si="421"/>
        <v>Average</v>
      </c>
      <c r="P6776" t="str">
        <f t="shared" si="422"/>
        <v>Zero Balance</v>
      </c>
      <c r="Q6776" t="str">
        <f t="shared" si="423"/>
        <v>Churned</v>
      </c>
    </row>
    <row r="6777" spans="1:17" x14ac:dyDescent="0.2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>
        <f t="shared" si="420"/>
        <v>Adult</v>
      </c>
      <c r="O6777" t="str">
        <f t="shared" si="421"/>
        <v>Poor</v>
      </c>
      <c r="P6777" t="str">
        <f t="shared" si="422"/>
        <v>Zero Balance</v>
      </c>
      <c r="Q6777" t="str">
        <f t="shared" si="423"/>
        <v>Churned</v>
      </c>
    </row>
    <row r="6778" spans="1:17" x14ac:dyDescent="0.2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>
        <f t="shared" si="420"/>
        <v>Adult</v>
      </c>
      <c r="O6778" t="str">
        <f t="shared" si="421"/>
        <v>Average</v>
      </c>
      <c r="P6778" t="str">
        <f t="shared" si="422"/>
        <v>Zero Balance</v>
      </c>
      <c r="Q6778" t="str">
        <f t="shared" si="423"/>
        <v>Retained</v>
      </c>
    </row>
    <row r="6779" spans="1:17" x14ac:dyDescent="0.2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tr">
        <f t="shared" si="420"/>
        <v>Young</v>
      </c>
      <c r="O6779" t="str">
        <f t="shared" si="421"/>
        <v>Good</v>
      </c>
      <c r="P6779" t="str">
        <f t="shared" si="422"/>
        <v>Zero Balance</v>
      </c>
      <c r="Q6779" t="str">
        <f t="shared" si="423"/>
        <v>Retained</v>
      </c>
    </row>
    <row r="6780" spans="1:17" x14ac:dyDescent="0.2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>
        <f t="shared" si="420"/>
        <v>Senior</v>
      </c>
      <c r="O6780" t="str">
        <f t="shared" si="421"/>
        <v>Average</v>
      </c>
      <c r="P6780" t="str">
        <f t="shared" si="422"/>
        <v>High Balance</v>
      </c>
      <c r="Q6780" t="str">
        <f t="shared" si="423"/>
        <v>Retained</v>
      </c>
    </row>
    <row r="6781" spans="1:17" x14ac:dyDescent="0.2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>
        <f t="shared" si="420"/>
        <v>Adult</v>
      </c>
      <c r="O6781" t="str">
        <f t="shared" si="421"/>
        <v>Average</v>
      </c>
      <c r="P6781" t="str">
        <f t="shared" si="422"/>
        <v>High Balance</v>
      </c>
      <c r="Q6781" t="str">
        <f t="shared" si="423"/>
        <v>Churned</v>
      </c>
    </row>
    <row r="6782" spans="1:17" x14ac:dyDescent="0.2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>
        <f t="shared" si="420"/>
        <v>Adult</v>
      </c>
      <c r="O6782" t="str">
        <f t="shared" si="421"/>
        <v>Poor</v>
      </c>
      <c r="P6782" t="str">
        <f t="shared" si="422"/>
        <v>Zero Balance</v>
      </c>
      <c r="Q6782" t="str">
        <f t="shared" si="423"/>
        <v>Retained</v>
      </c>
    </row>
    <row r="6783" spans="1:17" x14ac:dyDescent="0.2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>
        <f t="shared" si="420"/>
        <v>Adult</v>
      </c>
      <c r="O6783" t="str">
        <f t="shared" si="421"/>
        <v>Good</v>
      </c>
      <c r="P6783" t="str">
        <f t="shared" si="422"/>
        <v>Zero Balance</v>
      </c>
      <c r="Q6783" t="str">
        <f t="shared" si="423"/>
        <v>Retained</v>
      </c>
    </row>
    <row r="6784" spans="1:17" x14ac:dyDescent="0.2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>
        <f t="shared" si="420"/>
        <v>Senior</v>
      </c>
      <c r="O6784" t="str">
        <f t="shared" si="421"/>
        <v>Average</v>
      </c>
      <c r="P6784" t="str">
        <f t="shared" si="422"/>
        <v>High Balance</v>
      </c>
      <c r="Q6784" t="str">
        <f t="shared" si="423"/>
        <v>Churned</v>
      </c>
    </row>
    <row r="6785" spans="1:17" x14ac:dyDescent="0.2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>
        <f t="shared" si="420"/>
        <v>Adult</v>
      </c>
      <c r="O6785" t="str">
        <f t="shared" si="421"/>
        <v>Average</v>
      </c>
      <c r="P6785" t="str">
        <f t="shared" si="422"/>
        <v>Zero Balance</v>
      </c>
      <c r="Q6785" t="str">
        <f t="shared" si="423"/>
        <v>Retained</v>
      </c>
    </row>
    <row r="6786" spans="1:17" x14ac:dyDescent="0.2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tr">
        <f t="shared" si="420"/>
        <v>Adult</v>
      </c>
      <c r="O6786" t="str">
        <f t="shared" si="421"/>
        <v>Good</v>
      </c>
      <c r="P6786" t="str">
        <f t="shared" si="422"/>
        <v>High Balance</v>
      </c>
      <c r="Q6786" t="str">
        <f t="shared" si="423"/>
        <v>Retained</v>
      </c>
    </row>
    <row r="6787" spans="1:17" x14ac:dyDescent="0.2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>
        <f t="shared" ref="N6787:N6850" si="424">IF(F6787&lt;30,"Young",IF(F6787&lt;50,"Adult","Senior"))</f>
        <v>Adult</v>
      </c>
      <c r="O6787" t="str">
        <f t="shared" ref="O6787:O6850" si="425">IF(C6787&lt;500,"Poor",IF(C6787&lt;700,"Average","Good"))</f>
        <v>Average</v>
      </c>
      <c r="P6787" t="str">
        <f t="shared" ref="P6787:P6850" si="426" xml:space="preserve"> IF(H6787=0,"Zero Balance",IF(H6787&lt;50000,"Low Balance",IF(H6787&lt;100000,"Medium Balance","High Balance")))</f>
        <v>High Balance</v>
      </c>
      <c r="Q6787" t="str">
        <f t="shared" ref="Q6787:Q6850" si="427">IF(M6787 = 1,"Churned","Retained")</f>
        <v>Retained</v>
      </c>
    </row>
    <row r="6788" spans="1:17" x14ac:dyDescent="0.2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>
        <f t="shared" si="424"/>
        <v>Adult</v>
      </c>
      <c r="O6788" t="str">
        <f t="shared" si="425"/>
        <v>Good</v>
      </c>
      <c r="P6788" t="str">
        <f t="shared" si="426"/>
        <v>Zero Balance</v>
      </c>
      <c r="Q6788" t="str">
        <f t="shared" si="427"/>
        <v>Retained</v>
      </c>
    </row>
    <row r="6789" spans="1:17" x14ac:dyDescent="0.2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tr">
        <f t="shared" si="424"/>
        <v>Adult</v>
      </c>
      <c r="O6789" t="str">
        <f t="shared" si="425"/>
        <v>Average</v>
      </c>
      <c r="P6789" t="str">
        <f t="shared" si="426"/>
        <v>Zero Balance</v>
      </c>
      <c r="Q6789" t="str">
        <f t="shared" si="427"/>
        <v>Retained</v>
      </c>
    </row>
    <row r="6790" spans="1:17" x14ac:dyDescent="0.2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>
        <f t="shared" si="424"/>
        <v>Adult</v>
      </c>
      <c r="O6790" t="str">
        <f t="shared" si="425"/>
        <v>Good</v>
      </c>
      <c r="P6790" t="str">
        <f t="shared" si="426"/>
        <v>High Balance</v>
      </c>
      <c r="Q6790" t="str">
        <f t="shared" si="427"/>
        <v>Retained</v>
      </c>
    </row>
    <row r="6791" spans="1:17" x14ac:dyDescent="0.2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>
        <f t="shared" si="424"/>
        <v>Adult</v>
      </c>
      <c r="O6791" t="str">
        <f t="shared" si="425"/>
        <v>Average</v>
      </c>
      <c r="P6791" t="str">
        <f t="shared" si="426"/>
        <v>Zero Balance</v>
      </c>
      <c r="Q6791" t="str">
        <f t="shared" si="427"/>
        <v>Retained</v>
      </c>
    </row>
    <row r="6792" spans="1:17" x14ac:dyDescent="0.2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>
        <f t="shared" si="424"/>
        <v>Adult</v>
      </c>
      <c r="O6792" t="str">
        <f t="shared" si="425"/>
        <v>Poor</v>
      </c>
      <c r="P6792" t="str">
        <f t="shared" si="426"/>
        <v>High Balance</v>
      </c>
      <c r="Q6792" t="str">
        <f t="shared" si="427"/>
        <v>Retained</v>
      </c>
    </row>
    <row r="6793" spans="1:17" x14ac:dyDescent="0.2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>
        <f t="shared" si="424"/>
        <v>Adult</v>
      </c>
      <c r="O6793" t="str">
        <f t="shared" si="425"/>
        <v>Average</v>
      </c>
      <c r="P6793" t="str">
        <f t="shared" si="426"/>
        <v>Medium Balance</v>
      </c>
      <c r="Q6793" t="str">
        <f t="shared" si="427"/>
        <v>Retained</v>
      </c>
    </row>
    <row r="6794" spans="1:17" x14ac:dyDescent="0.2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>
        <f t="shared" si="424"/>
        <v>Adult</v>
      </c>
      <c r="O6794" t="str">
        <f t="shared" si="425"/>
        <v>Average</v>
      </c>
      <c r="P6794" t="str">
        <f t="shared" si="426"/>
        <v>High Balance</v>
      </c>
      <c r="Q6794" t="str">
        <f t="shared" si="427"/>
        <v>Retained</v>
      </c>
    </row>
    <row r="6795" spans="1:17" x14ac:dyDescent="0.2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>
        <f t="shared" si="424"/>
        <v>Senior</v>
      </c>
      <c r="O6795" t="str">
        <f t="shared" si="425"/>
        <v>Average</v>
      </c>
      <c r="P6795" t="str">
        <f t="shared" si="426"/>
        <v>High Balance</v>
      </c>
      <c r="Q6795" t="str">
        <f t="shared" si="427"/>
        <v>Churned</v>
      </c>
    </row>
    <row r="6796" spans="1:17" x14ac:dyDescent="0.2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>
        <f t="shared" si="424"/>
        <v>Senior</v>
      </c>
      <c r="O6796" t="str">
        <f t="shared" si="425"/>
        <v>Average</v>
      </c>
      <c r="P6796" t="str">
        <f t="shared" si="426"/>
        <v>Medium Balance</v>
      </c>
      <c r="Q6796" t="str">
        <f t="shared" si="427"/>
        <v>Retained</v>
      </c>
    </row>
    <row r="6797" spans="1:17" x14ac:dyDescent="0.2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>
        <f t="shared" si="424"/>
        <v>Adult</v>
      </c>
      <c r="O6797" t="str">
        <f t="shared" si="425"/>
        <v>Average</v>
      </c>
      <c r="P6797" t="str">
        <f t="shared" si="426"/>
        <v>High Balance</v>
      </c>
      <c r="Q6797" t="str">
        <f t="shared" si="427"/>
        <v>Retained</v>
      </c>
    </row>
    <row r="6798" spans="1:17" x14ac:dyDescent="0.2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>
        <f t="shared" si="424"/>
        <v>Young</v>
      </c>
      <c r="O6798" t="str">
        <f t="shared" si="425"/>
        <v>Average</v>
      </c>
      <c r="P6798" t="str">
        <f t="shared" si="426"/>
        <v>Zero Balance</v>
      </c>
      <c r="Q6798" t="str">
        <f t="shared" si="427"/>
        <v>Retained</v>
      </c>
    </row>
    <row r="6799" spans="1:17" x14ac:dyDescent="0.2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>
        <f t="shared" si="424"/>
        <v>Adult</v>
      </c>
      <c r="O6799" t="str">
        <f t="shared" si="425"/>
        <v>Average</v>
      </c>
      <c r="P6799" t="str">
        <f t="shared" si="426"/>
        <v>High Balance</v>
      </c>
      <c r="Q6799" t="str">
        <f t="shared" si="427"/>
        <v>Retained</v>
      </c>
    </row>
    <row r="6800" spans="1:17" x14ac:dyDescent="0.2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>
        <f t="shared" si="424"/>
        <v>Senior</v>
      </c>
      <c r="O6800" t="str">
        <f t="shared" si="425"/>
        <v>Good</v>
      </c>
      <c r="P6800" t="str">
        <f t="shared" si="426"/>
        <v>Medium Balance</v>
      </c>
      <c r="Q6800" t="str">
        <f t="shared" si="427"/>
        <v>Retained</v>
      </c>
    </row>
    <row r="6801" spans="1:17" x14ac:dyDescent="0.2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>
        <f t="shared" si="424"/>
        <v>Adult</v>
      </c>
      <c r="O6801" t="str">
        <f t="shared" si="425"/>
        <v>Good</v>
      </c>
      <c r="P6801" t="str">
        <f t="shared" si="426"/>
        <v>High Balance</v>
      </c>
      <c r="Q6801" t="str">
        <f t="shared" si="427"/>
        <v>Churned</v>
      </c>
    </row>
    <row r="6802" spans="1:17" x14ac:dyDescent="0.2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tr">
        <f t="shared" si="424"/>
        <v>Adult</v>
      </c>
      <c r="O6802" t="str">
        <f t="shared" si="425"/>
        <v>Good</v>
      </c>
      <c r="P6802" t="str">
        <f t="shared" si="426"/>
        <v>Zero Balance</v>
      </c>
      <c r="Q6802" t="str">
        <f t="shared" si="427"/>
        <v>Retained</v>
      </c>
    </row>
    <row r="6803" spans="1:17" x14ac:dyDescent="0.2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>
        <f t="shared" si="424"/>
        <v>Adult</v>
      </c>
      <c r="O6803" t="str">
        <f t="shared" si="425"/>
        <v>Average</v>
      </c>
      <c r="P6803" t="str">
        <f t="shared" si="426"/>
        <v>Zero Balance</v>
      </c>
      <c r="Q6803" t="str">
        <f t="shared" si="427"/>
        <v>Churned</v>
      </c>
    </row>
    <row r="6804" spans="1:17" x14ac:dyDescent="0.2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>
        <f t="shared" si="424"/>
        <v>Adult</v>
      </c>
      <c r="O6804" t="str">
        <f t="shared" si="425"/>
        <v>Average</v>
      </c>
      <c r="P6804" t="str">
        <f t="shared" si="426"/>
        <v>Zero Balance</v>
      </c>
      <c r="Q6804" t="str">
        <f t="shared" si="427"/>
        <v>Retained</v>
      </c>
    </row>
    <row r="6805" spans="1:17" x14ac:dyDescent="0.2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>
        <f t="shared" si="424"/>
        <v>Adult</v>
      </c>
      <c r="O6805" t="str">
        <f t="shared" si="425"/>
        <v>Average</v>
      </c>
      <c r="P6805" t="str">
        <f t="shared" si="426"/>
        <v>Zero Balance</v>
      </c>
      <c r="Q6805" t="str">
        <f t="shared" si="427"/>
        <v>Churned</v>
      </c>
    </row>
    <row r="6806" spans="1:17" x14ac:dyDescent="0.2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>
        <f t="shared" si="424"/>
        <v>Adult</v>
      </c>
      <c r="O6806" t="str">
        <f t="shared" si="425"/>
        <v>Average</v>
      </c>
      <c r="P6806" t="str">
        <f t="shared" si="426"/>
        <v>Zero Balance</v>
      </c>
      <c r="Q6806" t="str">
        <f t="shared" si="427"/>
        <v>Retained</v>
      </c>
    </row>
    <row r="6807" spans="1:17" x14ac:dyDescent="0.2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>
        <f t="shared" si="424"/>
        <v>Adult</v>
      </c>
      <c r="O6807" t="str">
        <f t="shared" si="425"/>
        <v>Average</v>
      </c>
      <c r="P6807" t="str">
        <f t="shared" si="426"/>
        <v>Zero Balance</v>
      </c>
      <c r="Q6807" t="str">
        <f t="shared" si="427"/>
        <v>Retained</v>
      </c>
    </row>
    <row r="6808" spans="1:17" x14ac:dyDescent="0.2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>
        <f t="shared" si="424"/>
        <v>Adult</v>
      </c>
      <c r="O6808" t="str">
        <f t="shared" si="425"/>
        <v>Poor</v>
      </c>
      <c r="P6808" t="str">
        <f t="shared" si="426"/>
        <v>Medium Balance</v>
      </c>
      <c r="Q6808" t="str">
        <f t="shared" si="427"/>
        <v>Retained</v>
      </c>
    </row>
    <row r="6809" spans="1:17" x14ac:dyDescent="0.2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>
        <f t="shared" si="424"/>
        <v>Adult</v>
      </c>
      <c r="O6809" t="str">
        <f t="shared" si="425"/>
        <v>Average</v>
      </c>
      <c r="P6809" t="str">
        <f t="shared" si="426"/>
        <v>Zero Balance</v>
      </c>
      <c r="Q6809" t="str">
        <f t="shared" si="427"/>
        <v>Retained</v>
      </c>
    </row>
    <row r="6810" spans="1:17" x14ac:dyDescent="0.2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>
        <f t="shared" si="424"/>
        <v>Adult</v>
      </c>
      <c r="O6810" t="str">
        <f t="shared" si="425"/>
        <v>Good</v>
      </c>
      <c r="P6810" t="str">
        <f t="shared" si="426"/>
        <v>High Balance</v>
      </c>
      <c r="Q6810" t="str">
        <f t="shared" si="427"/>
        <v>Retained</v>
      </c>
    </row>
    <row r="6811" spans="1:17" x14ac:dyDescent="0.2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>
        <f t="shared" si="424"/>
        <v>Young</v>
      </c>
      <c r="O6811" t="str">
        <f t="shared" si="425"/>
        <v>Average</v>
      </c>
      <c r="P6811" t="str">
        <f t="shared" si="426"/>
        <v>Medium Balance</v>
      </c>
      <c r="Q6811" t="str">
        <f t="shared" si="427"/>
        <v>Retained</v>
      </c>
    </row>
    <row r="6812" spans="1:17" x14ac:dyDescent="0.2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>
        <f t="shared" si="424"/>
        <v>Adult</v>
      </c>
      <c r="O6812" t="str">
        <f t="shared" si="425"/>
        <v>Average</v>
      </c>
      <c r="P6812" t="str">
        <f t="shared" si="426"/>
        <v>Medium Balance</v>
      </c>
      <c r="Q6812" t="str">
        <f t="shared" si="427"/>
        <v>Retained</v>
      </c>
    </row>
    <row r="6813" spans="1:17" x14ac:dyDescent="0.2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>
        <f t="shared" si="424"/>
        <v>Adult</v>
      </c>
      <c r="O6813" t="str">
        <f t="shared" si="425"/>
        <v>Good</v>
      </c>
      <c r="P6813" t="str">
        <f t="shared" si="426"/>
        <v>Zero Balance</v>
      </c>
      <c r="Q6813" t="str">
        <f t="shared" si="427"/>
        <v>Retained</v>
      </c>
    </row>
    <row r="6814" spans="1:17" x14ac:dyDescent="0.2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>
        <f t="shared" si="424"/>
        <v>Senior</v>
      </c>
      <c r="O6814" t="str">
        <f t="shared" si="425"/>
        <v>Average</v>
      </c>
      <c r="P6814" t="str">
        <f t="shared" si="426"/>
        <v>High Balance</v>
      </c>
      <c r="Q6814" t="str">
        <f t="shared" si="427"/>
        <v>Churned</v>
      </c>
    </row>
    <row r="6815" spans="1:17" x14ac:dyDescent="0.2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>
        <f t="shared" si="424"/>
        <v>Adult</v>
      </c>
      <c r="O6815" t="str">
        <f t="shared" si="425"/>
        <v>Poor</v>
      </c>
      <c r="P6815" t="str">
        <f t="shared" si="426"/>
        <v>High Balance</v>
      </c>
      <c r="Q6815" t="str">
        <f t="shared" si="427"/>
        <v>Retained</v>
      </c>
    </row>
    <row r="6816" spans="1:17" x14ac:dyDescent="0.2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>
        <f t="shared" si="424"/>
        <v>Young</v>
      </c>
      <c r="O6816" t="str">
        <f t="shared" si="425"/>
        <v>Poor</v>
      </c>
      <c r="P6816" t="str">
        <f t="shared" si="426"/>
        <v>Zero Balance</v>
      </c>
      <c r="Q6816" t="str">
        <f t="shared" si="427"/>
        <v>Retained</v>
      </c>
    </row>
    <row r="6817" spans="1:17" x14ac:dyDescent="0.2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>
        <f t="shared" si="424"/>
        <v>Adult</v>
      </c>
      <c r="O6817" t="str">
        <f t="shared" si="425"/>
        <v>Average</v>
      </c>
      <c r="P6817" t="str">
        <f t="shared" si="426"/>
        <v>Medium Balance</v>
      </c>
      <c r="Q6817" t="str">
        <f t="shared" si="427"/>
        <v>Retained</v>
      </c>
    </row>
    <row r="6818" spans="1:17" x14ac:dyDescent="0.2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>
        <f t="shared" si="424"/>
        <v>Senior</v>
      </c>
      <c r="O6818" t="str">
        <f t="shared" si="425"/>
        <v>Average</v>
      </c>
      <c r="P6818" t="str">
        <f t="shared" si="426"/>
        <v>High Balance</v>
      </c>
      <c r="Q6818" t="str">
        <f t="shared" si="427"/>
        <v>Churned</v>
      </c>
    </row>
    <row r="6819" spans="1:17" x14ac:dyDescent="0.2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>
        <f t="shared" si="424"/>
        <v>Senior</v>
      </c>
      <c r="O6819" t="str">
        <f t="shared" si="425"/>
        <v>Average</v>
      </c>
      <c r="P6819" t="str">
        <f t="shared" si="426"/>
        <v>High Balance</v>
      </c>
      <c r="Q6819" t="str">
        <f t="shared" si="427"/>
        <v>Churned</v>
      </c>
    </row>
    <row r="6820" spans="1:17" x14ac:dyDescent="0.2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>
        <f t="shared" si="424"/>
        <v>Adult</v>
      </c>
      <c r="O6820" t="str">
        <f t="shared" si="425"/>
        <v>Average</v>
      </c>
      <c r="P6820" t="str">
        <f t="shared" si="426"/>
        <v>Medium Balance</v>
      </c>
      <c r="Q6820" t="str">
        <f t="shared" si="427"/>
        <v>Retained</v>
      </c>
    </row>
    <row r="6821" spans="1:17" x14ac:dyDescent="0.2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>
        <f t="shared" si="424"/>
        <v>Adult</v>
      </c>
      <c r="O6821" t="str">
        <f t="shared" si="425"/>
        <v>Average</v>
      </c>
      <c r="P6821" t="str">
        <f t="shared" si="426"/>
        <v>Zero Balance</v>
      </c>
      <c r="Q6821" t="str">
        <f t="shared" si="427"/>
        <v>Retained</v>
      </c>
    </row>
    <row r="6822" spans="1:17" x14ac:dyDescent="0.2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>
        <f t="shared" si="424"/>
        <v>Young</v>
      </c>
      <c r="O6822" t="str">
        <f t="shared" si="425"/>
        <v>Average</v>
      </c>
      <c r="P6822" t="str">
        <f t="shared" si="426"/>
        <v>High Balance</v>
      </c>
      <c r="Q6822" t="str">
        <f t="shared" si="427"/>
        <v>Retained</v>
      </c>
    </row>
    <row r="6823" spans="1:17" x14ac:dyDescent="0.2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>
        <f t="shared" si="424"/>
        <v>Adult</v>
      </c>
      <c r="O6823" t="str">
        <f t="shared" si="425"/>
        <v>Good</v>
      </c>
      <c r="P6823" t="str">
        <f t="shared" si="426"/>
        <v>High Balance</v>
      </c>
      <c r="Q6823" t="str">
        <f t="shared" si="427"/>
        <v>Churned</v>
      </c>
    </row>
    <row r="6824" spans="1:17" x14ac:dyDescent="0.2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>
        <f t="shared" si="424"/>
        <v>Adult</v>
      </c>
      <c r="O6824" t="str">
        <f t="shared" si="425"/>
        <v>Average</v>
      </c>
      <c r="P6824" t="str">
        <f t="shared" si="426"/>
        <v>Medium Balance</v>
      </c>
      <c r="Q6824" t="str">
        <f t="shared" si="427"/>
        <v>Retained</v>
      </c>
    </row>
    <row r="6825" spans="1:17" x14ac:dyDescent="0.2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>
        <f t="shared" si="424"/>
        <v>Young</v>
      </c>
      <c r="O6825" t="str">
        <f t="shared" si="425"/>
        <v>Average</v>
      </c>
      <c r="P6825" t="str">
        <f t="shared" si="426"/>
        <v>High Balance</v>
      </c>
      <c r="Q6825" t="str">
        <f t="shared" si="427"/>
        <v>Churned</v>
      </c>
    </row>
    <row r="6826" spans="1:17" x14ac:dyDescent="0.2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>
        <f t="shared" si="424"/>
        <v>Adult</v>
      </c>
      <c r="O6826" t="str">
        <f t="shared" si="425"/>
        <v>Average</v>
      </c>
      <c r="P6826" t="str">
        <f t="shared" si="426"/>
        <v>Zero Balance</v>
      </c>
      <c r="Q6826" t="str">
        <f t="shared" si="427"/>
        <v>Retained</v>
      </c>
    </row>
    <row r="6827" spans="1:17" x14ac:dyDescent="0.2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>
        <f t="shared" si="424"/>
        <v>Adult</v>
      </c>
      <c r="O6827" t="str">
        <f t="shared" si="425"/>
        <v>Average</v>
      </c>
      <c r="P6827" t="str">
        <f t="shared" si="426"/>
        <v>Zero Balance</v>
      </c>
      <c r="Q6827" t="str">
        <f t="shared" si="427"/>
        <v>Retained</v>
      </c>
    </row>
    <row r="6828" spans="1:17" x14ac:dyDescent="0.2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>
        <f t="shared" si="424"/>
        <v>Senior</v>
      </c>
      <c r="O6828" t="str">
        <f t="shared" si="425"/>
        <v>Average</v>
      </c>
      <c r="P6828" t="str">
        <f t="shared" si="426"/>
        <v>Zero Balance</v>
      </c>
      <c r="Q6828" t="str">
        <f t="shared" si="427"/>
        <v>Retained</v>
      </c>
    </row>
    <row r="6829" spans="1:17" x14ac:dyDescent="0.2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>
        <f t="shared" si="424"/>
        <v>Adult</v>
      </c>
      <c r="O6829" t="str">
        <f t="shared" si="425"/>
        <v>Good</v>
      </c>
      <c r="P6829" t="str">
        <f t="shared" si="426"/>
        <v>Zero Balance</v>
      </c>
      <c r="Q6829" t="str">
        <f t="shared" si="427"/>
        <v>Churned</v>
      </c>
    </row>
    <row r="6830" spans="1:17" x14ac:dyDescent="0.2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>
        <f t="shared" si="424"/>
        <v>Adult</v>
      </c>
      <c r="O6830" t="str">
        <f t="shared" si="425"/>
        <v>Good</v>
      </c>
      <c r="P6830" t="str">
        <f t="shared" si="426"/>
        <v>High Balance</v>
      </c>
      <c r="Q6830" t="str">
        <f t="shared" si="427"/>
        <v>Retained</v>
      </c>
    </row>
    <row r="6831" spans="1:17" x14ac:dyDescent="0.2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>
        <f t="shared" si="424"/>
        <v>Adult</v>
      </c>
      <c r="O6831" t="str">
        <f t="shared" si="425"/>
        <v>Good</v>
      </c>
      <c r="P6831" t="str">
        <f t="shared" si="426"/>
        <v>High Balance</v>
      </c>
      <c r="Q6831" t="str">
        <f t="shared" si="427"/>
        <v>Retained</v>
      </c>
    </row>
    <row r="6832" spans="1:17" x14ac:dyDescent="0.2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tr">
        <f t="shared" si="424"/>
        <v>Adult</v>
      </c>
      <c r="O6832" t="str">
        <f t="shared" si="425"/>
        <v>Good</v>
      </c>
      <c r="P6832" t="str">
        <f t="shared" si="426"/>
        <v>High Balance</v>
      </c>
      <c r="Q6832" t="str">
        <f t="shared" si="427"/>
        <v>Retained</v>
      </c>
    </row>
    <row r="6833" spans="1:17" x14ac:dyDescent="0.2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>
        <f t="shared" si="424"/>
        <v>Senior</v>
      </c>
      <c r="O6833" t="str">
        <f t="shared" si="425"/>
        <v>Poor</v>
      </c>
      <c r="P6833" t="str">
        <f t="shared" si="426"/>
        <v>High Balance</v>
      </c>
      <c r="Q6833" t="str">
        <f t="shared" si="427"/>
        <v>Churned</v>
      </c>
    </row>
    <row r="6834" spans="1:17" x14ac:dyDescent="0.2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>
        <f t="shared" si="424"/>
        <v>Young</v>
      </c>
      <c r="O6834" t="str">
        <f t="shared" si="425"/>
        <v>Average</v>
      </c>
      <c r="P6834" t="str">
        <f t="shared" si="426"/>
        <v>Medium Balance</v>
      </c>
      <c r="Q6834" t="str">
        <f t="shared" si="427"/>
        <v>Retained</v>
      </c>
    </row>
    <row r="6835" spans="1:17" x14ac:dyDescent="0.2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>
        <f t="shared" si="424"/>
        <v>Adult</v>
      </c>
      <c r="O6835" t="str">
        <f t="shared" si="425"/>
        <v>Average</v>
      </c>
      <c r="P6835" t="str">
        <f t="shared" si="426"/>
        <v>Medium Balance</v>
      </c>
      <c r="Q6835" t="str">
        <f t="shared" si="427"/>
        <v>Retained</v>
      </c>
    </row>
    <row r="6836" spans="1:17" x14ac:dyDescent="0.2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tr">
        <f t="shared" si="424"/>
        <v>Senior</v>
      </c>
      <c r="O6836" t="str">
        <f t="shared" si="425"/>
        <v>Good</v>
      </c>
      <c r="P6836" t="str">
        <f t="shared" si="426"/>
        <v>High Balance</v>
      </c>
      <c r="Q6836" t="str">
        <f t="shared" si="427"/>
        <v>Retained</v>
      </c>
    </row>
    <row r="6837" spans="1:17" x14ac:dyDescent="0.2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>
        <f t="shared" si="424"/>
        <v>Adult</v>
      </c>
      <c r="O6837" t="str">
        <f t="shared" si="425"/>
        <v>Good</v>
      </c>
      <c r="P6837" t="str">
        <f t="shared" si="426"/>
        <v>Zero Balance</v>
      </c>
      <c r="Q6837" t="str">
        <f t="shared" si="427"/>
        <v>Retained</v>
      </c>
    </row>
    <row r="6838" spans="1:17" x14ac:dyDescent="0.2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>
        <f t="shared" si="424"/>
        <v>Adult</v>
      </c>
      <c r="O6838" t="str">
        <f t="shared" si="425"/>
        <v>Good</v>
      </c>
      <c r="P6838" t="str">
        <f t="shared" si="426"/>
        <v>Zero Balance</v>
      </c>
      <c r="Q6838" t="str">
        <f t="shared" si="427"/>
        <v>Retained</v>
      </c>
    </row>
    <row r="6839" spans="1:17" x14ac:dyDescent="0.2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>
        <f t="shared" si="424"/>
        <v>Adult</v>
      </c>
      <c r="O6839" t="str">
        <f t="shared" si="425"/>
        <v>Average</v>
      </c>
      <c r="P6839" t="str">
        <f t="shared" si="426"/>
        <v>Zero Balance</v>
      </c>
      <c r="Q6839" t="str">
        <f t="shared" si="427"/>
        <v>Retained</v>
      </c>
    </row>
    <row r="6840" spans="1:17" x14ac:dyDescent="0.2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>
        <f t="shared" si="424"/>
        <v>Young</v>
      </c>
      <c r="O6840" t="str">
        <f t="shared" si="425"/>
        <v>Good</v>
      </c>
      <c r="P6840" t="str">
        <f t="shared" si="426"/>
        <v>Zero Balance</v>
      </c>
      <c r="Q6840" t="str">
        <f t="shared" si="427"/>
        <v>Retained</v>
      </c>
    </row>
    <row r="6841" spans="1:17" x14ac:dyDescent="0.2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>
        <f t="shared" si="424"/>
        <v>Adult</v>
      </c>
      <c r="O6841" t="str">
        <f t="shared" si="425"/>
        <v>Good</v>
      </c>
      <c r="P6841" t="str">
        <f t="shared" si="426"/>
        <v>Medium Balance</v>
      </c>
      <c r="Q6841" t="str">
        <f t="shared" si="427"/>
        <v>Retained</v>
      </c>
    </row>
    <row r="6842" spans="1:17" x14ac:dyDescent="0.2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>
        <f t="shared" si="424"/>
        <v>Adult</v>
      </c>
      <c r="O6842" t="str">
        <f t="shared" si="425"/>
        <v>Average</v>
      </c>
      <c r="P6842" t="str">
        <f t="shared" si="426"/>
        <v>Medium Balance</v>
      </c>
      <c r="Q6842" t="str">
        <f t="shared" si="427"/>
        <v>Retained</v>
      </c>
    </row>
    <row r="6843" spans="1:17" x14ac:dyDescent="0.2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>
        <f t="shared" si="424"/>
        <v>Young</v>
      </c>
      <c r="O6843" t="str">
        <f t="shared" si="425"/>
        <v>Good</v>
      </c>
      <c r="P6843" t="str">
        <f t="shared" si="426"/>
        <v>High Balance</v>
      </c>
      <c r="Q6843" t="str">
        <f t="shared" si="427"/>
        <v>Retained</v>
      </c>
    </row>
    <row r="6844" spans="1:17" x14ac:dyDescent="0.2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>
        <f t="shared" si="424"/>
        <v>Adult</v>
      </c>
      <c r="O6844" t="str">
        <f t="shared" si="425"/>
        <v>Average</v>
      </c>
      <c r="P6844" t="str">
        <f t="shared" si="426"/>
        <v>High Balance</v>
      </c>
      <c r="Q6844" t="str">
        <f t="shared" si="427"/>
        <v>Retained</v>
      </c>
    </row>
    <row r="6845" spans="1:17" x14ac:dyDescent="0.2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>
        <f t="shared" si="424"/>
        <v>Adult</v>
      </c>
      <c r="O6845" t="str">
        <f t="shared" si="425"/>
        <v>Good</v>
      </c>
      <c r="P6845" t="str">
        <f t="shared" si="426"/>
        <v>High Balance</v>
      </c>
      <c r="Q6845" t="str">
        <f t="shared" si="427"/>
        <v>Retained</v>
      </c>
    </row>
    <row r="6846" spans="1:17" x14ac:dyDescent="0.2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>
        <f t="shared" si="424"/>
        <v>Adult</v>
      </c>
      <c r="O6846" t="str">
        <f t="shared" si="425"/>
        <v>Average</v>
      </c>
      <c r="P6846" t="str">
        <f t="shared" si="426"/>
        <v>High Balance</v>
      </c>
      <c r="Q6846" t="str">
        <f t="shared" si="427"/>
        <v>Retained</v>
      </c>
    </row>
    <row r="6847" spans="1:17" x14ac:dyDescent="0.2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>
        <f t="shared" si="424"/>
        <v>Young</v>
      </c>
      <c r="O6847" t="str">
        <f t="shared" si="425"/>
        <v>Poor</v>
      </c>
      <c r="P6847" t="str">
        <f t="shared" si="426"/>
        <v>High Balance</v>
      </c>
      <c r="Q6847" t="str">
        <f t="shared" si="427"/>
        <v>Retained</v>
      </c>
    </row>
    <row r="6848" spans="1:17" x14ac:dyDescent="0.2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>
        <f t="shared" si="424"/>
        <v>Adult</v>
      </c>
      <c r="O6848" t="str">
        <f t="shared" si="425"/>
        <v>Average</v>
      </c>
      <c r="P6848" t="str">
        <f t="shared" si="426"/>
        <v>High Balance</v>
      </c>
      <c r="Q6848" t="str">
        <f t="shared" si="427"/>
        <v>Retained</v>
      </c>
    </row>
    <row r="6849" spans="1:17" x14ac:dyDescent="0.2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>
        <f t="shared" si="424"/>
        <v>Adult</v>
      </c>
      <c r="O6849" t="str">
        <f t="shared" si="425"/>
        <v>Average</v>
      </c>
      <c r="P6849" t="str">
        <f t="shared" si="426"/>
        <v>Zero Balance</v>
      </c>
      <c r="Q6849" t="str">
        <f t="shared" si="427"/>
        <v>Retained</v>
      </c>
    </row>
    <row r="6850" spans="1:17" x14ac:dyDescent="0.2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tr">
        <f t="shared" si="424"/>
        <v>Adult</v>
      </c>
      <c r="O6850" t="str">
        <f t="shared" si="425"/>
        <v>Average</v>
      </c>
      <c r="P6850" t="str">
        <f t="shared" si="426"/>
        <v>Medium Balance</v>
      </c>
      <c r="Q6850" t="str">
        <f t="shared" si="427"/>
        <v>Retained</v>
      </c>
    </row>
    <row r="6851" spans="1:17" x14ac:dyDescent="0.2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>
        <f t="shared" ref="N6851:N6914" si="428">IF(F6851&lt;30,"Young",IF(F6851&lt;50,"Adult","Senior"))</f>
        <v>Adult</v>
      </c>
      <c r="O6851" t="str">
        <f t="shared" ref="O6851:O6914" si="429">IF(C6851&lt;500,"Poor",IF(C6851&lt;700,"Average","Good"))</f>
        <v>Good</v>
      </c>
      <c r="P6851" t="str">
        <f t="shared" ref="P6851:P6914" si="430" xml:space="preserve"> IF(H6851=0,"Zero Balance",IF(H6851&lt;50000,"Low Balance",IF(H6851&lt;100000,"Medium Balance","High Balance")))</f>
        <v>Zero Balance</v>
      </c>
      <c r="Q6851" t="str">
        <f t="shared" ref="Q6851:Q6914" si="431">IF(M6851 = 1,"Churned","Retained")</f>
        <v>Retained</v>
      </c>
    </row>
    <row r="6852" spans="1:17" x14ac:dyDescent="0.2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>
        <f t="shared" si="428"/>
        <v>Adult</v>
      </c>
      <c r="O6852" t="str">
        <f t="shared" si="429"/>
        <v>Average</v>
      </c>
      <c r="P6852" t="str">
        <f t="shared" si="430"/>
        <v>Medium Balance</v>
      </c>
      <c r="Q6852" t="str">
        <f t="shared" si="431"/>
        <v>Retained</v>
      </c>
    </row>
    <row r="6853" spans="1:17" x14ac:dyDescent="0.2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>
        <f t="shared" si="428"/>
        <v>Adult</v>
      </c>
      <c r="O6853" t="str">
        <f t="shared" si="429"/>
        <v>Average</v>
      </c>
      <c r="P6853" t="str">
        <f t="shared" si="430"/>
        <v>Medium Balance</v>
      </c>
      <c r="Q6853" t="str">
        <f t="shared" si="431"/>
        <v>Retained</v>
      </c>
    </row>
    <row r="6854" spans="1:17" x14ac:dyDescent="0.2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>
        <f t="shared" si="428"/>
        <v>Adult</v>
      </c>
      <c r="O6854" t="str">
        <f t="shared" si="429"/>
        <v>Average</v>
      </c>
      <c r="P6854" t="str">
        <f t="shared" si="430"/>
        <v>Zero Balance</v>
      </c>
      <c r="Q6854" t="str">
        <f t="shared" si="431"/>
        <v>Churned</v>
      </c>
    </row>
    <row r="6855" spans="1:17" x14ac:dyDescent="0.2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tr">
        <f t="shared" si="428"/>
        <v>Adult</v>
      </c>
      <c r="O6855" t="str">
        <f t="shared" si="429"/>
        <v>Average</v>
      </c>
      <c r="P6855" t="str">
        <f t="shared" si="430"/>
        <v>High Balance</v>
      </c>
      <c r="Q6855" t="str">
        <f t="shared" si="431"/>
        <v>Retained</v>
      </c>
    </row>
    <row r="6856" spans="1:17" x14ac:dyDescent="0.2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>
        <f t="shared" si="428"/>
        <v>Adult</v>
      </c>
      <c r="O6856" t="str">
        <f t="shared" si="429"/>
        <v>Good</v>
      </c>
      <c r="P6856" t="str">
        <f t="shared" si="430"/>
        <v>Zero Balance</v>
      </c>
      <c r="Q6856" t="str">
        <f t="shared" si="431"/>
        <v>Retained</v>
      </c>
    </row>
    <row r="6857" spans="1:17" x14ac:dyDescent="0.2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>
        <f t="shared" si="428"/>
        <v>Adult</v>
      </c>
      <c r="O6857" t="str">
        <f t="shared" si="429"/>
        <v>Average</v>
      </c>
      <c r="P6857" t="str">
        <f t="shared" si="430"/>
        <v>High Balance</v>
      </c>
      <c r="Q6857" t="str">
        <f t="shared" si="431"/>
        <v>Churned</v>
      </c>
    </row>
    <row r="6858" spans="1:17" x14ac:dyDescent="0.2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>
        <f t="shared" si="428"/>
        <v>Adult</v>
      </c>
      <c r="O6858" t="str">
        <f t="shared" si="429"/>
        <v>Average</v>
      </c>
      <c r="P6858" t="str">
        <f t="shared" si="430"/>
        <v>High Balance</v>
      </c>
      <c r="Q6858" t="str">
        <f t="shared" si="431"/>
        <v>Retained</v>
      </c>
    </row>
    <row r="6859" spans="1:17" x14ac:dyDescent="0.2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>
        <f t="shared" si="428"/>
        <v>Senior</v>
      </c>
      <c r="O6859" t="str">
        <f t="shared" si="429"/>
        <v>Average</v>
      </c>
      <c r="P6859" t="str">
        <f t="shared" si="430"/>
        <v>High Balance</v>
      </c>
      <c r="Q6859" t="str">
        <f t="shared" si="431"/>
        <v>Churned</v>
      </c>
    </row>
    <row r="6860" spans="1:17" x14ac:dyDescent="0.2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>
        <f t="shared" si="428"/>
        <v>Adult</v>
      </c>
      <c r="O6860" t="str">
        <f t="shared" si="429"/>
        <v>Average</v>
      </c>
      <c r="P6860" t="str">
        <f t="shared" si="430"/>
        <v>High Balance</v>
      </c>
      <c r="Q6860" t="str">
        <f t="shared" si="431"/>
        <v>Retained</v>
      </c>
    </row>
    <row r="6861" spans="1:17" x14ac:dyDescent="0.2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>
        <f t="shared" si="428"/>
        <v>Adult</v>
      </c>
      <c r="O6861" t="str">
        <f t="shared" si="429"/>
        <v>Good</v>
      </c>
      <c r="P6861" t="str">
        <f t="shared" si="430"/>
        <v>High Balance</v>
      </c>
      <c r="Q6861" t="str">
        <f t="shared" si="431"/>
        <v>Retained</v>
      </c>
    </row>
    <row r="6862" spans="1:17" x14ac:dyDescent="0.2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>
        <f t="shared" si="428"/>
        <v>Adult</v>
      </c>
      <c r="O6862" t="str">
        <f t="shared" si="429"/>
        <v>Good</v>
      </c>
      <c r="P6862" t="str">
        <f t="shared" si="430"/>
        <v>High Balance</v>
      </c>
      <c r="Q6862" t="str">
        <f t="shared" si="431"/>
        <v>Churned</v>
      </c>
    </row>
    <row r="6863" spans="1:17" x14ac:dyDescent="0.2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>
        <f t="shared" si="428"/>
        <v>Adult</v>
      </c>
      <c r="O6863" t="str">
        <f t="shared" si="429"/>
        <v>Average</v>
      </c>
      <c r="P6863" t="str">
        <f t="shared" si="430"/>
        <v>High Balance</v>
      </c>
      <c r="Q6863" t="str">
        <f t="shared" si="431"/>
        <v>Retained</v>
      </c>
    </row>
    <row r="6864" spans="1:17" x14ac:dyDescent="0.2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>
        <f t="shared" si="428"/>
        <v>Adult</v>
      </c>
      <c r="O6864" t="str">
        <f t="shared" si="429"/>
        <v>Average</v>
      </c>
      <c r="P6864" t="str">
        <f t="shared" si="430"/>
        <v>Zero Balance</v>
      </c>
      <c r="Q6864" t="str">
        <f t="shared" si="431"/>
        <v>Retained</v>
      </c>
    </row>
    <row r="6865" spans="1:17" x14ac:dyDescent="0.2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tr">
        <f t="shared" si="428"/>
        <v>Young</v>
      </c>
      <c r="O6865" t="str">
        <f t="shared" si="429"/>
        <v>Average</v>
      </c>
      <c r="P6865" t="str">
        <f t="shared" si="430"/>
        <v>High Balance</v>
      </c>
      <c r="Q6865" t="str">
        <f t="shared" si="431"/>
        <v>Retained</v>
      </c>
    </row>
    <row r="6866" spans="1:17" x14ac:dyDescent="0.2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>
        <f t="shared" si="428"/>
        <v>Adult</v>
      </c>
      <c r="O6866" t="str">
        <f t="shared" si="429"/>
        <v>Average</v>
      </c>
      <c r="P6866" t="str">
        <f t="shared" si="430"/>
        <v>High Balance</v>
      </c>
      <c r="Q6866" t="str">
        <f t="shared" si="431"/>
        <v>Churned</v>
      </c>
    </row>
    <row r="6867" spans="1:17" x14ac:dyDescent="0.2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tr">
        <f t="shared" si="428"/>
        <v>Young</v>
      </c>
      <c r="O6867" t="str">
        <f t="shared" si="429"/>
        <v>Good</v>
      </c>
      <c r="P6867" t="str">
        <f t="shared" si="430"/>
        <v>Medium Balance</v>
      </c>
      <c r="Q6867" t="str">
        <f t="shared" si="431"/>
        <v>Retained</v>
      </c>
    </row>
    <row r="6868" spans="1:17" x14ac:dyDescent="0.2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>
        <f t="shared" si="428"/>
        <v>Adult</v>
      </c>
      <c r="O6868" t="str">
        <f t="shared" si="429"/>
        <v>Average</v>
      </c>
      <c r="P6868" t="str">
        <f t="shared" si="430"/>
        <v>High Balance</v>
      </c>
      <c r="Q6868" t="str">
        <f t="shared" si="431"/>
        <v>Retained</v>
      </c>
    </row>
    <row r="6869" spans="1:17" x14ac:dyDescent="0.2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>
        <f t="shared" si="428"/>
        <v>Adult</v>
      </c>
      <c r="O6869" t="str">
        <f t="shared" si="429"/>
        <v>Average</v>
      </c>
      <c r="P6869" t="str">
        <f t="shared" si="430"/>
        <v>High Balance</v>
      </c>
      <c r="Q6869" t="str">
        <f t="shared" si="431"/>
        <v>Retained</v>
      </c>
    </row>
    <row r="6870" spans="1:17" x14ac:dyDescent="0.2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tr">
        <f t="shared" si="428"/>
        <v>Adult</v>
      </c>
      <c r="O6870" t="str">
        <f t="shared" si="429"/>
        <v>Poor</v>
      </c>
      <c r="P6870" t="str">
        <f t="shared" si="430"/>
        <v>High Balance</v>
      </c>
      <c r="Q6870" t="str">
        <f t="shared" si="431"/>
        <v>Retained</v>
      </c>
    </row>
    <row r="6871" spans="1:17" x14ac:dyDescent="0.2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>
        <f t="shared" si="428"/>
        <v>Adult</v>
      </c>
      <c r="O6871" t="str">
        <f t="shared" si="429"/>
        <v>Average</v>
      </c>
      <c r="P6871" t="str">
        <f t="shared" si="430"/>
        <v>Zero Balance</v>
      </c>
      <c r="Q6871" t="str">
        <f t="shared" si="431"/>
        <v>Churned</v>
      </c>
    </row>
    <row r="6872" spans="1:17" x14ac:dyDescent="0.2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>
        <f t="shared" si="428"/>
        <v>Adult</v>
      </c>
      <c r="O6872" t="str">
        <f t="shared" si="429"/>
        <v>Good</v>
      </c>
      <c r="P6872" t="str">
        <f t="shared" si="430"/>
        <v>High Balance</v>
      </c>
      <c r="Q6872" t="str">
        <f t="shared" si="431"/>
        <v>Retained</v>
      </c>
    </row>
    <row r="6873" spans="1:17" x14ac:dyDescent="0.2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>
        <f t="shared" si="428"/>
        <v>Adult</v>
      </c>
      <c r="O6873" t="str">
        <f t="shared" si="429"/>
        <v>Average</v>
      </c>
      <c r="P6873" t="str">
        <f t="shared" si="430"/>
        <v>High Balance</v>
      </c>
      <c r="Q6873" t="str">
        <f t="shared" si="431"/>
        <v>Churned</v>
      </c>
    </row>
    <row r="6874" spans="1:17" x14ac:dyDescent="0.2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>
        <f t="shared" si="428"/>
        <v>Young</v>
      </c>
      <c r="O6874" t="str">
        <f t="shared" si="429"/>
        <v>Good</v>
      </c>
      <c r="P6874" t="str">
        <f t="shared" si="430"/>
        <v>Low Balance</v>
      </c>
      <c r="Q6874" t="str">
        <f t="shared" si="431"/>
        <v>Retained</v>
      </c>
    </row>
    <row r="6875" spans="1:17" x14ac:dyDescent="0.2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tr">
        <f t="shared" si="428"/>
        <v>Adult</v>
      </c>
      <c r="O6875" t="str">
        <f t="shared" si="429"/>
        <v>Average</v>
      </c>
      <c r="P6875" t="str">
        <f t="shared" si="430"/>
        <v>Zero Balance</v>
      </c>
      <c r="Q6875" t="str">
        <f t="shared" si="431"/>
        <v>Retained</v>
      </c>
    </row>
    <row r="6876" spans="1:17" x14ac:dyDescent="0.2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>
        <f t="shared" si="428"/>
        <v>Young</v>
      </c>
      <c r="O6876" t="str">
        <f t="shared" si="429"/>
        <v>Good</v>
      </c>
      <c r="P6876" t="str">
        <f t="shared" si="430"/>
        <v>Zero Balance</v>
      </c>
      <c r="Q6876" t="str">
        <f t="shared" si="431"/>
        <v>Retained</v>
      </c>
    </row>
    <row r="6877" spans="1:17" x14ac:dyDescent="0.2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>
        <f t="shared" si="428"/>
        <v>Senior</v>
      </c>
      <c r="O6877" t="str">
        <f t="shared" si="429"/>
        <v>Average</v>
      </c>
      <c r="P6877" t="str">
        <f t="shared" si="430"/>
        <v>Medium Balance</v>
      </c>
      <c r="Q6877" t="str">
        <f t="shared" si="431"/>
        <v>Churned</v>
      </c>
    </row>
    <row r="6878" spans="1:17" x14ac:dyDescent="0.2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>
        <f t="shared" si="428"/>
        <v>Adult</v>
      </c>
      <c r="O6878" t="str">
        <f t="shared" si="429"/>
        <v>Average</v>
      </c>
      <c r="P6878" t="str">
        <f t="shared" si="430"/>
        <v>Zero Balance</v>
      </c>
      <c r="Q6878" t="str">
        <f t="shared" si="431"/>
        <v>Retained</v>
      </c>
    </row>
    <row r="6879" spans="1:17" x14ac:dyDescent="0.2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>
        <f t="shared" si="428"/>
        <v>Adult</v>
      </c>
      <c r="O6879" t="str">
        <f t="shared" si="429"/>
        <v>Average</v>
      </c>
      <c r="P6879" t="str">
        <f t="shared" si="430"/>
        <v>Zero Balance</v>
      </c>
      <c r="Q6879" t="str">
        <f t="shared" si="431"/>
        <v>Retained</v>
      </c>
    </row>
    <row r="6880" spans="1:17" x14ac:dyDescent="0.2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>
        <f t="shared" si="428"/>
        <v>Adult</v>
      </c>
      <c r="O6880" t="str">
        <f t="shared" si="429"/>
        <v>Average</v>
      </c>
      <c r="P6880" t="str">
        <f t="shared" si="430"/>
        <v>High Balance</v>
      </c>
      <c r="Q6880" t="str">
        <f t="shared" si="431"/>
        <v>Churned</v>
      </c>
    </row>
    <row r="6881" spans="1:17" x14ac:dyDescent="0.2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>
        <f t="shared" si="428"/>
        <v>Young</v>
      </c>
      <c r="O6881" t="str">
        <f t="shared" si="429"/>
        <v>Average</v>
      </c>
      <c r="P6881" t="str">
        <f t="shared" si="430"/>
        <v>Medium Balance</v>
      </c>
      <c r="Q6881" t="str">
        <f t="shared" si="431"/>
        <v>Retained</v>
      </c>
    </row>
    <row r="6882" spans="1:17" x14ac:dyDescent="0.2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>
        <f t="shared" si="428"/>
        <v>Young</v>
      </c>
      <c r="O6882" t="str">
        <f t="shared" si="429"/>
        <v>Average</v>
      </c>
      <c r="P6882" t="str">
        <f t="shared" si="430"/>
        <v>Zero Balance</v>
      </c>
      <c r="Q6882" t="str">
        <f t="shared" si="431"/>
        <v>Retained</v>
      </c>
    </row>
    <row r="6883" spans="1:17" x14ac:dyDescent="0.2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>
        <f t="shared" si="428"/>
        <v>Young</v>
      </c>
      <c r="O6883" t="str">
        <f t="shared" si="429"/>
        <v>Average</v>
      </c>
      <c r="P6883" t="str">
        <f t="shared" si="430"/>
        <v>Zero Balance</v>
      </c>
      <c r="Q6883" t="str">
        <f t="shared" si="431"/>
        <v>Retained</v>
      </c>
    </row>
    <row r="6884" spans="1:17" x14ac:dyDescent="0.2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>
        <f t="shared" si="428"/>
        <v>Adult</v>
      </c>
      <c r="O6884" t="str">
        <f t="shared" si="429"/>
        <v>Average</v>
      </c>
      <c r="P6884" t="str">
        <f t="shared" si="430"/>
        <v>Zero Balance</v>
      </c>
      <c r="Q6884" t="str">
        <f t="shared" si="431"/>
        <v>Retained</v>
      </c>
    </row>
    <row r="6885" spans="1:17" x14ac:dyDescent="0.2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>
        <f t="shared" si="428"/>
        <v>Adult</v>
      </c>
      <c r="O6885" t="str">
        <f t="shared" si="429"/>
        <v>Average</v>
      </c>
      <c r="P6885" t="str">
        <f t="shared" si="430"/>
        <v>Zero Balance</v>
      </c>
      <c r="Q6885" t="str">
        <f t="shared" si="431"/>
        <v>Retained</v>
      </c>
    </row>
    <row r="6886" spans="1:17" x14ac:dyDescent="0.2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>
        <f t="shared" si="428"/>
        <v>Adult</v>
      </c>
      <c r="O6886" t="str">
        <f t="shared" si="429"/>
        <v>Average</v>
      </c>
      <c r="P6886" t="str">
        <f t="shared" si="430"/>
        <v>Zero Balance</v>
      </c>
      <c r="Q6886" t="str">
        <f t="shared" si="431"/>
        <v>Retained</v>
      </c>
    </row>
    <row r="6887" spans="1:17" x14ac:dyDescent="0.2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>
        <f t="shared" si="428"/>
        <v>Young</v>
      </c>
      <c r="O6887" t="str">
        <f t="shared" si="429"/>
        <v>Average</v>
      </c>
      <c r="P6887" t="str">
        <f t="shared" si="430"/>
        <v>Medium Balance</v>
      </c>
      <c r="Q6887" t="str">
        <f t="shared" si="431"/>
        <v>Retained</v>
      </c>
    </row>
    <row r="6888" spans="1:17" x14ac:dyDescent="0.2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>
        <f t="shared" si="428"/>
        <v>Adult</v>
      </c>
      <c r="O6888" t="str">
        <f t="shared" si="429"/>
        <v>Good</v>
      </c>
      <c r="P6888" t="str">
        <f t="shared" si="430"/>
        <v>High Balance</v>
      </c>
      <c r="Q6888" t="str">
        <f t="shared" si="431"/>
        <v>Retained</v>
      </c>
    </row>
    <row r="6889" spans="1:17" x14ac:dyDescent="0.2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>
        <f t="shared" si="428"/>
        <v>Young</v>
      </c>
      <c r="O6889" t="str">
        <f t="shared" si="429"/>
        <v>Good</v>
      </c>
      <c r="P6889" t="str">
        <f t="shared" si="430"/>
        <v>Zero Balance</v>
      </c>
      <c r="Q6889" t="str">
        <f t="shared" si="431"/>
        <v>Retained</v>
      </c>
    </row>
    <row r="6890" spans="1:17" x14ac:dyDescent="0.2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>
        <f t="shared" si="428"/>
        <v>Adult</v>
      </c>
      <c r="O6890" t="str">
        <f t="shared" si="429"/>
        <v>Average</v>
      </c>
      <c r="P6890" t="str">
        <f t="shared" si="430"/>
        <v>Zero Balance</v>
      </c>
      <c r="Q6890" t="str">
        <f t="shared" si="431"/>
        <v>Retained</v>
      </c>
    </row>
    <row r="6891" spans="1:17" x14ac:dyDescent="0.2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>
        <f t="shared" si="428"/>
        <v>Young</v>
      </c>
      <c r="O6891" t="str">
        <f t="shared" si="429"/>
        <v>Poor</v>
      </c>
      <c r="P6891" t="str">
        <f t="shared" si="430"/>
        <v>High Balance</v>
      </c>
      <c r="Q6891" t="str">
        <f t="shared" si="431"/>
        <v>Retained</v>
      </c>
    </row>
    <row r="6892" spans="1:17" x14ac:dyDescent="0.2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>
        <f t="shared" si="428"/>
        <v>Adult</v>
      </c>
      <c r="O6892" t="str">
        <f t="shared" si="429"/>
        <v>Poor</v>
      </c>
      <c r="P6892" t="str">
        <f t="shared" si="430"/>
        <v>Zero Balance</v>
      </c>
      <c r="Q6892" t="str">
        <f t="shared" si="431"/>
        <v>Churned</v>
      </c>
    </row>
    <row r="6893" spans="1:17" x14ac:dyDescent="0.2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>
        <f t="shared" si="428"/>
        <v>Adult</v>
      </c>
      <c r="O6893" t="str">
        <f t="shared" si="429"/>
        <v>Good</v>
      </c>
      <c r="P6893" t="str">
        <f t="shared" si="430"/>
        <v>High Balance</v>
      </c>
      <c r="Q6893" t="str">
        <f t="shared" si="431"/>
        <v>Churned</v>
      </c>
    </row>
    <row r="6894" spans="1:17" x14ac:dyDescent="0.2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>
        <f t="shared" si="428"/>
        <v>Senior</v>
      </c>
      <c r="O6894" t="str">
        <f t="shared" si="429"/>
        <v>Average</v>
      </c>
      <c r="P6894" t="str">
        <f t="shared" si="430"/>
        <v>High Balance</v>
      </c>
      <c r="Q6894" t="str">
        <f t="shared" si="431"/>
        <v>Churned</v>
      </c>
    </row>
    <row r="6895" spans="1:17" x14ac:dyDescent="0.2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>
        <f t="shared" si="428"/>
        <v>Senior</v>
      </c>
      <c r="O6895" t="str">
        <f t="shared" si="429"/>
        <v>Average</v>
      </c>
      <c r="P6895" t="str">
        <f t="shared" si="430"/>
        <v>High Balance</v>
      </c>
      <c r="Q6895" t="str">
        <f t="shared" si="431"/>
        <v>Retained</v>
      </c>
    </row>
    <row r="6896" spans="1:17" x14ac:dyDescent="0.2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>
        <f t="shared" si="428"/>
        <v>Young</v>
      </c>
      <c r="O6896" t="str">
        <f t="shared" si="429"/>
        <v>Average</v>
      </c>
      <c r="P6896" t="str">
        <f t="shared" si="430"/>
        <v>High Balance</v>
      </c>
      <c r="Q6896" t="str">
        <f t="shared" si="431"/>
        <v>Retained</v>
      </c>
    </row>
    <row r="6897" spans="1:17" x14ac:dyDescent="0.2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>
        <f t="shared" si="428"/>
        <v>Adult</v>
      </c>
      <c r="O6897" t="str">
        <f t="shared" si="429"/>
        <v>Average</v>
      </c>
      <c r="P6897" t="str">
        <f t="shared" si="430"/>
        <v>High Balance</v>
      </c>
      <c r="Q6897" t="str">
        <f t="shared" si="431"/>
        <v>Churned</v>
      </c>
    </row>
    <row r="6898" spans="1:17" x14ac:dyDescent="0.2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>
        <f t="shared" si="428"/>
        <v>Adult</v>
      </c>
      <c r="O6898" t="str">
        <f t="shared" si="429"/>
        <v>Average</v>
      </c>
      <c r="P6898" t="str">
        <f t="shared" si="430"/>
        <v>Zero Balance</v>
      </c>
      <c r="Q6898" t="str">
        <f t="shared" si="431"/>
        <v>Retained</v>
      </c>
    </row>
    <row r="6899" spans="1:17" x14ac:dyDescent="0.2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>
        <f t="shared" si="428"/>
        <v>Adult</v>
      </c>
      <c r="O6899" t="str">
        <f t="shared" si="429"/>
        <v>Poor</v>
      </c>
      <c r="P6899" t="str">
        <f t="shared" si="430"/>
        <v>High Balance</v>
      </c>
      <c r="Q6899" t="str">
        <f t="shared" si="431"/>
        <v>Churned</v>
      </c>
    </row>
    <row r="6900" spans="1:17" x14ac:dyDescent="0.2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>
        <f t="shared" si="428"/>
        <v>Adult</v>
      </c>
      <c r="O6900" t="str">
        <f t="shared" si="429"/>
        <v>Average</v>
      </c>
      <c r="P6900" t="str">
        <f t="shared" si="430"/>
        <v>High Balance</v>
      </c>
      <c r="Q6900" t="str">
        <f t="shared" si="431"/>
        <v>Retained</v>
      </c>
    </row>
    <row r="6901" spans="1:17" x14ac:dyDescent="0.2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>
        <f t="shared" si="428"/>
        <v>Senior</v>
      </c>
      <c r="O6901" t="str">
        <f t="shared" si="429"/>
        <v>Average</v>
      </c>
      <c r="P6901" t="str">
        <f t="shared" si="430"/>
        <v>Zero Balance</v>
      </c>
      <c r="Q6901" t="str">
        <f t="shared" si="431"/>
        <v>Churned</v>
      </c>
    </row>
    <row r="6902" spans="1:17" x14ac:dyDescent="0.2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>
        <f t="shared" si="428"/>
        <v>Adult</v>
      </c>
      <c r="O6902" t="str">
        <f t="shared" si="429"/>
        <v>Average</v>
      </c>
      <c r="P6902" t="str">
        <f t="shared" si="430"/>
        <v>High Balance</v>
      </c>
      <c r="Q6902" t="str">
        <f t="shared" si="431"/>
        <v>Retained</v>
      </c>
    </row>
    <row r="6903" spans="1:17" x14ac:dyDescent="0.2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>
        <f t="shared" si="428"/>
        <v>Adult</v>
      </c>
      <c r="O6903" t="str">
        <f t="shared" si="429"/>
        <v>Average</v>
      </c>
      <c r="P6903" t="str">
        <f t="shared" si="430"/>
        <v>High Balance</v>
      </c>
      <c r="Q6903" t="str">
        <f t="shared" si="431"/>
        <v>Retained</v>
      </c>
    </row>
    <row r="6904" spans="1:17" x14ac:dyDescent="0.2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>
        <f t="shared" si="428"/>
        <v>Adult</v>
      </c>
      <c r="O6904" t="str">
        <f t="shared" si="429"/>
        <v>Poor</v>
      </c>
      <c r="P6904" t="str">
        <f t="shared" si="430"/>
        <v>Zero Balance</v>
      </c>
      <c r="Q6904" t="str">
        <f t="shared" si="431"/>
        <v>Retained</v>
      </c>
    </row>
    <row r="6905" spans="1:17" x14ac:dyDescent="0.2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>
        <f t="shared" si="428"/>
        <v>Adult</v>
      </c>
      <c r="O6905" t="str">
        <f t="shared" si="429"/>
        <v>Average</v>
      </c>
      <c r="P6905" t="str">
        <f t="shared" si="430"/>
        <v>Medium Balance</v>
      </c>
      <c r="Q6905" t="str">
        <f t="shared" si="431"/>
        <v>Retained</v>
      </c>
    </row>
    <row r="6906" spans="1:17" x14ac:dyDescent="0.2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>
        <f t="shared" si="428"/>
        <v>Young</v>
      </c>
      <c r="O6906" t="str">
        <f t="shared" si="429"/>
        <v>Good</v>
      </c>
      <c r="P6906" t="str">
        <f t="shared" si="430"/>
        <v>High Balance</v>
      </c>
      <c r="Q6906" t="str">
        <f t="shared" si="431"/>
        <v>Retained</v>
      </c>
    </row>
    <row r="6907" spans="1:17" x14ac:dyDescent="0.2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>
        <f t="shared" si="428"/>
        <v>Adult</v>
      </c>
      <c r="O6907" t="str">
        <f t="shared" si="429"/>
        <v>Average</v>
      </c>
      <c r="P6907" t="str">
        <f t="shared" si="430"/>
        <v>High Balance</v>
      </c>
      <c r="Q6907" t="str">
        <f t="shared" si="431"/>
        <v>Retained</v>
      </c>
    </row>
    <row r="6908" spans="1:17" x14ac:dyDescent="0.2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>
        <f t="shared" si="428"/>
        <v>Adult</v>
      </c>
      <c r="O6908" t="str">
        <f t="shared" si="429"/>
        <v>Average</v>
      </c>
      <c r="P6908" t="str">
        <f t="shared" si="430"/>
        <v>Zero Balance</v>
      </c>
      <c r="Q6908" t="str">
        <f t="shared" si="431"/>
        <v>Retained</v>
      </c>
    </row>
    <row r="6909" spans="1:17" x14ac:dyDescent="0.2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tr">
        <f t="shared" si="428"/>
        <v>Adult</v>
      </c>
      <c r="O6909" t="str">
        <f t="shared" si="429"/>
        <v>Average</v>
      </c>
      <c r="P6909" t="str">
        <f t="shared" si="430"/>
        <v>Zero Balance</v>
      </c>
      <c r="Q6909" t="str">
        <f t="shared" si="431"/>
        <v>Retained</v>
      </c>
    </row>
    <row r="6910" spans="1:17" x14ac:dyDescent="0.2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>
        <f t="shared" si="428"/>
        <v>Adult</v>
      </c>
      <c r="O6910" t="str">
        <f t="shared" si="429"/>
        <v>Good</v>
      </c>
      <c r="P6910" t="str">
        <f t="shared" si="430"/>
        <v>Zero Balance</v>
      </c>
      <c r="Q6910" t="str">
        <f t="shared" si="431"/>
        <v>Retained</v>
      </c>
    </row>
    <row r="6911" spans="1:17" x14ac:dyDescent="0.2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>
        <f t="shared" si="428"/>
        <v>Adult</v>
      </c>
      <c r="O6911" t="str">
        <f t="shared" si="429"/>
        <v>Average</v>
      </c>
      <c r="P6911" t="str">
        <f t="shared" si="430"/>
        <v>Zero Balance</v>
      </c>
      <c r="Q6911" t="str">
        <f t="shared" si="431"/>
        <v>Retained</v>
      </c>
    </row>
    <row r="6912" spans="1:17" x14ac:dyDescent="0.2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>
        <f t="shared" si="428"/>
        <v>Adult</v>
      </c>
      <c r="O6912" t="str">
        <f t="shared" si="429"/>
        <v>Average</v>
      </c>
      <c r="P6912" t="str">
        <f t="shared" si="430"/>
        <v>Zero Balance</v>
      </c>
      <c r="Q6912" t="str">
        <f t="shared" si="431"/>
        <v>Retained</v>
      </c>
    </row>
    <row r="6913" spans="1:17" x14ac:dyDescent="0.2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>
        <f t="shared" si="428"/>
        <v>Senior</v>
      </c>
      <c r="O6913" t="str">
        <f t="shared" si="429"/>
        <v>Good</v>
      </c>
      <c r="P6913" t="str">
        <f t="shared" si="430"/>
        <v>High Balance</v>
      </c>
      <c r="Q6913" t="str">
        <f t="shared" si="431"/>
        <v>Churned</v>
      </c>
    </row>
    <row r="6914" spans="1:17" x14ac:dyDescent="0.2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>
        <f t="shared" si="428"/>
        <v>Adult</v>
      </c>
      <c r="O6914" t="str">
        <f t="shared" si="429"/>
        <v>Average</v>
      </c>
      <c r="P6914" t="str">
        <f t="shared" si="430"/>
        <v>Medium Balance</v>
      </c>
      <c r="Q6914" t="str">
        <f t="shared" si="431"/>
        <v>Churned</v>
      </c>
    </row>
    <row r="6915" spans="1:17" x14ac:dyDescent="0.2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>
        <f t="shared" ref="N6915:N6978" si="432">IF(F6915&lt;30,"Young",IF(F6915&lt;50,"Adult","Senior"))</f>
        <v>Adult</v>
      </c>
      <c r="O6915" t="str">
        <f t="shared" ref="O6915:O6978" si="433">IF(C6915&lt;500,"Poor",IF(C6915&lt;700,"Average","Good"))</f>
        <v>Average</v>
      </c>
      <c r="P6915" t="str">
        <f t="shared" ref="P6915:P6978" si="434" xml:space="preserve"> IF(H6915=0,"Zero Balance",IF(H6915&lt;50000,"Low Balance",IF(H6915&lt;100000,"Medium Balance","High Balance")))</f>
        <v>High Balance</v>
      </c>
      <c r="Q6915" t="str">
        <f t="shared" ref="Q6915:Q6978" si="435">IF(M6915 = 1,"Churned","Retained")</f>
        <v>Churned</v>
      </c>
    </row>
    <row r="6916" spans="1:17" x14ac:dyDescent="0.2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>
        <f t="shared" si="432"/>
        <v>Adult</v>
      </c>
      <c r="O6916" t="str">
        <f t="shared" si="433"/>
        <v>Good</v>
      </c>
      <c r="P6916" t="str">
        <f t="shared" si="434"/>
        <v>High Balance</v>
      </c>
      <c r="Q6916" t="str">
        <f t="shared" si="435"/>
        <v>Retained</v>
      </c>
    </row>
    <row r="6917" spans="1:17" x14ac:dyDescent="0.2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>
        <f t="shared" si="432"/>
        <v>Adult</v>
      </c>
      <c r="O6917" t="str">
        <f t="shared" si="433"/>
        <v>Average</v>
      </c>
      <c r="P6917" t="str">
        <f t="shared" si="434"/>
        <v>Medium Balance</v>
      </c>
      <c r="Q6917" t="str">
        <f t="shared" si="435"/>
        <v>Retained</v>
      </c>
    </row>
    <row r="6918" spans="1:17" x14ac:dyDescent="0.2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>
        <f t="shared" si="432"/>
        <v>Young</v>
      </c>
      <c r="O6918" t="str">
        <f t="shared" si="433"/>
        <v>Average</v>
      </c>
      <c r="P6918" t="str">
        <f t="shared" si="434"/>
        <v>High Balance</v>
      </c>
      <c r="Q6918" t="str">
        <f t="shared" si="435"/>
        <v>Retained</v>
      </c>
    </row>
    <row r="6919" spans="1:17" x14ac:dyDescent="0.2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tr">
        <f t="shared" si="432"/>
        <v>Adult</v>
      </c>
      <c r="O6919" t="str">
        <f t="shared" si="433"/>
        <v>Average</v>
      </c>
      <c r="P6919" t="str">
        <f t="shared" si="434"/>
        <v>High Balance</v>
      </c>
      <c r="Q6919" t="str">
        <f t="shared" si="435"/>
        <v>Retained</v>
      </c>
    </row>
    <row r="6920" spans="1:17" x14ac:dyDescent="0.2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>
        <f t="shared" si="432"/>
        <v>Young</v>
      </c>
      <c r="O6920" t="str">
        <f t="shared" si="433"/>
        <v>Average</v>
      </c>
      <c r="P6920" t="str">
        <f t="shared" si="434"/>
        <v>High Balance</v>
      </c>
      <c r="Q6920" t="str">
        <f t="shared" si="435"/>
        <v>Retained</v>
      </c>
    </row>
    <row r="6921" spans="1:17" x14ac:dyDescent="0.2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>
        <f t="shared" si="432"/>
        <v>Adult</v>
      </c>
      <c r="O6921" t="str">
        <f t="shared" si="433"/>
        <v>Good</v>
      </c>
      <c r="P6921" t="str">
        <f t="shared" si="434"/>
        <v>High Balance</v>
      </c>
      <c r="Q6921" t="str">
        <f t="shared" si="435"/>
        <v>Retained</v>
      </c>
    </row>
    <row r="6922" spans="1:17" x14ac:dyDescent="0.2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>
        <f t="shared" si="432"/>
        <v>Adult</v>
      </c>
      <c r="O6922" t="str">
        <f t="shared" si="433"/>
        <v>Average</v>
      </c>
      <c r="P6922" t="str">
        <f t="shared" si="434"/>
        <v>Zero Balance</v>
      </c>
      <c r="Q6922" t="str">
        <f t="shared" si="435"/>
        <v>Retained</v>
      </c>
    </row>
    <row r="6923" spans="1:17" x14ac:dyDescent="0.2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>
        <f t="shared" si="432"/>
        <v>Adult</v>
      </c>
      <c r="O6923" t="str">
        <f t="shared" si="433"/>
        <v>Average</v>
      </c>
      <c r="P6923" t="str">
        <f t="shared" si="434"/>
        <v>Medium Balance</v>
      </c>
      <c r="Q6923" t="str">
        <f t="shared" si="435"/>
        <v>Retained</v>
      </c>
    </row>
    <row r="6924" spans="1:17" x14ac:dyDescent="0.2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>
        <f t="shared" si="432"/>
        <v>Senior</v>
      </c>
      <c r="O6924" t="str">
        <f t="shared" si="433"/>
        <v>Average</v>
      </c>
      <c r="P6924" t="str">
        <f t="shared" si="434"/>
        <v>Zero Balance</v>
      </c>
      <c r="Q6924" t="str">
        <f t="shared" si="435"/>
        <v>Retained</v>
      </c>
    </row>
    <row r="6925" spans="1:17" x14ac:dyDescent="0.2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>
        <f t="shared" si="432"/>
        <v>Adult</v>
      </c>
      <c r="O6925" t="str">
        <f t="shared" si="433"/>
        <v>Good</v>
      </c>
      <c r="P6925" t="str">
        <f t="shared" si="434"/>
        <v>High Balance</v>
      </c>
      <c r="Q6925" t="str">
        <f t="shared" si="435"/>
        <v>Retained</v>
      </c>
    </row>
    <row r="6926" spans="1:17" x14ac:dyDescent="0.2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tr">
        <f t="shared" si="432"/>
        <v>Adult</v>
      </c>
      <c r="O6926" t="str">
        <f t="shared" si="433"/>
        <v>Average</v>
      </c>
      <c r="P6926" t="str">
        <f t="shared" si="434"/>
        <v>High Balance</v>
      </c>
      <c r="Q6926" t="str">
        <f t="shared" si="435"/>
        <v>Retained</v>
      </c>
    </row>
    <row r="6927" spans="1:17" x14ac:dyDescent="0.2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>
        <f t="shared" si="432"/>
        <v>Young</v>
      </c>
      <c r="O6927" t="str">
        <f t="shared" si="433"/>
        <v>Average</v>
      </c>
      <c r="P6927" t="str">
        <f t="shared" si="434"/>
        <v>Medium Balance</v>
      </c>
      <c r="Q6927" t="str">
        <f t="shared" si="435"/>
        <v>Retained</v>
      </c>
    </row>
    <row r="6928" spans="1:17" x14ac:dyDescent="0.2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>
        <f t="shared" si="432"/>
        <v>Adult</v>
      </c>
      <c r="O6928" t="str">
        <f t="shared" si="433"/>
        <v>Average</v>
      </c>
      <c r="P6928" t="str">
        <f t="shared" si="434"/>
        <v>Zero Balance</v>
      </c>
      <c r="Q6928" t="str">
        <f t="shared" si="435"/>
        <v>Retained</v>
      </c>
    </row>
    <row r="6929" spans="1:17" x14ac:dyDescent="0.2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tr">
        <f t="shared" si="432"/>
        <v>Adult</v>
      </c>
      <c r="O6929" t="str">
        <f t="shared" si="433"/>
        <v>Average</v>
      </c>
      <c r="P6929" t="str">
        <f t="shared" si="434"/>
        <v>Zero Balance</v>
      </c>
      <c r="Q6929" t="str">
        <f t="shared" si="435"/>
        <v>Retained</v>
      </c>
    </row>
    <row r="6930" spans="1:17" x14ac:dyDescent="0.2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>
        <f t="shared" si="432"/>
        <v>Adult</v>
      </c>
      <c r="O6930" t="str">
        <f t="shared" si="433"/>
        <v>Good</v>
      </c>
      <c r="P6930" t="str">
        <f t="shared" si="434"/>
        <v>Medium Balance</v>
      </c>
      <c r="Q6930" t="str">
        <f t="shared" si="435"/>
        <v>Churned</v>
      </c>
    </row>
    <row r="6931" spans="1:17" x14ac:dyDescent="0.2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>
        <f t="shared" si="432"/>
        <v>Adult</v>
      </c>
      <c r="O6931" t="str">
        <f t="shared" si="433"/>
        <v>Average</v>
      </c>
      <c r="P6931" t="str">
        <f t="shared" si="434"/>
        <v>High Balance</v>
      </c>
      <c r="Q6931" t="str">
        <f t="shared" si="435"/>
        <v>Churned</v>
      </c>
    </row>
    <row r="6932" spans="1:17" x14ac:dyDescent="0.2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tr">
        <f t="shared" si="432"/>
        <v>Adult</v>
      </c>
      <c r="O6932" t="str">
        <f t="shared" si="433"/>
        <v>Good</v>
      </c>
      <c r="P6932" t="str">
        <f t="shared" si="434"/>
        <v>High Balance</v>
      </c>
      <c r="Q6932" t="str">
        <f t="shared" si="435"/>
        <v>Retained</v>
      </c>
    </row>
    <row r="6933" spans="1:17" x14ac:dyDescent="0.2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>
        <f t="shared" si="432"/>
        <v>Adult</v>
      </c>
      <c r="O6933" t="str">
        <f t="shared" si="433"/>
        <v>Average</v>
      </c>
      <c r="P6933" t="str">
        <f t="shared" si="434"/>
        <v>Zero Balance</v>
      </c>
      <c r="Q6933" t="str">
        <f t="shared" si="435"/>
        <v>Retained</v>
      </c>
    </row>
    <row r="6934" spans="1:17" x14ac:dyDescent="0.2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>
        <f t="shared" si="432"/>
        <v>Adult</v>
      </c>
      <c r="O6934" t="str">
        <f t="shared" si="433"/>
        <v>Average</v>
      </c>
      <c r="P6934" t="str">
        <f t="shared" si="434"/>
        <v>Zero Balance</v>
      </c>
      <c r="Q6934" t="str">
        <f t="shared" si="435"/>
        <v>Retained</v>
      </c>
    </row>
    <row r="6935" spans="1:17" x14ac:dyDescent="0.2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>
        <f t="shared" si="432"/>
        <v>Adult</v>
      </c>
      <c r="O6935" t="str">
        <f t="shared" si="433"/>
        <v>Good</v>
      </c>
      <c r="P6935" t="str">
        <f t="shared" si="434"/>
        <v>Medium Balance</v>
      </c>
      <c r="Q6935" t="str">
        <f t="shared" si="435"/>
        <v>Retained</v>
      </c>
    </row>
    <row r="6936" spans="1:17" x14ac:dyDescent="0.2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>
        <f t="shared" si="432"/>
        <v>Adult</v>
      </c>
      <c r="O6936" t="str">
        <f t="shared" si="433"/>
        <v>Average</v>
      </c>
      <c r="P6936" t="str">
        <f t="shared" si="434"/>
        <v>High Balance</v>
      </c>
      <c r="Q6936" t="str">
        <f t="shared" si="435"/>
        <v>Retained</v>
      </c>
    </row>
    <row r="6937" spans="1:17" x14ac:dyDescent="0.2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>
        <f t="shared" si="432"/>
        <v>Adult</v>
      </c>
      <c r="O6937" t="str">
        <f t="shared" si="433"/>
        <v>Average</v>
      </c>
      <c r="P6937" t="str">
        <f t="shared" si="434"/>
        <v>Zero Balance</v>
      </c>
      <c r="Q6937" t="str">
        <f t="shared" si="435"/>
        <v>Retained</v>
      </c>
    </row>
    <row r="6938" spans="1:17" x14ac:dyDescent="0.2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>
        <f t="shared" si="432"/>
        <v>Adult</v>
      </c>
      <c r="O6938" t="str">
        <f t="shared" si="433"/>
        <v>Average</v>
      </c>
      <c r="P6938" t="str">
        <f t="shared" si="434"/>
        <v>Medium Balance</v>
      </c>
      <c r="Q6938" t="str">
        <f t="shared" si="435"/>
        <v>Retained</v>
      </c>
    </row>
    <row r="6939" spans="1:17" x14ac:dyDescent="0.2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>
        <f t="shared" si="432"/>
        <v>Senior</v>
      </c>
      <c r="O6939" t="str">
        <f t="shared" si="433"/>
        <v>Average</v>
      </c>
      <c r="P6939" t="str">
        <f t="shared" si="434"/>
        <v>Zero Balance</v>
      </c>
      <c r="Q6939" t="str">
        <f t="shared" si="435"/>
        <v>Retained</v>
      </c>
    </row>
    <row r="6940" spans="1:17" x14ac:dyDescent="0.2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>
        <f t="shared" si="432"/>
        <v>Adult</v>
      </c>
      <c r="O6940" t="str">
        <f t="shared" si="433"/>
        <v>Good</v>
      </c>
      <c r="P6940" t="str">
        <f t="shared" si="434"/>
        <v>Zero Balance</v>
      </c>
      <c r="Q6940" t="str">
        <f t="shared" si="435"/>
        <v>Retained</v>
      </c>
    </row>
    <row r="6941" spans="1:17" x14ac:dyDescent="0.2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>
        <f t="shared" si="432"/>
        <v>Adult</v>
      </c>
      <c r="O6941" t="str">
        <f t="shared" si="433"/>
        <v>Average</v>
      </c>
      <c r="P6941" t="str">
        <f t="shared" si="434"/>
        <v>Zero Balance</v>
      </c>
      <c r="Q6941" t="str">
        <f t="shared" si="435"/>
        <v>Retained</v>
      </c>
    </row>
    <row r="6942" spans="1:17" x14ac:dyDescent="0.2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tr">
        <f t="shared" si="432"/>
        <v>Adult</v>
      </c>
      <c r="O6942" t="str">
        <f t="shared" si="433"/>
        <v>Average</v>
      </c>
      <c r="P6942" t="str">
        <f t="shared" si="434"/>
        <v>Zero Balance</v>
      </c>
      <c r="Q6942" t="str">
        <f t="shared" si="435"/>
        <v>Retained</v>
      </c>
    </row>
    <row r="6943" spans="1:17" x14ac:dyDescent="0.2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>
        <f t="shared" si="432"/>
        <v>Young</v>
      </c>
      <c r="O6943" t="str">
        <f t="shared" si="433"/>
        <v>Average</v>
      </c>
      <c r="P6943" t="str">
        <f t="shared" si="434"/>
        <v>High Balance</v>
      </c>
      <c r="Q6943" t="str">
        <f t="shared" si="435"/>
        <v>Retained</v>
      </c>
    </row>
    <row r="6944" spans="1:17" x14ac:dyDescent="0.2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>
        <f t="shared" si="432"/>
        <v>Adult</v>
      </c>
      <c r="O6944" t="str">
        <f t="shared" si="433"/>
        <v>Poor</v>
      </c>
      <c r="P6944" t="str">
        <f t="shared" si="434"/>
        <v>High Balance</v>
      </c>
      <c r="Q6944" t="str">
        <f t="shared" si="435"/>
        <v>Retained</v>
      </c>
    </row>
    <row r="6945" spans="1:17" x14ac:dyDescent="0.2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>
        <f t="shared" si="432"/>
        <v>Adult</v>
      </c>
      <c r="O6945" t="str">
        <f t="shared" si="433"/>
        <v>Good</v>
      </c>
      <c r="P6945" t="str">
        <f t="shared" si="434"/>
        <v>High Balance</v>
      </c>
      <c r="Q6945" t="str">
        <f t="shared" si="435"/>
        <v>Retained</v>
      </c>
    </row>
    <row r="6946" spans="1:17" x14ac:dyDescent="0.2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>
        <f t="shared" si="432"/>
        <v>Adult</v>
      </c>
      <c r="O6946" t="str">
        <f t="shared" si="433"/>
        <v>Good</v>
      </c>
      <c r="P6946" t="str">
        <f t="shared" si="434"/>
        <v>High Balance</v>
      </c>
      <c r="Q6946" t="str">
        <f t="shared" si="435"/>
        <v>Retained</v>
      </c>
    </row>
    <row r="6947" spans="1:17" x14ac:dyDescent="0.2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>
        <f t="shared" si="432"/>
        <v>Adult</v>
      </c>
      <c r="O6947" t="str">
        <f t="shared" si="433"/>
        <v>Average</v>
      </c>
      <c r="P6947" t="str">
        <f t="shared" si="434"/>
        <v>High Balance</v>
      </c>
      <c r="Q6947" t="str">
        <f t="shared" si="435"/>
        <v>Retained</v>
      </c>
    </row>
    <row r="6948" spans="1:17" x14ac:dyDescent="0.2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tr">
        <f t="shared" si="432"/>
        <v>Adult</v>
      </c>
      <c r="O6948" t="str">
        <f t="shared" si="433"/>
        <v>Poor</v>
      </c>
      <c r="P6948" t="str">
        <f t="shared" si="434"/>
        <v>Medium Balance</v>
      </c>
      <c r="Q6948" t="str">
        <f t="shared" si="435"/>
        <v>Retained</v>
      </c>
    </row>
    <row r="6949" spans="1:17" x14ac:dyDescent="0.2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>
        <f t="shared" si="432"/>
        <v>Adult</v>
      </c>
      <c r="O6949" t="str">
        <f t="shared" si="433"/>
        <v>Good</v>
      </c>
      <c r="P6949" t="str">
        <f t="shared" si="434"/>
        <v>Zero Balance</v>
      </c>
      <c r="Q6949" t="str">
        <f t="shared" si="435"/>
        <v>Retained</v>
      </c>
    </row>
    <row r="6950" spans="1:17" x14ac:dyDescent="0.2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>
        <f t="shared" si="432"/>
        <v>Adult</v>
      </c>
      <c r="O6950" t="str">
        <f t="shared" si="433"/>
        <v>Good</v>
      </c>
      <c r="P6950" t="str">
        <f t="shared" si="434"/>
        <v>High Balance</v>
      </c>
      <c r="Q6950" t="str">
        <f t="shared" si="435"/>
        <v>Churned</v>
      </c>
    </row>
    <row r="6951" spans="1:17" x14ac:dyDescent="0.2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>
        <f t="shared" si="432"/>
        <v>Adult</v>
      </c>
      <c r="O6951" t="str">
        <f t="shared" si="433"/>
        <v>Good</v>
      </c>
      <c r="P6951" t="str">
        <f t="shared" si="434"/>
        <v>Medium Balance</v>
      </c>
      <c r="Q6951" t="str">
        <f t="shared" si="435"/>
        <v>Retained</v>
      </c>
    </row>
    <row r="6952" spans="1:17" x14ac:dyDescent="0.2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>
        <f t="shared" si="432"/>
        <v>Adult</v>
      </c>
      <c r="O6952" t="str">
        <f t="shared" si="433"/>
        <v>Average</v>
      </c>
      <c r="P6952" t="str">
        <f t="shared" si="434"/>
        <v>High Balance</v>
      </c>
      <c r="Q6952" t="str">
        <f t="shared" si="435"/>
        <v>Retained</v>
      </c>
    </row>
    <row r="6953" spans="1:17" x14ac:dyDescent="0.2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>
        <f t="shared" si="432"/>
        <v>Adult</v>
      </c>
      <c r="O6953" t="str">
        <f t="shared" si="433"/>
        <v>Average</v>
      </c>
      <c r="P6953" t="str">
        <f t="shared" si="434"/>
        <v>High Balance</v>
      </c>
      <c r="Q6953" t="str">
        <f t="shared" si="435"/>
        <v>Churned</v>
      </c>
    </row>
    <row r="6954" spans="1:17" x14ac:dyDescent="0.2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>
        <f t="shared" si="432"/>
        <v>Adult</v>
      </c>
      <c r="O6954" t="str">
        <f t="shared" si="433"/>
        <v>Average</v>
      </c>
      <c r="P6954" t="str">
        <f t="shared" si="434"/>
        <v>High Balance</v>
      </c>
      <c r="Q6954" t="str">
        <f t="shared" si="435"/>
        <v>Retained</v>
      </c>
    </row>
    <row r="6955" spans="1:17" x14ac:dyDescent="0.2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>
        <f t="shared" si="432"/>
        <v>Adult</v>
      </c>
      <c r="O6955" t="str">
        <f t="shared" si="433"/>
        <v>Average</v>
      </c>
      <c r="P6955" t="str">
        <f t="shared" si="434"/>
        <v>High Balance</v>
      </c>
      <c r="Q6955" t="str">
        <f t="shared" si="435"/>
        <v>Retained</v>
      </c>
    </row>
    <row r="6956" spans="1:17" x14ac:dyDescent="0.2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>
        <f t="shared" si="432"/>
        <v>Adult</v>
      </c>
      <c r="O6956" t="str">
        <f t="shared" si="433"/>
        <v>Average</v>
      </c>
      <c r="P6956" t="str">
        <f t="shared" si="434"/>
        <v>Zero Balance</v>
      </c>
      <c r="Q6956" t="str">
        <f t="shared" si="435"/>
        <v>Retained</v>
      </c>
    </row>
    <row r="6957" spans="1:17" x14ac:dyDescent="0.2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>
        <f t="shared" si="432"/>
        <v>Adult</v>
      </c>
      <c r="O6957" t="str">
        <f t="shared" si="433"/>
        <v>Good</v>
      </c>
      <c r="P6957" t="str">
        <f t="shared" si="434"/>
        <v>High Balance</v>
      </c>
      <c r="Q6957" t="str">
        <f t="shared" si="435"/>
        <v>Retained</v>
      </c>
    </row>
    <row r="6958" spans="1:17" x14ac:dyDescent="0.2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>
        <f t="shared" si="432"/>
        <v>Adult</v>
      </c>
      <c r="O6958" t="str">
        <f t="shared" si="433"/>
        <v>Average</v>
      </c>
      <c r="P6958" t="str">
        <f t="shared" si="434"/>
        <v>High Balance</v>
      </c>
      <c r="Q6958" t="str">
        <f t="shared" si="435"/>
        <v>Retained</v>
      </c>
    </row>
    <row r="6959" spans="1:17" x14ac:dyDescent="0.2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>
        <f t="shared" si="432"/>
        <v>Adult</v>
      </c>
      <c r="O6959" t="str">
        <f t="shared" si="433"/>
        <v>Average</v>
      </c>
      <c r="P6959" t="str">
        <f t="shared" si="434"/>
        <v>Medium Balance</v>
      </c>
      <c r="Q6959" t="str">
        <f t="shared" si="435"/>
        <v>Retained</v>
      </c>
    </row>
    <row r="6960" spans="1:17" x14ac:dyDescent="0.2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>
        <f t="shared" si="432"/>
        <v>Adult</v>
      </c>
      <c r="O6960" t="str">
        <f t="shared" si="433"/>
        <v>Average</v>
      </c>
      <c r="P6960" t="str">
        <f t="shared" si="434"/>
        <v>Medium Balance</v>
      </c>
      <c r="Q6960" t="str">
        <f t="shared" si="435"/>
        <v>Retained</v>
      </c>
    </row>
    <row r="6961" spans="1:17" x14ac:dyDescent="0.2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>
        <f t="shared" si="432"/>
        <v>Adult</v>
      </c>
      <c r="O6961" t="str">
        <f t="shared" si="433"/>
        <v>Average</v>
      </c>
      <c r="P6961" t="str">
        <f t="shared" si="434"/>
        <v>High Balance</v>
      </c>
      <c r="Q6961" t="str">
        <f t="shared" si="435"/>
        <v>Retained</v>
      </c>
    </row>
    <row r="6962" spans="1:17" x14ac:dyDescent="0.2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>
        <f t="shared" si="432"/>
        <v>Adult</v>
      </c>
      <c r="O6962" t="str">
        <f t="shared" si="433"/>
        <v>Average</v>
      </c>
      <c r="P6962" t="str">
        <f t="shared" si="434"/>
        <v>Medium Balance</v>
      </c>
      <c r="Q6962" t="str">
        <f t="shared" si="435"/>
        <v>Retained</v>
      </c>
    </row>
    <row r="6963" spans="1:17" x14ac:dyDescent="0.2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>
        <f t="shared" si="432"/>
        <v>Adult</v>
      </c>
      <c r="O6963" t="str">
        <f t="shared" si="433"/>
        <v>Good</v>
      </c>
      <c r="P6963" t="str">
        <f t="shared" si="434"/>
        <v>Zero Balance</v>
      </c>
      <c r="Q6963" t="str">
        <f t="shared" si="435"/>
        <v>Retained</v>
      </c>
    </row>
    <row r="6964" spans="1:17" x14ac:dyDescent="0.2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>
        <f t="shared" si="432"/>
        <v>Young</v>
      </c>
      <c r="O6964" t="str">
        <f t="shared" si="433"/>
        <v>Average</v>
      </c>
      <c r="P6964" t="str">
        <f t="shared" si="434"/>
        <v>High Balance</v>
      </c>
      <c r="Q6964" t="str">
        <f t="shared" si="435"/>
        <v>Retained</v>
      </c>
    </row>
    <row r="6965" spans="1:17" x14ac:dyDescent="0.2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>
        <f t="shared" si="432"/>
        <v>Adult</v>
      </c>
      <c r="O6965" t="str">
        <f t="shared" si="433"/>
        <v>Average</v>
      </c>
      <c r="P6965" t="str">
        <f t="shared" si="434"/>
        <v>High Balance</v>
      </c>
      <c r="Q6965" t="str">
        <f t="shared" si="435"/>
        <v>Retained</v>
      </c>
    </row>
    <row r="6966" spans="1:17" x14ac:dyDescent="0.2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tr">
        <f t="shared" si="432"/>
        <v>Senior</v>
      </c>
      <c r="O6966" t="str">
        <f t="shared" si="433"/>
        <v>Average</v>
      </c>
      <c r="P6966" t="str">
        <f t="shared" si="434"/>
        <v>Low Balance</v>
      </c>
      <c r="Q6966" t="str">
        <f t="shared" si="435"/>
        <v>Churned</v>
      </c>
    </row>
    <row r="6967" spans="1:17" x14ac:dyDescent="0.2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>
        <f t="shared" si="432"/>
        <v>Adult</v>
      </c>
      <c r="O6967" t="str">
        <f t="shared" si="433"/>
        <v>Average</v>
      </c>
      <c r="P6967" t="str">
        <f t="shared" si="434"/>
        <v>Zero Balance</v>
      </c>
      <c r="Q6967" t="str">
        <f t="shared" si="435"/>
        <v>Retained</v>
      </c>
    </row>
    <row r="6968" spans="1:17" x14ac:dyDescent="0.2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>
        <f t="shared" si="432"/>
        <v>Young</v>
      </c>
      <c r="O6968" t="str">
        <f t="shared" si="433"/>
        <v>Average</v>
      </c>
      <c r="P6968" t="str">
        <f t="shared" si="434"/>
        <v>Zero Balance</v>
      </c>
      <c r="Q6968" t="str">
        <f t="shared" si="435"/>
        <v>Retained</v>
      </c>
    </row>
    <row r="6969" spans="1:17" x14ac:dyDescent="0.2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>
        <f t="shared" si="432"/>
        <v>Young</v>
      </c>
      <c r="O6969" t="str">
        <f t="shared" si="433"/>
        <v>Poor</v>
      </c>
      <c r="P6969" t="str">
        <f t="shared" si="434"/>
        <v>High Balance</v>
      </c>
      <c r="Q6969" t="str">
        <f t="shared" si="435"/>
        <v>Retained</v>
      </c>
    </row>
    <row r="6970" spans="1:17" x14ac:dyDescent="0.2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>
        <f t="shared" si="432"/>
        <v>Senior</v>
      </c>
      <c r="O6970" t="str">
        <f t="shared" si="433"/>
        <v>Average</v>
      </c>
      <c r="P6970" t="str">
        <f t="shared" si="434"/>
        <v>High Balance</v>
      </c>
      <c r="Q6970" t="str">
        <f t="shared" si="435"/>
        <v>Retained</v>
      </c>
    </row>
    <row r="6971" spans="1:17" x14ac:dyDescent="0.2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>
        <f t="shared" si="432"/>
        <v>Adult</v>
      </c>
      <c r="O6971" t="str">
        <f t="shared" si="433"/>
        <v>Average</v>
      </c>
      <c r="P6971" t="str">
        <f t="shared" si="434"/>
        <v>Zero Balance</v>
      </c>
      <c r="Q6971" t="str">
        <f t="shared" si="435"/>
        <v>Retained</v>
      </c>
    </row>
    <row r="6972" spans="1:17" x14ac:dyDescent="0.2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>
        <f t="shared" si="432"/>
        <v>Senior</v>
      </c>
      <c r="O6972" t="str">
        <f t="shared" si="433"/>
        <v>Average</v>
      </c>
      <c r="P6972" t="str">
        <f t="shared" si="434"/>
        <v>High Balance</v>
      </c>
      <c r="Q6972" t="str">
        <f t="shared" si="435"/>
        <v>Retained</v>
      </c>
    </row>
    <row r="6973" spans="1:17" x14ac:dyDescent="0.2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>
        <f t="shared" si="432"/>
        <v>Adult</v>
      </c>
      <c r="O6973" t="str">
        <f t="shared" si="433"/>
        <v>Average</v>
      </c>
      <c r="P6973" t="str">
        <f t="shared" si="434"/>
        <v>High Balance</v>
      </c>
      <c r="Q6973" t="str">
        <f t="shared" si="435"/>
        <v>Retained</v>
      </c>
    </row>
    <row r="6974" spans="1:17" x14ac:dyDescent="0.2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>
        <f t="shared" si="432"/>
        <v>Senior</v>
      </c>
      <c r="O6974" t="str">
        <f t="shared" si="433"/>
        <v>Average</v>
      </c>
      <c r="P6974" t="str">
        <f t="shared" si="434"/>
        <v>Zero Balance</v>
      </c>
      <c r="Q6974" t="str">
        <f t="shared" si="435"/>
        <v>Churned</v>
      </c>
    </row>
    <row r="6975" spans="1:17" x14ac:dyDescent="0.2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>
        <f t="shared" si="432"/>
        <v>Adult</v>
      </c>
      <c r="O6975" t="str">
        <f t="shared" si="433"/>
        <v>Average</v>
      </c>
      <c r="P6975" t="str">
        <f t="shared" si="434"/>
        <v>High Balance</v>
      </c>
      <c r="Q6975" t="str">
        <f t="shared" si="435"/>
        <v>Retained</v>
      </c>
    </row>
    <row r="6976" spans="1:17" x14ac:dyDescent="0.2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>
        <f t="shared" si="432"/>
        <v>Adult</v>
      </c>
      <c r="O6976" t="str">
        <f t="shared" si="433"/>
        <v>Average</v>
      </c>
      <c r="P6976" t="str">
        <f t="shared" si="434"/>
        <v>Zero Balance</v>
      </c>
      <c r="Q6976" t="str">
        <f t="shared" si="435"/>
        <v>Retained</v>
      </c>
    </row>
    <row r="6977" spans="1:17" x14ac:dyDescent="0.2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>
        <f t="shared" si="432"/>
        <v>Adult</v>
      </c>
      <c r="O6977" t="str">
        <f t="shared" si="433"/>
        <v>Average</v>
      </c>
      <c r="P6977" t="str">
        <f t="shared" si="434"/>
        <v>High Balance</v>
      </c>
      <c r="Q6977" t="str">
        <f t="shared" si="435"/>
        <v>Retained</v>
      </c>
    </row>
    <row r="6978" spans="1:17" x14ac:dyDescent="0.2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>
        <f t="shared" si="432"/>
        <v>Adult</v>
      </c>
      <c r="O6978" t="str">
        <f t="shared" si="433"/>
        <v>Good</v>
      </c>
      <c r="P6978" t="str">
        <f t="shared" si="434"/>
        <v>Zero Balance</v>
      </c>
      <c r="Q6978" t="str">
        <f t="shared" si="435"/>
        <v>Retained</v>
      </c>
    </row>
    <row r="6979" spans="1:17" x14ac:dyDescent="0.2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>
        <f t="shared" ref="N6979:N7042" si="436">IF(F6979&lt;30,"Young",IF(F6979&lt;50,"Adult","Senior"))</f>
        <v>Adult</v>
      </c>
      <c r="O6979" t="str">
        <f t="shared" ref="O6979:O7042" si="437">IF(C6979&lt;500,"Poor",IF(C6979&lt;700,"Average","Good"))</f>
        <v>Average</v>
      </c>
      <c r="P6979" t="str">
        <f t="shared" ref="P6979:P7042" si="438" xml:space="preserve"> IF(H6979=0,"Zero Balance",IF(H6979&lt;50000,"Low Balance",IF(H6979&lt;100000,"Medium Balance","High Balance")))</f>
        <v>High Balance</v>
      </c>
      <c r="Q6979" t="str">
        <f t="shared" ref="Q6979:Q7042" si="439">IF(M6979 = 1,"Churned","Retained")</f>
        <v>Retained</v>
      </c>
    </row>
    <row r="6980" spans="1:17" x14ac:dyDescent="0.2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>
        <f t="shared" si="436"/>
        <v>Adult</v>
      </c>
      <c r="O6980" t="str">
        <f t="shared" si="437"/>
        <v>Average</v>
      </c>
      <c r="P6980" t="str">
        <f t="shared" si="438"/>
        <v>Zero Balance</v>
      </c>
      <c r="Q6980" t="str">
        <f t="shared" si="439"/>
        <v>Retained</v>
      </c>
    </row>
    <row r="6981" spans="1:17" x14ac:dyDescent="0.2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>
        <f t="shared" si="436"/>
        <v>Adult</v>
      </c>
      <c r="O6981" t="str">
        <f t="shared" si="437"/>
        <v>Average</v>
      </c>
      <c r="P6981" t="str">
        <f t="shared" si="438"/>
        <v>Medium Balance</v>
      </c>
      <c r="Q6981" t="str">
        <f t="shared" si="439"/>
        <v>Retained</v>
      </c>
    </row>
    <row r="6982" spans="1:17" x14ac:dyDescent="0.2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>
        <f t="shared" si="436"/>
        <v>Adult</v>
      </c>
      <c r="O6982" t="str">
        <f t="shared" si="437"/>
        <v>Average</v>
      </c>
      <c r="P6982" t="str">
        <f t="shared" si="438"/>
        <v>High Balance</v>
      </c>
      <c r="Q6982" t="str">
        <f t="shared" si="439"/>
        <v>Retained</v>
      </c>
    </row>
    <row r="6983" spans="1:17" x14ac:dyDescent="0.2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>
        <f t="shared" si="436"/>
        <v>Adult</v>
      </c>
      <c r="O6983" t="str">
        <f t="shared" si="437"/>
        <v>Average</v>
      </c>
      <c r="P6983" t="str">
        <f t="shared" si="438"/>
        <v>High Balance</v>
      </c>
      <c r="Q6983" t="str">
        <f t="shared" si="439"/>
        <v>Churned</v>
      </c>
    </row>
    <row r="6984" spans="1:17" x14ac:dyDescent="0.2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>
        <f t="shared" si="436"/>
        <v>Senior</v>
      </c>
      <c r="O6984" t="str">
        <f t="shared" si="437"/>
        <v>Good</v>
      </c>
      <c r="P6984" t="str">
        <f t="shared" si="438"/>
        <v>Zero Balance</v>
      </c>
      <c r="Q6984" t="str">
        <f t="shared" si="439"/>
        <v>Retained</v>
      </c>
    </row>
    <row r="6985" spans="1:17" x14ac:dyDescent="0.2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>
        <f t="shared" si="436"/>
        <v>Adult</v>
      </c>
      <c r="O6985" t="str">
        <f t="shared" si="437"/>
        <v>Good</v>
      </c>
      <c r="P6985" t="str">
        <f t="shared" si="438"/>
        <v>Zero Balance</v>
      </c>
      <c r="Q6985" t="str">
        <f t="shared" si="439"/>
        <v>Retained</v>
      </c>
    </row>
    <row r="6986" spans="1:17" x14ac:dyDescent="0.2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>
        <f t="shared" si="436"/>
        <v>Adult</v>
      </c>
      <c r="O6986" t="str">
        <f t="shared" si="437"/>
        <v>Average</v>
      </c>
      <c r="P6986" t="str">
        <f t="shared" si="438"/>
        <v>High Balance</v>
      </c>
      <c r="Q6986" t="str">
        <f t="shared" si="439"/>
        <v>Churned</v>
      </c>
    </row>
    <row r="6987" spans="1:17" x14ac:dyDescent="0.2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tr">
        <f t="shared" si="436"/>
        <v>Adult</v>
      </c>
      <c r="O6987" t="str">
        <f t="shared" si="437"/>
        <v>Good</v>
      </c>
      <c r="P6987" t="str">
        <f t="shared" si="438"/>
        <v>Zero Balance</v>
      </c>
      <c r="Q6987" t="str">
        <f t="shared" si="439"/>
        <v>Retained</v>
      </c>
    </row>
    <row r="6988" spans="1:17" x14ac:dyDescent="0.2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>
        <f t="shared" si="436"/>
        <v>Adult</v>
      </c>
      <c r="O6988" t="str">
        <f t="shared" si="437"/>
        <v>Average</v>
      </c>
      <c r="P6988" t="str">
        <f t="shared" si="438"/>
        <v>High Balance</v>
      </c>
      <c r="Q6988" t="str">
        <f t="shared" si="439"/>
        <v>Retained</v>
      </c>
    </row>
    <row r="6989" spans="1:17" x14ac:dyDescent="0.2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>
        <f t="shared" si="436"/>
        <v>Senior</v>
      </c>
      <c r="O6989" t="str">
        <f t="shared" si="437"/>
        <v>Average</v>
      </c>
      <c r="P6989" t="str">
        <f t="shared" si="438"/>
        <v>Medium Balance</v>
      </c>
      <c r="Q6989" t="str">
        <f t="shared" si="439"/>
        <v>Retained</v>
      </c>
    </row>
    <row r="6990" spans="1:17" x14ac:dyDescent="0.2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>
        <f t="shared" si="436"/>
        <v>Adult</v>
      </c>
      <c r="O6990" t="str">
        <f t="shared" si="437"/>
        <v>Good</v>
      </c>
      <c r="P6990" t="str">
        <f t="shared" si="438"/>
        <v>Zero Balance</v>
      </c>
      <c r="Q6990" t="str">
        <f t="shared" si="439"/>
        <v>Retained</v>
      </c>
    </row>
    <row r="6991" spans="1:17" x14ac:dyDescent="0.2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>
        <f t="shared" si="436"/>
        <v>Adult</v>
      </c>
      <c r="O6991" t="str">
        <f t="shared" si="437"/>
        <v>Good</v>
      </c>
      <c r="P6991" t="str">
        <f t="shared" si="438"/>
        <v>Zero Balance</v>
      </c>
      <c r="Q6991" t="str">
        <f t="shared" si="439"/>
        <v>Retained</v>
      </c>
    </row>
    <row r="6992" spans="1:17" x14ac:dyDescent="0.2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>
        <f t="shared" si="436"/>
        <v>Adult</v>
      </c>
      <c r="O6992" t="str">
        <f t="shared" si="437"/>
        <v>Average</v>
      </c>
      <c r="P6992" t="str">
        <f t="shared" si="438"/>
        <v>Zero Balance</v>
      </c>
      <c r="Q6992" t="str">
        <f t="shared" si="439"/>
        <v>Retained</v>
      </c>
    </row>
    <row r="6993" spans="1:17" x14ac:dyDescent="0.2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tr">
        <f t="shared" si="436"/>
        <v>Young</v>
      </c>
      <c r="O6993" t="str">
        <f t="shared" si="437"/>
        <v>Average</v>
      </c>
      <c r="P6993" t="str">
        <f t="shared" si="438"/>
        <v>High Balance</v>
      </c>
      <c r="Q6993" t="str">
        <f t="shared" si="439"/>
        <v>Churned</v>
      </c>
    </row>
    <row r="6994" spans="1:17" x14ac:dyDescent="0.2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>
        <f t="shared" si="436"/>
        <v>Adult</v>
      </c>
      <c r="O6994" t="str">
        <f t="shared" si="437"/>
        <v>Average</v>
      </c>
      <c r="P6994" t="str">
        <f t="shared" si="438"/>
        <v>Low Balance</v>
      </c>
      <c r="Q6994" t="str">
        <f t="shared" si="439"/>
        <v>Churned</v>
      </c>
    </row>
    <row r="6995" spans="1:17" x14ac:dyDescent="0.2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>
        <f t="shared" si="436"/>
        <v>Adult</v>
      </c>
      <c r="O6995" t="str">
        <f t="shared" si="437"/>
        <v>Average</v>
      </c>
      <c r="P6995" t="str">
        <f t="shared" si="438"/>
        <v>High Balance</v>
      </c>
      <c r="Q6995" t="str">
        <f t="shared" si="439"/>
        <v>Retained</v>
      </c>
    </row>
    <row r="6996" spans="1:17" x14ac:dyDescent="0.2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>
        <f t="shared" si="436"/>
        <v>Young</v>
      </c>
      <c r="O6996" t="str">
        <f t="shared" si="437"/>
        <v>Average</v>
      </c>
      <c r="P6996" t="str">
        <f t="shared" si="438"/>
        <v>Zero Balance</v>
      </c>
      <c r="Q6996" t="str">
        <f t="shared" si="439"/>
        <v>Retained</v>
      </c>
    </row>
    <row r="6997" spans="1:17" x14ac:dyDescent="0.2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>
        <f t="shared" si="436"/>
        <v>Adult</v>
      </c>
      <c r="O6997" t="str">
        <f t="shared" si="437"/>
        <v>Average</v>
      </c>
      <c r="P6997" t="str">
        <f t="shared" si="438"/>
        <v>High Balance</v>
      </c>
      <c r="Q6997" t="str">
        <f t="shared" si="439"/>
        <v>Retained</v>
      </c>
    </row>
    <row r="6998" spans="1:17" x14ac:dyDescent="0.2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>
        <f t="shared" si="436"/>
        <v>Senior</v>
      </c>
      <c r="O6998" t="str">
        <f t="shared" si="437"/>
        <v>Average</v>
      </c>
      <c r="P6998" t="str">
        <f t="shared" si="438"/>
        <v>Medium Balance</v>
      </c>
      <c r="Q6998" t="str">
        <f t="shared" si="439"/>
        <v>Retained</v>
      </c>
    </row>
    <row r="6999" spans="1:17" x14ac:dyDescent="0.2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>
        <f t="shared" si="436"/>
        <v>Senior</v>
      </c>
      <c r="O6999" t="str">
        <f t="shared" si="437"/>
        <v>Average</v>
      </c>
      <c r="P6999" t="str">
        <f t="shared" si="438"/>
        <v>Medium Balance</v>
      </c>
      <c r="Q6999" t="str">
        <f t="shared" si="439"/>
        <v>Retained</v>
      </c>
    </row>
    <row r="7000" spans="1:17" x14ac:dyDescent="0.2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>
        <f t="shared" si="436"/>
        <v>Adult</v>
      </c>
      <c r="O7000" t="str">
        <f t="shared" si="437"/>
        <v>Average</v>
      </c>
      <c r="P7000" t="str">
        <f t="shared" si="438"/>
        <v>Zero Balance</v>
      </c>
      <c r="Q7000" t="str">
        <f t="shared" si="439"/>
        <v>Churned</v>
      </c>
    </row>
    <row r="7001" spans="1:17" x14ac:dyDescent="0.2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tr">
        <f t="shared" si="436"/>
        <v>Young</v>
      </c>
      <c r="O7001" t="str">
        <f t="shared" si="437"/>
        <v>Average</v>
      </c>
      <c r="P7001" t="str">
        <f t="shared" si="438"/>
        <v>High Balance</v>
      </c>
      <c r="Q7001" t="str">
        <f t="shared" si="439"/>
        <v>Churned</v>
      </c>
    </row>
    <row r="7002" spans="1:17" x14ac:dyDescent="0.2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>
        <f t="shared" si="436"/>
        <v>Young</v>
      </c>
      <c r="O7002" t="str">
        <f t="shared" si="437"/>
        <v>Good</v>
      </c>
      <c r="P7002" t="str">
        <f t="shared" si="438"/>
        <v>High Balance</v>
      </c>
      <c r="Q7002" t="str">
        <f t="shared" si="439"/>
        <v>Retained</v>
      </c>
    </row>
    <row r="7003" spans="1:17" x14ac:dyDescent="0.2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tr">
        <f t="shared" si="436"/>
        <v>Adult</v>
      </c>
      <c r="O7003" t="str">
        <f t="shared" si="437"/>
        <v>Average</v>
      </c>
      <c r="P7003" t="str">
        <f t="shared" si="438"/>
        <v>High Balance</v>
      </c>
      <c r="Q7003" t="str">
        <f t="shared" si="439"/>
        <v>Retained</v>
      </c>
    </row>
    <row r="7004" spans="1:17" x14ac:dyDescent="0.2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>
        <f t="shared" si="436"/>
        <v>Adult</v>
      </c>
      <c r="O7004" t="str">
        <f t="shared" si="437"/>
        <v>Average</v>
      </c>
      <c r="P7004" t="str">
        <f t="shared" si="438"/>
        <v>High Balance</v>
      </c>
      <c r="Q7004" t="str">
        <f t="shared" si="439"/>
        <v>Retained</v>
      </c>
    </row>
    <row r="7005" spans="1:17" x14ac:dyDescent="0.2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>
        <f t="shared" si="436"/>
        <v>Adult</v>
      </c>
      <c r="O7005" t="str">
        <f t="shared" si="437"/>
        <v>Average</v>
      </c>
      <c r="P7005" t="str">
        <f t="shared" si="438"/>
        <v>High Balance</v>
      </c>
      <c r="Q7005" t="str">
        <f t="shared" si="439"/>
        <v>Churned</v>
      </c>
    </row>
    <row r="7006" spans="1:17" x14ac:dyDescent="0.2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>
        <f t="shared" si="436"/>
        <v>Senior</v>
      </c>
      <c r="O7006" t="str">
        <f t="shared" si="437"/>
        <v>Average</v>
      </c>
      <c r="P7006" t="str">
        <f t="shared" si="438"/>
        <v>High Balance</v>
      </c>
      <c r="Q7006" t="str">
        <f t="shared" si="439"/>
        <v>Retained</v>
      </c>
    </row>
    <row r="7007" spans="1:17" x14ac:dyDescent="0.2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>
        <f t="shared" si="436"/>
        <v>Adult</v>
      </c>
      <c r="O7007" t="str">
        <f t="shared" si="437"/>
        <v>Good</v>
      </c>
      <c r="P7007" t="str">
        <f t="shared" si="438"/>
        <v>High Balance</v>
      </c>
      <c r="Q7007" t="str">
        <f t="shared" si="439"/>
        <v>Retained</v>
      </c>
    </row>
    <row r="7008" spans="1:17" x14ac:dyDescent="0.2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>
        <f t="shared" si="436"/>
        <v>Adult</v>
      </c>
      <c r="O7008" t="str">
        <f t="shared" si="437"/>
        <v>Average</v>
      </c>
      <c r="P7008" t="str">
        <f t="shared" si="438"/>
        <v>Zero Balance</v>
      </c>
      <c r="Q7008" t="str">
        <f t="shared" si="439"/>
        <v>Retained</v>
      </c>
    </row>
    <row r="7009" spans="1:17" x14ac:dyDescent="0.2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>
        <f t="shared" si="436"/>
        <v>Adult</v>
      </c>
      <c r="O7009" t="str">
        <f t="shared" si="437"/>
        <v>Average</v>
      </c>
      <c r="P7009" t="str">
        <f t="shared" si="438"/>
        <v>Zero Balance</v>
      </c>
      <c r="Q7009" t="str">
        <f t="shared" si="439"/>
        <v>Retained</v>
      </c>
    </row>
    <row r="7010" spans="1:17" x14ac:dyDescent="0.2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tr">
        <f t="shared" si="436"/>
        <v>Senior</v>
      </c>
      <c r="O7010" t="str">
        <f t="shared" si="437"/>
        <v>Average</v>
      </c>
      <c r="P7010" t="str">
        <f t="shared" si="438"/>
        <v>High Balance</v>
      </c>
      <c r="Q7010" t="str">
        <f t="shared" si="439"/>
        <v>Churned</v>
      </c>
    </row>
    <row r="7011" spans="1:17" x14ac:dyDescent="0.2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>
        <f t="shared" si="436"/>
        <v>Young</v>
      </c>
      <c r="O7011" t="str">
        <f t="shared" si="437"/>
        <v>Average</v>
      </c>
      <c r="P7011" t="str">
        <f t="shared" si="438"/>
        <v>Zero Balance</v>
      </c>
      <c r="Q7011" t="str">
        <f t="shared" si="439"/>
        <v>Retained</v>
      </c>
    </row>
    <row r="7012" spans="1:17" x14ac:dyDescent="0.2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tr">
        <f t="shared" si="436"/>
        <v>Adult</v>
      </c>
      <c r="O7012" t="str">
        <f t="shared" si="437"/>
        <v>Average</v>
      </c>
      <c r="P7012" t="str">
        <f t="shared" si="438"/>
        <v>Zero Balance</v>
      </c>
      <c r="Q7012" t="str">
        <f t="shared" si="439"/>
        <v>Retained</v>
      </c>
    </row>
    <row r="7013" spans="1:17" x14ac:dyDescent="0.2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>
        <f t="shared" si="436"/>
        <v>Young</v>
      </c>
      <c r="O7013" t="str">
        <f t="shared" si="437"/>
        <v>Average</v>
      </c>
      <c r="P7013" t="str">
        <f t="shared" si="438"/>
        <v>Zero Balance</v>
      </c>
      <c r="Q7013" t="str">
        <f t="shared" si="439"/>
        <v>Retained</v>
      </c>
    </row>
    <row r="7014" spans="1:17" x14ac:dyDescent="0.2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>
        <f t="shared" si="436"/>
        <v>Adult</v>
      </c>
      <c r="O7014" t="str">
        <f t="shared" si="437"/>
        <v>Good</v>
      </c>
      <c r="P7014" t="str">
        <f t="shared" si="438"/>
        <v>Zero Balance</v>
      </c>
      <c r="Q7014" t="str">
        <f t="shared" si="439"/>
        <v>Retained</v>
      </c>
    </row>
    <row r="7015" spans="1:17" x14ac:dyDescent="0.2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>
        <f t="shared" si="436"/>
        <v>Adult</v>
      </c>
      <c r="O7015" t="str">
        <f t="shared" si="437"/>
        <v>Good</v>
      </c>
      <c r="P7015" t="str">
        <f t="shared" si="438"/>
        <v>Zero Balance</v>
      </c>
      <c r="Q7015" t="str">
        <f t="shared" si="439"/>
        <v>Retained</v>
      </c>
    </row>
    <row r="7016" spans="1:17" x14ac:dyDescent="0.2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>
        <f t="shared" si="436"/>
        <v>Adult</v>
      </c>
      <c r="O7016" t="str">
        <f t="shared" si="437"/>
        <v>Poor</v>
      </c>
      <c r="P7016" t="str">
        <f t="shared" si="438"/>
        <v>Zero Balance</v>
      </c>
      <c r="Q7016" t="str">
        <f t="shared" si="439"/>
        <v>Retained</v>
      </c>
    </row>
    <row r="7017" spans="1:17" x14ac:dyDescent="0.2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>
        <f t="shared" si="436"/>
        <v>Adult</v>
      </c>
      <c r="O7017" t="str">
        <f t="shared" si="437"/>
        <v>Average</v>
      </c>
      <c r="P7017" t="str">
        <f t="shared" si="438"/>
        <v>Zero Balance</v>
      </c>
      <c r="Q7017" t="str">
        <f t="shared" si="439"/>
        <v>Retained</v>
      </c>
    </row>
    <row r="7018" spans="1:17" x14ac:dyDescent="0.2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>
        <f t="shared" si="436"/>
        <v>Senior</v>
      </c>
      <c r="O7018" t="str">
        <f t="shared" si="437"/>
        <v>Good</v>
      </c>
      <c r="P7018" t="str">
        <f t="shared" si="438"/>
        <v>Medium Balance</v>
      </c>
      <c r="Q7018" t="str">
        <f t="shared" si="439"/>
        <v>Retained</v>
      </c>
    </row>
    <row r="7019" spans="1:17" x14ac:dyDescent="0.2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>
        <f t="shared" si="436"/>
        <v>Young</v>
      </c>
      <c r="O7019" t="str">
        <f t="shared" si="437"/>
        <v>Average</v>
      </c>
      <c r="P7019" t="str">
        <f t="shared" si="438"/>
        <v>High Balance</v>
      </c>
      <c r="Q7019" t="str">
        <f t="shared" si="439"/>
        <v>Churned</v>
      </c>
    </row>
    <row r="7020" spans="1:17" x14ac:dyDescent="0.2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>
        <f t="shared" si="436"/>
        <v>Senior</v>
      </c>
      <c r="O7020" t="str">
        <f t="shared" si="437"/>
        <v>Good</v>
      </c>
      <c r="P7020" t="str">
        <f t="shared" si="438"/>
        <v>High Balance</v>
      </c>
      <c r="Q7020" t="str">
        <f t="shared" si="439"/>
        <v>Churned</v>
      </c>
    </row>
    <row r="7021" spans="1:17" x14ac:dyDescent="0.2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tr">
        <f t="shared" si="436"/>
        <v>Adult</v>
      </c>
      <c r="O7021" t="str">
        <f t="shared" si="437"/>
        <v>Average</v>
      </c>
      <c r="P7021" t="str">
        <f t="shared" si="438"/>
        <v>High Balance</v>
      </c>
      <c r="Q7021" t="str">
        <f t="shared" si="439"/>
        <v>Retained</v>
      </c>
    </row>
    <row r="7022" spans="1:17" x14ac:dyDescent="0.2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>
        <f t="shared" si="436"/>
        <v>Young</v>
      </c>
      <c r="O7022" t="str">
        <f t="shared" si="437"/>
        <v>Average</v>
      </c>
      <c r="P7022" t="str">
        <f t="shared" si="438"/>
        <v>Zero Balance</v>
      </c>
      <c r="Q7022" t="str">
        <f t="shared" si="439"/>
        <v>Retained</v>
      </c>
    </row>
    <row r="7023" spans="1:17" x14ac:dyDescent="0.2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>
        <f t="shared" si="436"/>
        <v>Young</v>
      </c>
      <c r="O7023" t="str">
        <f t="shared" si="437"/>
        <v>Average</v>
      </c>
      <c r="P7023" t="str">
        <f t="shared" si="438"/>
        <v>High Balance</v>
      </c>
      <c r="Q7023" t="str">
        <f t="shared" si="439"/>
        <v>Retained</v>
      </c>
    </row>
    <row r="7024" spans="1:17" x14ac:dyDescent="0.2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tr">
        <f t="shared" si="436"/>
        <v>Senior</v>
      </c>
      <c r="O7024" t="str">
        <f t="shared" si="437"/>
        <v>Poor</v>
      </c>
      <c r="P7024" t="str">
        <f t="shared" si="438"/>
        <v>High Balance</v>
      </c>
      <c r="Q7024" t="str">
        <f t="shared" si="439"/>
        <v>Churned</v>
      </c>
    </row>
    <row r="7025" spans="1:17" x14ac:dyDescent="0.2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>
        <f t="shared" si="436"/>
        <v>Young</v>
      </c>
      <c r="O7025" t="str">
        <f t="shared" si="437"/>
        <v>Average</v>
      </c>
      <c r="P7025" t="str">
        <f t="shared" si="438"/>
        <v>High Balance</v>
      </c>
      <c r="Q7025" t="str">
        <f t="shared" si="439"/>
        <v>Retained</v>
      </c>
    </row>
    <row r="7026" spans="1:17" x14ac:dyDescent="0.2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tr">
        <f t="shared" si="436"/>
        <v>Adult</v>
      </c>
      <c r="O7026" t="str">
        <f t="shared" si="437"/>
        <v>Average</v>
      </c>
      <c r="P7026" t="str">
        <f t="shared" si="438"/>
        <v>High Balance</v>
      </c>
      <c r="Q7026" t="str">
        <f t="shared" si="439"/>
        <v>Retained</v>
      </c>
    </row>
    <row r="7027" spans="1:17" x14ac:dyDescent="0.2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tr">
        <f t="shared" si="436"/>
        <v>Senior</v>
      </c>
      <c r="O7027" t="str">
        <f t="shared" si="437"/>
        <v>Average</v>
      </c>
      <c r="P7027" t="str">
        <f t="shared" si="438"/>
        <v>Zero Balance</v>
      </c>
      <c r="Q7027" t="str">
        <f t="shared" si="439"/>
        <v>Churned</v>
      </c>
    </row>
    <row r="7028" spans="1:17" x14ac:dyDescent="0.2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>
        <f t="shared" si="436"/>
        <v>Young</v>
      </c>
      <c r="O7028" t="str">
        <f t="shared" si="437"/>
        <v>Average</v>
      </c>
      <c r="P7028" t="str">
        <f t="shared" si="438"/>
        <v>Zero Balance</v>
      </c>
      <c r="Q7028" t="str">
        <f t="shared" si="439"/>
        <v>Retained</v>
      </c>
    </row>
    <row r="7029" spans="1:17" x14ac:dyDescent="0.2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>
        <f t="shared" si="436"/>
        <v>Adult</v>
      </c>
      <c r="O7029" t="str">
        <f t="shared" si="437"/>
        <v>Poor</v>
      </c>
      <c r="P7029" t="str">
        <f t="shared" si="438"/>
        <v>High Balance</v>
      </c>
      <c r="Q7029" t="str">
        <f t="shared" si="439"/>
        <v>Retained</v>
      </c>
    </row>
    <row r="7030" spans="1:17" x14ac:dyDescent="0.2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>
        <f t="shared" si="436"/>
        <v>Young</v>
      </c>
      <c r="O7030" t="str">
        <f t="shared" si="437"/>
        <v>Good</v>
      </c>
      <c r="P7030" t="str">
        <f t="shared" si="438"/>
        <v>High Balance</v>
      </c>
      <c r="Q7030" t="str">
        <f t="shared" si="439"/>
        <v>Retained</v>
      </c>
    </row>
    <row r="7031" spans="1:17" x14ac:dyDescent="0.2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>
        <f t="shared" si="436"/>
        <v>Senior</v>
      </c>
      <c r="O7031" t="str">
        <f t="shared" si="437"/>
        <v>Average</v>
      </c>
      <c r="P7031" t="str">
        <f t="shared" si="438"/>
        <v>Zero Balance</v>
      </c>
      <c r="Q7031" t="str">
        <f t="shared" si="439"/>
        <v>Churned</v>
      </c>
    </row>
    <row r="7032" spans="1:17" x14ac:dyDescent="0.2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>
        <f t="shared" si="436"/>
        <v>Adult</v>
      </c>
      <c r="O7032" t="str">
        <f t="shared" si="437"/>
        <v>Average</v>
      </c>
      <c r="P7032" t="str">
        <f t="shared" si="438"/>
        <v>High Balance</v>
      </c>
      <c r="Q7032" t="str">
        <f t="shared" si="439"/>
        <v>Retained</v>
      </c>
    </row>
    <row r="7033" spans="1:17" x14ac:dyDescent="0.2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>
        <f t="shared" si="436"/>
        <v>Adult</v>
      </c>
      <c r="O7033" t="str">
        <f t="shared" si="437"/>
        <v>Poor</v>
      </c>
      <c r="P7033" t="str">
        <f t="shared" si="438"/>
        <v>Medium Balance</v>
      </c>
      <c r="Q7033" t="str">
        <f t="shared" si="439"/>
        <v>Churned</v>
      </c>
    </row>
    <row r="7034" spans="1:17" x14ac:dyDescent="0.2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>
        <f t="shared" si="436"/>
        <v>Adult</v>
      </c>
      <c r="O7034" t="str">
        <f t="shared" si="437"/>
        <v>Average</v>
      </c>
      <c r="P7034" t="str">
        <f t="shared" si="438"/>
        <v>Zero Balance</v>
      </c>
      <c r="Q7034" t="str">
        <f t="shared" si="439"/>
        <v>Retained</v>
      </c>
    </row>
    <row r="7035" spans="1:17" x14ac:dyDescent="0.2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>
        <f t="shared" si="436"/>
        <v>Adult</v>
      </c>
      <c r="O7035" t="str">
        <f t="shared" si="437"/>
        <v>Average</v>
      </c>
      <c r="P7035" t="str">
        <f t="shared" si="438"/>
        <v>Zero Balance</v>
      </c>
      <c r="Q7035" t="str">
        <f t="shared" si="439"/>
        <v>Retained</v>
      </c>
    </row>
    <row r="7036" spans="1:17" x14ac:dyDescent="0.2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>
        <f t="shared" si="436"/>
        <v>Senior</v>
      </c>
      <c r="O7036" t="str">
        <f t="shared" si="437"/>
        <v>Poor</v>
      </c>
      <c r="P7036" t="str">
        <f t="shared" si="438"/>
        <v>High Balance</v>
      </c>
      <c r="Q7036" t="str">
        <f t="shared" si="439"/>
        <v>Churned</v>
      </c>
    </row>
    <row r="7037" spans="1:17" x14ac:dyDescent="0.2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>
        <f t="shared" si="436"/>
        <v>Senior</v>
      </c>
      <c r="O7037" t="str">
        <f t="shared" si="437"/>
        <v>Average</v>
      </c>
      <c r="P7037" t="str">
        <f t="shared" si="438"/>
        <v>High Balance</v>
      </c>
      <c r="Q7037" t="str">
        <f t="shared" si="439"/>
        <v>Retained</v>
      </c>
    </row>
    <row r="7038" spans="1:17" x14ac:dyDescent="0.2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tr">
        <f t="shared" si="436"/>
        <v>Adult</v>
      </c>
      <c r="O7038" t="str">
        <f t="shared" si="437"/>
        <v>Average</v>
      </c>
      <c r="P7038" t="str">
        <f t="shared" si="438"/>
        <v>High Balance</v>
      </c>
      <c r="Q7038" t="str">
        <f t="shared" si="439"/>
        <v>Retained</v>
      </c>
    </row>
    <row r="7039" spans="1:17" x14ac:dyDescent="0.2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tr">
        <f t="shared" si="436"/>
        <v>Adult</v>
      </c>
      <c r="O7039" t="str">
        <f t="shared" si="437"/>
        <v>Average</v>
      </c>
      <c r="P7039" t="str">
        <f t="shared" si="438"/>
        <v>High Balance</v>
      </c>
      <c r="Q7039" t="str">
        <f t="shared" si="439"/>
        <v>Churned</v>
      </c>
    </row>
    <row r="7040" spans="1:17" x14ac:dyDescent="0.2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>
        <f t="shared" si="436"/>
        <v>Adult</v>
      </c>
      <c r="O7040" t="str">
        <f t="shared" si="437"/>
        <v>Average</v>
      </c>
      <c r="P7040" t="str">
        <f t="shared" si="438"/>
        <v>Zero Balance</v>
      </c>
      <c r="Q7040" t="str">
        <f t="shared" si="439"/>
        <v>Retained</v>
      </c>
    </row>
    <row r="7041" spans="1:17" x14ac:dyDescent="0.2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>
        <f t="shared" si="436"/>
        <v>Senior</v>
      </c>
      <c r="O7041" t="str">
        <f t="shared" si="437"/>
        <v>Average</v>
      </c>
      <c r="P7041" t="str">
        <f t="shared" si="438"/>
        <v>High Balance</v>
      </c>
      <c r="Q7041" t="str">
        <f t="shared" si="439"/>
        <v>Retained</v>
      </c>
    </row>
    <row r="7042" spans="1:17" x14ac:dyDescent="0.2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>
        <f t="shared" si="436"/>
        <v>Adult</v>
      </c>
      <c r="O7042" t="str">
        <f t="shared" si="437"/>
        <v>Average</v>
      </c>
      <c r="P7042" t="str">
        <f t="shared" si="438"/>
        <v>Zero Balance</v>
      </c>
      <c r="Q7042" t="str">
        <f t="shared" si="439"/>
        <v>Retained</v>
      </c>
    </row>
    <row r="7043" spans="1:17" x14ac:dyDescent="0.2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tr">
        <f t="shared" ref="N7043:N7106" si="440">IF(F7043&lt;30,"Young",IF(F7043&lt;50,"Adult","Senior"))</f>
        <v>Adult</v>
      </c>
      <c r="O7043" t="str">
        <f t="shared" ref="O7043:O7106" si="441">IF(C7043&lt;500,"Poor",IF(C7043&lt;700,"Average","Good"))</f>
        <v>Poor</v>
      </c>
      <c r="P7043" t="str">
        <f t="shared" ref="P7043:P7106" si="442" xml:space="preserve"> IF(H7043=0,"Zero Balance",IF(H7043&lt;50000,"Low Balance",IF(H7043&lt;100000,"Medium Balance","High Balance")))</f>
        <v>Zero Balance</v>
      </c>
      <c r="Q7043" t="str">
        <f t="shared" ref="Q7043:Q7106" si="443">IF(M7043 = 1,"Churned","Retained")</f>
        <v>Retained</v>
      </c>
    </row>
    <row r="7044" spans="1:17" x14ac:dyDescent="0.2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tr">
        <f t="shared" si="440"/>
        <v>Adult</v>
      </c>
      <c r="O7044" t="str">
        <f t="shared" si="441"/>
        <v>Average</v>
      </c>
      <c r="P7044" t="str">
        <f t="shared" si="442"/>
        <v>Zero Balance</v>
      </c>
      <c r="Q7044" t="str">
        <f t="shared" si="443"/>
        <v>Retained</v>
      </c>
    </row>
    <row r="7045" spans="1:17" x14ac:dyDescent="0.2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tr">
        <f t="shared" si="440"/>
        <v>Adult</v>
      </c>
      <c r="O7045" t="str">
        <f t="shared" si="441"/>
        <v>Average</v>
      </c>
      <c r="P7045" t="str">
        <f t="shared" si="442"/>
        <v>Medium Balance</v>
      </c>
      <c r="Q7045" t="str">
        <f t="shared" si="443"/>
        <v>Retained</v>
      </c>
    </row>
    <row r="7046" spans="1:17" x14ac:dyDescent="0.2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>
        <f t="shared" si="440"/>
        <v>Young</v>
      </c>
      <c r="O7046" t="str">
        <f t="shared" si="441"/>
        <v>Average</v>
      </c>
      <c r="P7046" t="str">
        <f t="shared" si="442"/>
        <v>Zero Balance</v>
      </c>
      <c r="Q7046" t="str">
        <f t="shared" si="443"/>
        <v>Retained</v>
      </c>
    </row>
    <row r="7047" spans="1:17" x14ac:dyDescent="0.2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>
        <f t="shared" si="440"/>
        <v>Adult</v>
      </c>
      <c r="O7047" t="str">
        <f t="shared" si="441"/>
        <v>Good</v>
      </c>
      <c r="P7047" t="str">
        <f t="shared" si="442"/>
        <v>Zero Balance</v>
      </c>
      <c r="Q7047" t="str">
        <f t="shared" si="443"/>
        <v>Retained</v>
      </c>
    </row>
    <row r="7048" spans="1:17" x14ac:dyDescent="0.2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>
        <f t="shared" si="440"/>
        <v>Young</v>
      </c>
      <c r="O7048" t="str">
        <f t="shared" si="441"/>
        <v>Average</v>
      </c>
      <c r="P7048" t="str">
        <f t="shared" si="442"/>
        <v>High Balance</v>
      </c>
      <c r="Q7048" t="str">
        <f t="shared" si="443"/>
        <v>Retained</v>
      </c>
    </row>
    <row r="7049" spans="1:17" x14ac:dyDescent="0.2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tr">
        <f t="shared" si="440"/>
        <v>Adult</v>
      </c>
      <c r="O7049" t="str">
        <f t="shared" si="441"/>
        <v>Good</v>
      </c>
      <c r="P7049" t="str">
        <f t="shared" si="442"/>
        <v>High Balance</v>
      </c>
      <c r="Q7049" t="str">
        <f t="shared" si="443"/>
        <v>Retained</v>
      </c>
    </row>
    <row r="7050" spans="1:17" x14ac:dyDescent="0.2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tr">
        <f t="shared" si="440"/>
        <v>Senior</v>
      </c>
      <c r="O7050" t="str">
        <f t="shared" si="441"/>
        <v>Average</v>
      </c>
      <c r="P7050" t="str">
        <f t="shared" si="442"/>
        <v>Zero Balance</v>
      </c>
      <c r="Q7050" t="str">
        <f t="shared" si="443"/>
        <v>Retained</v>
      </c>
    </row>
    <row r="7051" spans="1:17" x14ac:dyDescent="0.2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>
        <f t="shared" si="440"/>
        <v>Adult</v>
      </c>
      <c r="O7051" t="str">
        <f t="shared" si="441"/>
        <v>Average</v>
      </c>
      <c r="P7051" t="str">
        <f t="shared" si="442"/>
        <v>High Balance</v>
      </c>
      <c r="Q7051" t="str">
        <f t="shared" si="443"/>
        <v>Churned</v>
      </c>
    </row>
    <row r="7052" spans="1:17" x14ac:dyDescent="0.2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>
        <f t="shared" si="440"/>
        <v>Young</v>
      </c>
      <c r="O7052" t="str">
        <f t="shared" si="441"/>
        <v>Average</v>
      </c>
      <c r="P7052" t="str">
        <f t="shared" si="442"/>
        <v>Zero Balance</v>
      </c>
      <c r="Q7052" t="str">
        <f t="shared" si="443"/>
        <v>Retained</v>
      </c>
    </row>
    <row r="7053" spans="1:17" x14ac:dyDescent="0.2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>
        <f t="shared" si="440"/>
        <v>Adult</v>
      </c>
      <c r="O7053" t="str">
        <f t="shared" si="441"/>
        <v>Average</v>
      </c>
      <c r="P7053" t="str">
        <f t="shared" si="442"/>
        <v>Zero Balance</v>
      </c>
      <c r="Q7053" t="str">
        <f t="shared" si="443"/>
        <v>Retained</v>
      </c>
    </row>
    <row r="7054" spans="1:17" x14ac:dyDescent="0.2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>
        <f t="shared" si="440"/>
        <v>Adult</v>
      </c>
      <c r="O7054" t="str">
        <f t="shared" si="441"/>
        <v>Average</v>
      </c>
      <c r="P7054" t="str">
        <f t="shared" si="442"/>
        <v>Zero Balance</v>
      </c>
      <c r="Q7054" t="str">
        <f t="shared" si="443"/>
        <v>Retained</v>
      </c>
    </row>
    <row r="7055" spans="1:17" x14ac:dyDescent="0.2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>
        <f t="shared" si="440"/>
        <v>Adult</v>
      </c>
      <c r="O7055" t="str">
        <f t="shared" si="441"/>
        <v>Good</v>
      </c>
      <c r="P7055" t="str">
        <f t="shared" si="442"/>
        <v>High Balance</v>
      </c>
      <c r="Q7055" t="str">
        <f t="shared" si="443"/>
        <v>Churned</v>
      </c>
    </row>
    <row r="7056" spans="1:17" x14ac:dyDescent="0.2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>
        <f t="shared" si="440"/>
        <v>Adult</v>
      </c>
      <c r="O7056" t="str">
        <f t="shared" si="441"/>
        <v>Good</v>
      </c>
      <c r="P7056" t="str">
        <f t="shared" si="442"/>
        <v>Zero Balance</v>
      </c>
      <c r="Q7056" t="str">
        <f t="shared" si="443"/>
        <v>Retained</v>
      </c>
    </row>
    <row r="7057" spans="1:17" x14ac:dyDescent="0.2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>
        <f t="shared" si="440"/>
        <v>Adult</v>
      </c>
      <c r="O7057" t="str">
        <f t="shared" si="441"/>
        <v>Average</v>
      </c>
      <c r="P7057" t="str">
        <f t="shared" si="442"/>
        <v>High Balance</v>
      </c>
      <c r="Q7057" t="str">
        <f t="shared" si="443"/>
        <v>Retained</v>
      </c>
    </row>
    <row r="7058" spans="1:17" x14ac:dyDescent="0.2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>
        <f t="shared" si="440"/>
        <v>Adult</v>
      </c>
      <c r="O7058" t="str">
        <f t="shared" si="441"/>
        <v>Good</v>
      </c>
      <c r="P7058" t="str">
        <f t="shared" si="442"/>
        <v>Zero Balance</v>
      </c>
      <c r="Q7058" t="str">
        <f t="shared" si="443"/>
        <v>Retained</v>
      </c>
    </row>
    <row r="7059" spans="1:17" x14ac:dyDescent="0.2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>
        <f t="shared" si="440"/>
        <v>Senior</v>
      </c>
      <c r="O7059" t="str">
        <f t="shared" si="441"/>
        <v>Good</v>
      </c>
      <c r="P7059" t="str">
        <f t="shared" si="442"/>
        <v>High Balance</v>
      </c>
      <c r="Q7059" t="str">
        <f t="shared" si="443"/>
        <v>Retained</v>
      </c>
    </row>
    <row r="7060" spans="1:17" x14ac:dyDescent="0.2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>
        <f t="shared" si="440"/>
        <v>Senior</v>
      </c>
      <c r="O7060" t="str">
        <f t="shared" si="441"/>
        <v>Average</v>
      </c>
      <c r="P7060" t="str">
        <f t="shared" si="442"/>
        <v>High Balance</v>
      </c>
      <c r="Q7060" t="str">
        <f t="shared" si="443"/>
        <v>Churned</v>
      </c>
    </row>
    <row r="7061" spans="1:17" x14ac:dyDescent="0.2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>
        <f t="shared" si="440"/>
        <v>Adult</v>
      </c>
      <c r="O7061" t="str">
        <f t="shared" si="441"/>
        <v>Average</v>
      </c>
      <c r="P7061" t="str">
        <f t="shared" si="442"/>
        <v>High Balance</v>
      </c>
      <c r="Q7061" t="str">
        <f t="shared" si="443"/>
        <v>Retained</v>
      </c>
    </row>
    <row r="7062" spans="1:17" x14ac:dyDescent="0.2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>
        <f t="shared" si="440"/>
        <v>Adult</v>
      </c>
      <c r="O7062" t="str">
        <f t="shared" si="441"/>
        <v>Good</v>
      </c>
      <c r="P7062" t="str">
        <f t="shared" si="442"/>
        <v>Zero Balance</v>
      </c>
      <c r="Q7062" t="str">
        <f t="shared" si="443"/>
        <v>Retained</v>
      </c>
    </row>
    <row r="7063" spans="1:17" x14ac:dyDescent="0.2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>
        <f t="shared" si="440"/>
        <v>Adult</v>
      </c>
      <c r="O7063" t="str">
        <f t="shared" si="441"/>
        <v>Average</v>
      </c>
      <c r="P7063" t="str">
        <f t="shared" si="442"/>
        <v>High Balance</v>
      </c>
      <c r="Q7063" t="str">
        <f t="shared" si="443"/>
        <v>Retained</v>
      </c>
    </row>
    <row r="7064" spans="1:17" x14ac:dyDescent="0.2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>
        <f t="shared" si="440"/>
        <v>Adult</v>
      </c>
      <c r="O7064" t="str">
        <f t="shared" si="441"/>
        <v>Average</v>
      </c>
      <c r="P7064" t="str">
        <f t="shared" si="442"/>
        <v>High Balance</v>
      </c>
      <c r="Q7064" t="str">
        <f t="shared" si="443"/>
        <v>Retained</v>
      </c>
    </row>
    <row r="7065" spans="1:17" x14ac:dyDescent="0.2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>
        <f t="shared" si="440"/>
        <v>Senior</v>
      </c>
      <c r="O7065" t="str">
        <f t="shared" si="441"/>
        <v>Average</v>
      </c>
      <c r="P7065" t="str">
        <f t="shared" si="442"/>
        <v>High Balance</v>
      </c>
      <c r="Q7065" t="str">
        <f t="shared" si="443"/>
        <v>Retained</v>
      </c>
    </row>
    <row r="7066" spans="1:17" x14ac:dyDescent="0.2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tr">
        <f t="shared" si="440"/>
        <v>Adult</v>
      </c>
      <c r="O7066" t="str">
        <f t="shared" si="441"/>
        <v>Good</v>
      </c>
      <c r="P7066" t="str">
        <f t="shared" si="442"/>
        <v>Zero Balance</v>
      </c>
      <c r="Q7066" t="str">
        <f t="shared" si="443"/>
        <v>Retained</v>
      </c>
    </row>
    <row r="7067" spans="1:17" x14ac:dyDescent="0.2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>
        <f t="shared" si="440"/>
        <v>Senior</v>
      </c>
      <c r="O7067" t="str">
        <f t="shared" si="441"/>
        <v>Average</v>
      </c>
      <c r="P7067" t="str">
        <f t="shared" si="442"/>
        <v>Zero Balance</v>
      </c>
      <c r="Q7067" t="str">
        <f t="shared" si="443"/>
        <v>Retained</v>
      </c>
    </row>
    <row r="7068" spans="1:17" x14ac:dyDescent="0.2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>
        <f t="shared" si="440"/>
        <v>Adult</v>
      </c>
      <c r="O7068" t="str">
        <f t="shared" si="441"/>
        <v>Good</v>
      </c>
      <c r="P7068" t="str">
        <f t="shared" si="442"/>
        <v>Zero Balance</v>
      </c>
      <c r="Q7068" t="str">
        <f t="shared" si="443"/>
        <v>Retained</v>
      </c>
    </row>
    <row r="7069" spans="1:17" x14ac:dyDescent="0.2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>
        <f t="shared" si="440"/>
        <v>Young</v>
      </c>
      <c r="O7069" t="str">
        <f t="shared" si="441"/>
        <v>Good</v>
      </c>
      <c r="P7069" t="str">
        <f t="shared" si="442"/>
        <v>Zero Balance</v>
      </c>
      <c r="Q7069" t="str">
        <f t="shared" si="443"/>
        <v>Retained</v>
      </c>
    </row>
    <row r="7070" spans="1:17" x14ac:dyDescent="0.2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>
        <f t="shared" si="440"/>
        <v>Senior</v>
      </c>
      <c r="O7070" t="str">
        <f t="shared" si="441"/>
        <v>Average</v>
      </c>
      <c r="P7070" t="str">
        <f t="shared" si="442"/>
        <v>High Balance</v>
      </c>
      <c r="Q7070" t="str">
        <f t="shared" si="443"/>
        <v>Churned</v>
      </c>
    </row>
    <row r="7071" spans="1:17" x14ac:dyDescent="0.2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tr">
        <f t="shared" si="440"/>
        <v>Adult</v>
      </c>
      <c r="O7071" t="str">
        <f t="shared" si="441"/>
        <v>Good</v>
      </c>
      <c r="P7071" t="str">
        <f t="shared" si="442"/>
        <v>Zero Balance</v>
      </c>
      <c r="Q7071" t="str">
        <f t="shared" si="443"/>
        <v>Retained</v>
      </c>
    </row>
    <row r="7072" spans="1:17" x14ac:dyDescent="0.2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>
        <f t="shared" si="440"/>
        <v>Adult</v>
      </c>
      <c r="O7072" t="str">
        <f t="shared" si="441"/>
        <v>Good</v>
      </c>
      <c r="P7072" t="str">
        <f t="shared" si="442"/>
        <v>High Balance</v>
      </c>
      <c r="Q7072" t="str">
        <f t="shared" si="443"/>
        <v>Retained</v>
      </c>
    </row>
    <row r="7073" spans="1:17" x14ac:dyDescent="0.2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>
        <f t="shared" si="440"/>
        <v>Senior</v>
      </c>
      <c r="O7073" t="str">
        <f t="shared" si="441"/>
        <v>Average</v>
      </c>
      <c r="P7073" t="str">
        <f t="shared" si="442"/>
        <v>Zero Balance</v>
      </c>
      <c r="Q7073" t="str">
        <f t="shared" si="443"/>
        <v>Retained</v>
      </c>
    </row>
    <row r="7074" spans="1:17" x14ac:dyDescent="0.2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>
        <f t="shared" si="440"/>
        <v>Adult</v>
      </c>
      <c r="O7074" t="str">
        <f t="shared" si="441"/>
        <v>Average</v>
      </c>
      <c r="P7074" t="str">
        <f t="shared" si="442"/>
        <v>High Balance</v>
      </c>
      <c r="Q7074" t="str">
        <f t="shared" si="443"/>
        <v>Retained</v>
      </c>
    </row>
    <row r="7075" spans="1:17" x14ac:dyDescent="0.2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tr">
        <f t="shared" si="440"/>
        <v>Adult</v>
      </c>
      <c r="O7075" t="str">
        <f t="shared" si="441"/>
        <v>Average</v>
      </c>
      <c r="P7075" t="str">
        <f t="shared" si="442"/>
        <v>Zero Balance</v>
      </c>
      <c r="Q7075" t="str">
        <f t="shared" si="443"/>
        <v>Retained</v>
      </c>
    </row>
    <row r="7076" spans="1:17" x14ac:dyDescent="0.2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>
        <f t="shared" si="440"/>
        <v>Adult</v>
      </c>
      <c r="O7076" t="str">
        <f t="shared" si="441"/>
        <v>Average</v>
      </c>
      <c r="P7076" t="str">
        <f t="shared" si="442"/>
        <v>Medium Balance</v>
      </c>
      <c r="Q7076" t="str">
        <f t="shared" si="443"/>
        <v>Retained</v>
      </c>
    </row>
    <row r="7077" spans="1:17" x14ac:dyDescent="0.2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>
        <f t="shared" si="440"/>
        <v>Adult</v>
      </c>
      <c r="O7077" t="str">
        <f t="shared" si="441"/>
        <v>Good</v>
      </c>
      <c r="P7077" t="str">
        <f t="shared" si="442"/>
        <v>High Balance</v>
      </c>
      <c r="Q7077" t="str">
        <f t="shared" si="443"/>
        <v>Retained</v>
      </c>
    </row>
    <row r="7078" spans="1:17" x14ac:dyDescent="0.2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>
        <f t="shared" si="440"/>
        <v>Young</v>
      </c>
      <c r="O7078" t="str">
        <f t="shared" si="441"/>
        <v>Good</v>
      </c>
      <c r="P7078" t="str">
        <f t="shared" si="442"/>
        <v>High Balance</v>
      </c>
      <c r="Q7078" t="str">
        <f t="shared" si="443"/>
        <v>Retained</v>
      </c>
    </row>
    <row r="7079" spans="1:17" x14ac:dyDescent="0.2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>
        <f t="shared" si="440"/>
        <v>Young</v>
      </c>
      <c r="O7079" t="str">
        <f t="shared" si="441"/>
        <v>Average</v>
      </c>
      <c r="P7079" t="str">
        <f t="shared" si="442"/>
        <v>High Balance</v>
      </c>
      <c r="Q7079" t="str">
        <f t="shared" si="443"/>
        <v>Retained</v>
      </c>
    </row>
    <row r="7080" spans="1:17" x14ac:dyDescent="0.2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>
        <f t="shared" si="440"/>
        <v>Senior</v>
      </c>
      <c r="O7080" t="str">
        <f t="shared" si="441"/>
        <v>Good</v>
      </c>
      <c r="P7080" t="str">
        <f t="shared" si="442"/>
        <v>High Balance</v>
      </c>
      <c r="Q7080" t="str">
        <f t="shared" si="443"/>
        <v>Retained</v>
      </c>
    </row>
    <row r="7081" spans="1:17" x14ac:dyDescent="0.2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tr">
        <f t="shared" si="440"/>
        <v>Adult</v>
      </c>
      <c r="O7081" t="str">
        <f t="shared" si="441"/>
        <v>Average</v>
      </c>
      <c r="P7081" t="str">
        <f t="shared" si="442"/>
        <v>High Balance</v>
      </c>
      <c r="Q7081" t="str">
        <f t="shared" si="443"/>
        <v>Retained</v>
      </c>
    </row>
    <row r="7082" spans="1:17" x14ac:dyDescent="0.2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>
        <f t="shared" si="440"/>
        <v>Senior</v>
      </c>
      <c r="O7082" t="str">
        <f t="shared" si="441"/>
        <v>Average</v>
      </c>
      <c r="P7082" t="str">
        <f t="shared" si="442"/>
        <v>High Balance</v>
      </c>
      <c r="Q7082" t="str">
        <f t="shared" si="443"/>
        <v>Churned</v>
      </c>
    </row>
    <row r="7083" spans="1:17" x14ac:dyDescent="0.2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>
        <f t="shared" si="440"/>
        <v>Adult</v>
      </c>
      <c r="O7083" t="str">
        <f t="shared" si="441"/>
        <v>Average</v>
      </c>
      <c r="P7083" t="str">
        <f t="shared" si="442"/>
        <v>High Balance</v>
      </c>
      <c r="Q7083" t="str">
        <f t="shared" si="443"/>
        <v>Retained</v>
      </c>
    </row>
    <row r="7084" spans="1:17" x14ac:dyDescent="0.2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>
        <f t="shared" si="440"/>
        <v>Adult</v>
      </c>
      <c r="O7084" t="str">
        <f t="shared" si="441"/>
        <v>Good</v>
      </c>
      <c r="P7084" t="str">
        <f t="shared" si="442"/>
        <v>Zero Balance</v>
      </c>
      <c r="Q7084" t="str">
        <f t="shared" si="443"/>
        <v>Retained</v>
      </c>
    </row>
    <row r="7085" spans="1:17" x14ac:dyDescent="0.2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>
        <f t="shared" si="440"/>
        <v>Adult</v>
      </c>
      <c r="O7085" t="str">
        <f t="shared" si="441"/>
        <v>Average</v>
      </c>
      <c r="P7085" t="str">
        <f t="shared" si="442"/>
        <v>Zero Balance</v>
      </c>
      <c r="Q7085" t="str">
        <f t="shared" si="443"/>
        <v>Retained</v>
      </c>
    </row>
    <row r="7086" spans="1:17" x14ac:dyDescent="0.2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>
        <f t="shared" si="440"/>
        <v>Senior</v>
      </c>
      <c r="O7086" t="str">
        <f t="shared" si="441"/>
        <v>Good</v>
      </c>
      <c r="P7086" t="str">
        <f t="shared" si="442"/>
        <v>High Balance</v>
      </c>
      <c r="Q7086" t="str">
        <f t="shared" si="443"/>
        <v>Churned</v>
      </c>
    </row>
    <row r="7087" spans="1:17" x14ac:dyDescent="0.2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>
        <f t="shared" si="440"/>
        <v>Adult</v>
      </c>
      <c r="O7087" t="str">
        <f t="shared" si="441"/>
        <v>Good</v>
      </c>
      <c r="P7087" t="str">
        <f t="shared" si="442"/>
        <v>Zero Balance</v>
      </c>
      <c r="Q7087" t="str">
        <f t="shared" si="443"/>
        <v>Retained</v>
      </c>
    </row>
    <row r="7088" spans="1:17" x14ac:dyDescent="0.2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>
        <f t="shared" si="440"/>
        <v>Adult</v>
      </c>
      <c r="O7088" t="str">
        <f t="shared" si="441"/>
        <v>Average</v>
      </c>
      <c r="P7088" t="str">
        <f t="shared" si="442"/>
        <v>High Balance</v>
      </c>
      <c r="Q7088" t="str">
        <f t="shared" si="443"/>
        <v>Retained</v>
      </c>
    </row>
    <row r="7089" spans="1:17" x14ac:dyDescent="0.2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>
        <f t="shared" si="440"/>
        <v>Adult</v>
      </c>
      <c r="O7089" t="str">
        <f t="shared" si="441"/>
        <v>Average</v>
      </c>
      <c r="P7089" t="str">
        <f t="shared" si="442"/>
        <v>High Balance</v>
      </c>
      <c r="Q7089" t="str">
        <f t="shared" si="443"/>
        <v>Retained</v>
      </c>
    </row>
    <row r="7090" spans="1:17" x14ac:dyDescent="0.2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>
        <f t="shared" si="440"/>
        <v>Senior</v>
      </c>
      <c r="O7090" t="str">
        <f t="shared" si="441"/>
        <v>Average</v>
      </c>
      <c r="P7090" t="str">
        <f t="shared" si="442"/>
        <v>High Balance</v>
      </c>
      <c r="Q7090" t="str">
        <f t="shared" si="443"/>
        <v>Churned</v>
      </c>
    </row>
    <row r="7091" spans="1:17" x14ac:dyDescent="0.2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>
        <f t="shared" si="440"/>
        <v>Adult</v>
      </c>
      <c r="O7091" t="str">
        <f t="shared" si="441"/>
        <v>Average</v>
      </c>
      <c r="P7091" t="str">
        <f t="shared" si="442"/>
        <v>Zero Balance</v>
      </c>
      <c r="Q7091" t="str">
        <f t="shared" si="443"/>
        <v>Retained</v>
      </c>
    </row>
    <row r="7092" spans="1:17" x14ac:dyDescent="0.2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>
        <f t="shared" si="440"/>
        <v>Adult</v>
      </c>
      <c r="O7092" t="str">
        <f t="shared" si="441"/>
        <v>Average</v>
      </c>
      <c r="P7092" t="str">
        <f t="shared" si="442"/>
        <v>Medium Balance</v>
      </c>
      <c r="Q7092" t="str">
        <f t="shared" si="443"/>
        <v>Retained</v>
      </c>
    </row>
    <row r="7093" spans="1:17" x14ac:dyDescent="0.2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>
        <f t="shared" si="440"/>
        <v>Senior</v>
      </c>
      <c r="O7093" t="str">
        <f t="shared" si="441"/>
        <v>Average</v>
      </c>
      <c r="P7093" t="str">
        <f t="shared" si="442"/>
        <v>High Balance</v>
      </c>
      <c r="Q7093" t="str">
        <f t="shared" si="443"/>
        <v>Churned</v>
      </c>
    </row>
    <row r="7094" spans="1:17" x14ac:dyDescent="0.2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>
        <f t="shared" si="440"/>
        <v>Adult</v>
      </c>
      <c r="O7094" t="str">
        <f t="shared" si="441"/>
        <v>Good</v>
      </c>
      <c r="P7094" t="str">
        <f t="shared" si="442"/>
        <v>Zero Balance</v>
      </c>
      <c r="Q7094" t="str">
        <f t="shared" si="443"/>
        <v>Retained</v>
      </c>
    </row>
    <row r="7095" spans="1:17" x14ac:dyDescent="0.2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tr">
        <f t="shared" si="440"/>
        <v>Adult</v>
      </c>
      <c r="O7095" t="str">
        <f t="shared" si="441"/>
        <v>Average</v>
      </c>
      <c r="P7095" t="str">
        <f t="shared" si="442"/>
        <v>High Balance</v>
      </c>
      <c r="Q7095" t="str">
        <f t="shared" si="443"/>
        <v>Churned</v>
      </c>
    </row>
    <row r="7096" spans="1:17" x14ac:dyDescent="0.2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>
        <f t="shared" si="440"/>
        <v>Senior</v>
      </c>
      <c r="O7096" t="str">
        <f t="shared" si="441"/>
        <v>Average</v>
      </c>
      <c r="P7096" t="str">
        <f t="shared" si="442"/>
        <v>Zero Balance</v>
      </c>
      <c r="Q7096" t="str">
        <f t="shared" si="443"/>
        <v>Retained</v>
      </c>
    </row>
    <row r="7097" spans="1:17" x14ac:dyDescent="0.2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>
        <f t="shared" si="440"/>
        <v>Adult</v>
      </c>
      <c r="O7097" t="str">
        <f t="shared" si="441"/>
        <v>Good</v>
      </c>
      <c r="P7097" t="str">
        <f t="shared" si="442"/>
        <v>High Balance</v>
      </c>
      <c r="Q7097" t="str">
        <f t="shared" si="443"/>
        <v>Churned</v>
      </c>
    </row>
    <row r="7098" spans="1:17" x14ac:dyDescent="0.2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>
        <f t="shared" si="440"/>
        <v>Adult</v>
      </c>
      <c r="O7098" t="str">
        <f t="shared" si="441"/>
        <v>Average</v>
      </c>
      <c r="P7098" t="str">
        <f t="shared" si="442"/>
        <v>High Balance</v>
      </c>
      <c r="Q7098" t="str">
        <f t="shared" si="443"/>
        <v>Churned</v>
      </c>
    </row>
    <row r="7099" spans="1:17" x14ac:dyDescent="0.2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tr">
        <f t="shared" si="440"/>
        <v>Senior</v>
      </c>
      <c r="O7099" t="str">
        <f t="shared" si="441"/>
        <v>Good</v>
      </c>
      <c r="P7099" t="str">
        <f t="shared" si="442"/>
        <v>High Balance</v>
      </c>
      <c r="Q7099" t="str">
        <f t="shared" si="443"/>
        <v>Retained</v>
      </c>
    </row>
    <row r="7100" spans="1:17" x14ac:dyDescent="0.2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>
        <f t="shared" si="440"/>
        <v>Senior</v>
      </c>
      <c r="O7100" t="str">
        <f t="shared" si="441"/>
        <v>Average</v>
      </c>
      <c r="P7100" t="str">
        <f t="shared" si="442"/>
        <v>High Balance</v>
      </c>
      <c r="Q7100" t="str">
        <f t="shared" si="443"/>
        <v>Churned</v>
      </c>
    </row>
    <row r="7101" spans="1:17" x14ac:dyDescent="0.2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>
        <f t="shared" si="440"/>
        <v>Adult</v>
      </c>
      <c r="O7101" t="str">
        <f t="shared" si="441"/>
        <v>Average</v>
      </c>
      <c r="P7101" t="str">
        <f t="shared" si="442"/>
        <v>Zero Balance</v>
      </c>
      <c r="Q7101" t="str">
        <f t="shared" si="443"/>
        <v>Retained</v>
      </c>
    </row>
    <row r="7102" spans="1:17" x14ac:dyDescent="0.2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>
        <f t="shared" si="440"/>
        <v>Young</v>
      </c>
      <c r="O7102" t="str">
        <f t="shared" si="441"/>
        <v>Average</v>
      </c>
      <c r="P7102" t="str">
        <f t="shared" si="442"/>
        <v>High Balance</v>
      </c>
      <c r="Q7102" t="str">
        <f t="shared" si="443"/>
        <v>Retained</v>
      </c>
    </row>
    <row r="7103" spans="1:17" x14ac:dyDescent="0.2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>
        <f t="shared" si="440"/>
        <v>Adult</v>
      </c>
      <c r="O7103" t="str">
        <f t="shared" si="441"/>
        <v>Good</v>
      </c>
      <c r="P7103" t="str">
        <f t="shared" si="442"/>
        <v>Zero Balance</v>
      </c>
      <c r="Q7103" t="str">
        <f t="shared" si="443"/>
        <v>Retained</v>
      </c>
    </row>
    <row r="7104" spans="1:17" x14ac:dyDescent="0.2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>
        <f t="shared" si="440"/>
        <v>Adult</v>
      </c>
      <c r="O7104" t="str">
        <f t="shared" si="441"/>
        <v>Average</v>
      </c>
      <c r="P7104" t="str">
        <f t="shared" si="442"/>
        <v>High Balance</v>
      </c>
      <c r="Q7104" t="str">
        <f t="shared" si="443"/>
        <v>Retained</v>
      </c>
    </row>
    <row r="7105" spans="1:17" x14ac:dyDescent="0.2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>
        <f t="shared" si="440"/>
        <v>Adult</v>
      </c>
      <c r="O7105" t="str">
        <f t="shared" si="441"/>
        <v>Average</v>
      </c>
      <c r="P7105" t="str">
        <f t="shared" si="442"/>
        <v>High Balance</v>
      </c>
      <c r="Q7105" t="str">
        <f t="shared" si="443"/>
        <v>Churned</v>
      </c>
    </row>
    <row r="7106" spans="1:17" x14ac:dyDescent="0.2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tr">
        <f t="shared" si="440"/>
        <v>Adult</v>
      </c>
      <c r="O7106" t="str">
        <f t="shared" si="441"/>
        <v>Average</v>
      </c>
      <c r="P7106" t="str">
        <f t="shared" si="442"/>
        <v>Medium Balance</v>
      </c>
      <c r="Q7106" t="str">
        <f t="shared" si="443"/>
        <v>Retained</v>
      </c>
    </row>
    <row r="7107" spans="1:17" x14ac:dyDescent="0.2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>
        <f t="shared" ref="N7107:N7170" si="444">IF(F7107&lt;30,"Young",IF(F7107&lt;50,"Adult","Senior"))</f>
        <v>Adult</v>
      </c>
      <c r="O7107" t="str">
        <f t="shared" ref="O7107:O7170" si="445">IF(C7107&lt;500,"Poor",IF(C7107&lt;700,"Average","Good"))</f>
        <v>Average</v>
      </c>
      <c r="P7107" t="str">
        <f t="shared" ref="P7107:P7170" si="446" xml:space="preserve"> IF(H7107=0,"Zero Balance",IF(H7107&lt;50000,"Low Balance",IF(H7107&lt;100000,"Medium Balance","High Balance")))</f>
        <v>High Balance</v>
      </c>
      <c r="Q7107" t="str">
        <f t="shared" ref="Q7107:Q7170" si="447">IF(M7107 = 1,"Churned","Retained")</f>
        <v>Retained</v>
      </c>
    </row>
    <row r="7108" spans="1:17" x14ac:dyDescent="0.2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>
        <f t="shared" si="444"/>
        <v>Adult</v>
      </c>
      <c r="O7108" t="str">
        <f t="shared" si="445"/>
        <v>Average</v>
      </c>
      <c r="P7108" t="str">
        <f t="shared" si="446"/>
        <v>Medium Balance</v>
      </c>
      <c r="Q7108" t="str">
        <f t="shared" si="447"/>
        <v>Retained</v>
      </c>
    </row>
    <row r="7109" spans="1:17" x14ac:dyDescent="0.2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>
        <f t="shared" si="444"/>
        <v>Adult</v>
      </c>
      <c r="O7109" t="str">
        <f t="shared" si="445"/>
        <v>Good</v>
      </c>
      <c r="P7109" t="str">
        <f t="shared" si="446"/>
        <v>Medium Balance</v>
      </c>
      <c r="Q7109" t="str">
        <f t="shared" si="447"/>
        <v>Retained</v>
      </c>
    </row>
    <row r="7110" spans="1:17" x14ac:dyDescent="0.2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>
        <f t="shared" si="444"/>
        <v>Adult</v>
      </c>
      <c r="O7110" t="str">
        <f t="shared" si="445"/>
        <v>Good</v>
      </c>
      <c r="P7110" t="str">
        <f t="shared" si="446"/>
        <v>High Balance</v>
      </c>
      <c r="Q7110" t="str">
        <f t="shared" si="447"/>
        <v>Retained</v>
      </c>
    </row>
    <row r="7111" spans="1:17" x14ac:dyDescent="0.2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>
        <f t="shared" si="444"/>
        <v>Adult</v>
      </c>
      <c r="O7111" t="str">
        <f t="shared" si="445"/>
        <v>Average</v>
      </c>
      <c r="P7111" t="str">
        <f t="shared" si="446"/>
        <v>High Balance</v>
      </c>
      <c r="Q7111" t="str">
        <f t="shared" si="447"/>
        <v>Retained</v>
      </c>
    </row>
    <row r="7112" spans="1:17" x14ac:dyDescent="0.2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>
        <f t="shared" si="444"/>
        <v>Young</v>
      </c>
      <c r="O7112" t="str">
        <f t="shared" si="445"/>
        <v>Average</v>
      </c>
      <c r="P7112" t="str">
        <f t="shared" si="446"/>
        <v>Zero Balance</v>
      </c>
      <c r="Q7112" t="str">
        <f t="shared" si="447"/>
        <v>Retained</v>
      </c>
    </row>
    <row r="7113" spans="1:17" x14ac:dyDescent="0.2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>
        <f t="shared" si="444"/>
        <v>Adult</v>
      </c>
      <c r="O7113" t="str">
        <f t="shared" si="445"/>
        <v>Good</v>
      </c>
      <c r="P7113" t="str">
        <f t="shared" si="446"/>
        <v>Zero Balance</v>
      </c>
      <c r="Q7113" t="str">
        <f t="shared" si="447"/>
        <v>Retained</v>
      </c>
    </row>
    <row r="7114" spans="1:17" x14ac:dyDescent="0.2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>
        <f t="shared" si="444"/>
        <v>Adult</v>
      </c>
      <c r="O7114" t="str">
        <f t="shared" si="445"/>
        <v>Average</v>
      </c>
      <c r="P7114" t="str">
        <f t="shared" si="446"/>
        <v>Medium Balance</v>
      </c>
      <c r="Q7114" t="str">
        <f t="shared" si="447"/>
        <v>Retained</v>
      </c>
    </row>
    <row r="7115" spans="1:17" x14ac:dyDescent="0.2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>
        <f t="shared" si="444"/>
        <v>Young</v>
      </c>
      <c r="O7115" t="str">
        <f t="shared" si="445"/>
        <v>Good</v>
      </c>
      <c r="P7115" t="str">
        <f t="shared" si="446"/>
        <v>High Balance</v>
      </c>
      <c r="Q7115" t="str">
        <f t="shared" si="447"/>
        <v>Retained</v>
      </c>
    </row>
    <row r="7116" spans="1:17" x14ac:dyDescent="0.2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>
        <f t="shared" si="444"/>
        <v>Adult</v>
      </c>
      <c r="O7116" t="str">
        <f t="shared" si="445"/>
        <v>Good</v>
      </c>
      <c r="P7116" t="str">
        <f t="shared" si="446"/>
        <v>High Balance</v>
      </c>
      <c r="Q7116" t="str">
        <f t="shared" si="447"/>
        <v>Retained</v>
      </c>
    </row>
    <row r="7117" spans="1:17" x14ac:dyDescent="0.2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>
        <f t="shared" si="444"/>
        <v>Adult</v>
      </c>
      <c r="O7117" t="str">
        <f t="shared" si="445"/>
        <v>Average</v>
      </c>
      <c r="P7117" t="str">
        <f t="shared" si="446"/>
        <v>Zero Balance</v>
      </c>
      <c r="Q7117" t="str">
        <f t="shared" si="447"/>
        <v>Retained</v>
      </c>
    </row>
    <row r="7118" spans="1:17" x14ac:dyDescent="0.2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>
        <f t="shared" si="444"/>
        <v>Adult</v>
      </c>
      <c r="O7118" t="str">
        <f t="shared" si="445"/>
        <v>Average</v>
      </c>
      <c r="P7118" t="str">
        <f t="shared" si="446"/>
        <v>High Balance</v>
      </c>
      <c r="Q7118" t="str">
        <f t="shared" si="447"/>
        <v>Churned</v>
      </c>
    </row>
    <row r="7119" spans="1:17" x14ac:dyDescent="0.2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>
        <f t="shared" si="444"/>
        <v>Adult</v>
      </c>
      <c r="O7119" t="str">
        <f t="shared" si="445"/>
        <v>Average</v>
      </c>
      <c r="P7119" t="str">
        <f t="shared" si="446"/>
        <v>High Balance</v>
      </c>
      <c r="Q7119" t="str">
        <f t="shared" si="447"/>
        <v>Churned</v>
      </c>
    </row>
    <row r="7120" spans="1:17" x14ac:dyDescent="0.2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>
        <f t="shared" si="444"/>
        <v>Adult</v>
      </c>
      <c r="O7120" t="str">
        <f t="shared" si="445"/>
        <v>Good</v>
      </c>
      <c r="P7120" t="str">
        <f t="shared" si="446"/>
        <v>High Balance</v>
      </c>
      <c r="Q7120" t="str">
        <f t="shared" si="447"/>
        <v>Retained</v>
      </c>
    </row>
    <row r="7121" spans="1:17" x14ac:dyDescent="0.2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>
        <f t="shared" si="444"/>
        <v>Adult</v>
      </c>
      <c r="O7121" t="str">
        <f t="shared" si="445"/>
        <v>Average</v>
      </c>
      <c r="P7121" t="str">
        <f t="shared" si="446"/>
        <v>High Balance</v>
      </c>
      <c r="Q7121" t="str">
        <f t="shared" si="447"/>
        <v>Retained</v>
      </c>
    </row>
    <row r="7122" spans="1:17" x14ac:dyDescent="0.2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>
        <f t="shared" si="444"/>
        <v>Young</v>
      </c>
      <c r="O7122" t="str">
        <f t="shared" si="445"/>
        <v>Good</v>
      </c>
      <c r="P7122" t="str">
        <f t="shared" si="446"/>
        <v>High Balance</v>
      </c>
      <c r="Q7122" t="str">
        <f t="shared" si="447"/>
        <v>Retained</v>
      </c>
    </row>
    <row r="7123" spans="1:17" x14ac:dyDescent="0.2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>
        <f t="shared" si="444"/>
        <v>Adult</v>
      </c>
      <c r="O7123" t="str">
        <f t="shared" si="445"/>
        <v>Average</v>
      </c>
      <c r="P7123" t="str">
        <f t="shared" si="446"/>
        <v>Zero Balance</v>
      </c>
      <c r="Q7123" t="str">
        <f t="shared" si="447"/>
        <v>Retained</v>
      </c>
    </row>
    <row r="7124" spans="1:17" x14ac:dyDescent="0.2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>
        <f t="shared" si="444"/>
        <v>Adult</v>
      </c>
      <c r="O7124" t="str">
        <f t="shared" si="445"/>
        <v>Average</v>
      </c>
      <c r="P7124" t="str">
        <f t="shared" si="446"/>
        <v>High Balance</v>
      </c>
      <c r="Q7124" t="str">
        <f t="shared" si="447"/>
        <v>Retained</v>
      </c>
    </row>
    <row r="7125" spans="1:17" x14ac:dyDescent="0.2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>
        <f t="shared" si="444"/>
        <v>Adult</v>
      </c>
      <c r="O7125" t="str">
        <f t="shared" si="445"/>
        <v>Good</v>
      </c>
      <c r="P7125" t="str">
        <f t="shared" si="446"/>
        <v>Zero Balance</v>
      </c>
      <c r="Q7125" t="str">
        <f t="shared" si="447"/>
        <v>Retained</v>
      </c>
    </row>
    <row r="7126" spans="1:17" x14ac:dyDescent="0.2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tr">
        <f t="shared" si="444"/>
        <v>Adult</v>
      </c>
      <c r="O7126" t="str">
        <f t="shared" si="445"/>
        <v>Average</v>
      </c>
      <c r="P7126" t="str">
        <f t="shared" si="446"/>
        <v>Medium Balance</v>
      </c>
      <c r="Q7126" t="str">
        <f t="shared" si="447"/>
        <v>Retained</v>
      </c>
    </row>
    <row r="7127" spans="1:17" x14ac:dyDescent="0.2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>
        <f t="shared" si="444"/>
        <v>Adult</v>
      </c>
      <c r="O7127" t="str">
        <f t="shared" si="445"/>
        <v>Good</v>
      </c>
      <c r="P7127" t="str">
        <f t="shared" si="446"/>
        <v>Zero Balance</v>
      </c>
      <c r="Q7127" t="str">
        <f t="shared" si="447"/>
        <v>Retained</v>
      </c>
    </row>
    <row r="7128" spans="1:17" x14ac:dyDescent="0.2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>
        <f t="shared" si="444"/>
        <v>Young</v>
      </c>
      <c r="O7128" t="str">
        <f t="shared" si="445"/>
        <v>Average</v>
      </c>
      <c r="P7128" t="str">
        <f t="shared" si="446"/>
        <v>Zero Balance</v>
      </c>
      <c r="Q7128" t="str">
        <f t="shared" si="447"/>
        <v>Retained</v>
      </c>
    </row>
    <row r="7129" spans="1:17" x14ac:dyDescent="0.2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>
        <f t="shared" si="444"/>
        <v>Adult</v>
      </c>
      <c r="O7129" t="str">
        <f t="shared" si="445"/>
        <v>Average</v>
      </c>
      <c r="P7129" t="str">
        <f t="shared" si="446"/>
        <v>Zero Balance</v>
      </c>
      <c r="Q7129" t="str">
        <f t="shared" si="447"/>
        <v>Retained</v>
      </c>
    </row>
    <row r="7130" spans="1:17" x14ac:dyDescent="0.2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>
        <f t="shared" si="444"/>
        <v>Adult</v>
      </c>
      <c r="O7130" t="str">
        <f t="shared" si="445"/>
        <v>Average</v>
      </c>
      <c r="P7130" t="str">
        <f t="shared" si="446"/>
        <v>High Balance</v>
      </c>
      <c r="Q7130" t="str">
        <f t="shared" si="447"/>
        <v>Retained</v>
      </c>
    </row>
    <row r="7131" spans="1:17" x14ac:dyDescent="0.2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>
        <f t="shared" si="444"/>
        <v>Adult</v>
      </c>
      <c r="O7131" t="str">
        <f t="shared" si="445"/>
        <v>Good</v>
      </c>
      <c r="P7131" t="str">
        <f t="shared" si="446"/>
        <v>High Balance</v>
      </c>
      <c r="Q7131" t="str">
        <f t="shared" si="447"/>
        <v>Retained</v>
      </c>
    </row>
    <row r="7132" spans="1:17" x14ac:dyDescent="0.2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>
        <f t="shared" si="444"/>
        <v>Adult</v>
      </c>
      <c r="O7132" t="str">
        <f t="shared" si="445"/>
        <v>Average</v>
      </c>
      <c r="P7132" t="str">
        <f t="shared" si="446"/>
        <v>Medium Balance</v>
      </c>
      <c r="Q7132" t="str">
        <f t="shared" si="447"/>
        <v>Retained</v>
      </c>
    </row>
    <row r="7133" spans="1:17" x14ac:dyDescent="0.2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>
        <f t="shared" si="444"/>
        <v>Adult</v>
      </c>
      <c r="O7133" t="str">
        <f t="shared" si="445"/>
        <v>Poor</v>
      </c>
      <c r="P7133" t="str">
        <f t="shared" si="446"/>
        <v>High Balance</v>
      </c>
      <c r="Q7133" t="str">
        <f t="shared" si="447"/>
        <v>Retained</v>
      </c>
    </row>
    <row r="7134" spans="1:17" x14ac:dyDescent="0.2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>
        <f t="shared" si="444"/>
        <v>Adult</v>
      </c>
      <c r="O7134" t="str">
        <f t="shared" si="445"/>
        <v>Good</v>
      </c>
      <c r="P7134" t="str">
        <f t="shared" si="446"/>
        <v>Medium Balance</v>
      </c>
      <c r="Q7134" t="str">
        <f t="shared" si="447"/>
        <v>Churned</v>
      </c>
    </row>
    <row r="7135" spans="1:17" x14ac:dyDescent="0.2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tr">
        <f t="shared" si="444"/>
        <v>Adult</v>
      </c>
      <c r="O7135" t="str">
        <f t="shared" si="445"/>
        <v>Good</v>
      </c>
      <c r="P7135" t="str">
        <f t="shared" si="446"/>
        <v>High Balance</v>
      </c>
      <c r="Q7135" t="str">
        <f t="shared" si="447"/>
        <v>Retained</v>
      </c>
    </row>
    <row r="7136" spans="1:17" x14ac:dyDescent="0.2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>
        <f t="shared" si="444"/>
        <v>Adult</v>
      </c>
      <c r="O7136" t="str">
        <f t="shared" si="445"/>
        <v>Average</v>
      </c>
      <c r="P7136" t="str">
        <f t="shared" si="446"/>
        <v>High Balance</v>
      </c>
      <c r="Q7136" t="str">
        <f t="shared" si="447"/>
        <v>Retained</v>
      </c>
    </row>
    <row r="7137" spans="1:17" x14ac:dyDescent="0.2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>
        <f t="shared" si="444"/>
        <v>Senior</v>
      </c>
      <c r="O7137" t="str">
        <f t="shared" si="445"/>
        <v>Average</v>
      </c>
      <c r="P7137" t="str">
        <f t="shared" si="446"/>
        <v>High Balance</v>
      </c>
      <c r="Q7137" t="str">
        <f t="shared" si="447"/>
        <v>Retained</v>
      </c>
    </row>
    <row r="7138" spans="1:17" x14ac:dyDescent="0.2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>
        <f t="shared" si="444"/>
        <v>Adult</v>
      </c>
      <c r="O7138" t="str">
        <f t="shared" si="445"/>
        <v>Good</v>
      </c>
      <c r="P7138" t="str">
        <f t="shared" si="446"/>
        <v>Zero Balance</v>
      </c>
      <c r="Q7138" t="str">
        <f t="shared" si="447"/>
        <v>Churned</v>
      </c>
    </row>
    <row r="7139" spans="1:17" x14ac:dyDescent="0.2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>
        <f t="shared" si="444"/>
        <v>Young</v>
      </c>
      <c r="O7139" t="str">
        <f t="shared" si="445"/>
        <v>Average</v>
      </c>
      <c r="P7139" t="str">
        <f t="shared" si="446"/>
        <v>High Balance</v>
      </c>
      <c r="Q7139" t="str">
        <f t="shared" si="447"/>
        <v>Retained</v>
      </c>
    </row>
    <row r="7140" spans="1:17" x14ac:dyDescent="0.2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>
        <f t="shared" si="444"/>
        <v>Senior</v>
      </c>
      <c r="O7140" t="str">
        <f t="shared" si="445"/>
        <v>Poor</v>
      </c>
      <c r="P7140" t="str">
        <f t="shared" si="446"/>
        <v>High Balance</v>
      </c>
      <c r="Q7140" t="str">
        <f t="shared" si="447"/>
        <v>Churned</v>
      </c>
    </row>
    <row r="7141" spans="1:17" x14ac:dyDescent="0.2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>
        <f t="shared" si="444"/>
        <v>Senior</v>
      </c>
      <c r="O7141" t="str">
        <f t="shared" si="445"/>
        <v>Good</v>
      </c>
      <c r="P7141" t="str">
        <f t="shared" si="446"/>
        <v>Zero Balance</v>
      </c>
      <c r="Q7141" t="str">
        <f t="shared" si="447"/>
        <v>Retained</v>
      </c>
    </row>
    <row r="7142" spans="1:17" x14ac:dyDescent="0.2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>
        <f t="shared" si="444"/>
        <v>Adult</v>
      </c>
      <c r="O7142" t="str">
        <f t="shared" si="445"/>
        <v>Good</v>
      </c>
      <c r="P7142" t="str">
        <f t="shared" si="446"/>
        <v>High Balance</v>
      </c>
      <c r="Q7142" t="str">
        <f t="shared" si="447"/>
        <v>Retained</v>
      </c>
    </row>
    <row r="7143" spans="1:17" x14ac:dyDescent="0.2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tr">
        <f t="shared" si="444"/>
        <v>Adult</v>
      </c>
      <c r="O7143" t="str">
        <f t="shared" si="445"/>
        <v>Good</v>
      </c>
      <c r="P7143" t="str">
        <f t="shared" si="446"/>
        <v>Medium Balance</v>
      </c>
      <c r="Q7143" t="str">
        <f t="shared" si="447"/>
        <v>Retained</v>
      </c>
    </row>
    <row r="7144" spans="1:17" x14ac:dyDescent="0.2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>
        <f t="shared" si="444"/>
        <v>Senior</v>
      </c>
      <c r="O7144" t="str">
        <f t="shared" si="445"/>
        <v>Average</v>
      </c>
      <c r="P7144" t="str">
        <f t="shared" si="446"/>
        <v>High Balance</v>
      </c>
      <c r="Q7144" t="str">
        <f t="shared" si="447"/>
        <v>Churned</v>
      </c>
    </row>
    <row r="7145" spans="1:17" x14ac:dyDescent="0.2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>
        <f t="shared" si="444"/>
        <v>Senior</v>
      </c>
      <c r="O7145" t="str">
        <f t="shared" si="445"/>
        <v>Good</v>
      </c>
      <c r="P7145" t="str">
        <f t="shared" si="446"/>
        <v>Zero Balance</v>
      </c>
      <c r="Q7145" t="str">
        <f t="shared" si="447"/>
        <v>Retained</v>
      </c>
    </row>
    <row r="7146" spans="1:17" x14ac:dyDescent="0.2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>
        <f t="shared" si="444"/>
        <v>Senior</v>
      </c>
      <c r="O7146" t="str">
        <f t="shared" si="445"/>
        <v>Average</v>
      </c>
      <c r="P7146" t="str">
        <f t="shared" si="446"/>
        <v>High Balance</v>
      </c>
      <c r="Q7146" t="str">
        <f t="shared" si="447"/>
        <v>Churned</v>
      </c>
    </row>
    <row r="7147" spans="1:17" x14ac:dyDescent="0.2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>
        <f t="shared" si="444"/>
        <v>Adult</v>
      </c>
      <c r="O7147" t="str">
        <f t="shared" si="445"/>
        <v>Average</v>
      </c>
      <c r="P7147" t="str">
        <f t="shared" si="446"/>
        <v>High Balance</v>
      </c>
      <c r="Q7147" t="str">
        <f t="shared" si="447"/>
        <v>Retained</v>
      </c>
    </row>
    <row r="7148" spans="1:17" x14ac:dyDescent="0.2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>
        <f t="shared" si="444"/>
        <v>Adult</v>
      </c>
      <c r="O7148" t="str">
        <f t="shared" si="445"/>
        <v>Good</v>
      </c>
      <c r="P7148" t="str">
        <f t="shared" si="446"/>
        <v>Medium Balance</v>
      </c>
      <c r="Q7148" t="str">
        <f t="shared" si="447"/>
        <v>Retained</v>
      </c>
    </row>
    <row r="7149" spans="1:17" x14ac:dyDescent="0.2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>
        <f t="shared" si="444"/>
        <v>Adult</v>
      </c>
      <c r="O7149" t="str">
        <f t="shared" si="445"/>
        <v>Good</v>
      </c>
      <c r="P7149" t="str">
        <f t="shared" si="446"/>
        <v>Zero Balance</v>
      </c>
      <c r="Q7149" t="str">
        <f t="shared" si="447"/>
        <v>Retained</v>
      </c>
    </row>
    <row r="7150" spans="1:17" x14ac:dyDescent="0.2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>
        <f t="shared" si="444"/>
        <v>Adult</v>
      </c>
      <c r="O7150" t="str">
        <f t="shared" si="445"/>
        <v>Good</v>
      </c>
      <c r="P7150" t="str">
        <f t="shared" si="446"/>
        <v>Zero Balance</v>
      </c>
      <c r="Q7150" t="str">
        <f t="shared" si="447"/>
        <v>Retained</v>
      </c>
    </row>
    <row r="7151" spans="1:17" x14ac:dyDescent="0.2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>
        <f t="shared" si="444"/>
        <v>Adult</v>
      </c>
      <c r="O7151" t="str">
        <f t="shared" si="445"/>
        <v>Average</v>
      </c>
      <c r="P7151" t="str">
        <f t="shared" si="446"/>
        <v>Zero Balance</v>
      </c>
      <c r="Q7151" t="str">
        <f t="shared" si="447"/>
        <v>Retained</v>
      </c>
    </row>
    <row r="7152" spans="1:17" x14ac:dyDescent="0.2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>
        <f t="shared" si="444"/>
        <v>Adult</v>
      </c>
      <c r="O7152" t="str">
        <f t="shared" si="445"/>
        <v>Average</v>
      </c>
      <c r="P7152" t="str">
        <f t="shared" si="446"/>
        <v>High Balance</v>
      </c>
      <c r="Q7152" t="str">
        <f t="shared" si="447"/>
        <v>Retained</v>
      </c>
    </row>
    <row r="7153" spans="1:17" x14ac:dyDescent="0.2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>
        <f t="shared" si="444"/>
        <v>Adult</v>
      </c>
      <c r="O7153" t="str">
        <f t="shared" si="445"/>
        <v>Poor</v>
      </c>
      <c r="P7153" t="str">
        <f t="shared" si="446"/>
        <v>Zero Balance</v>
      </c>
      <c r="Q7153" t="str">
        <f t="shared" si="447"/>
        <v>Retained</v>
      </c>
    </row>
    <row r="7154" spans="1:17" x14ac:dyDescent="0.2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>
        <f t="shared" si="444"/>
        <v>Adult</v>
      </c>
      <c r="O7154" t="str">
        <f t="shared" si="445"/>
        <v>Average</v>
      </c>
      <c r="P7154" t="str">
        <f t="shared" si="446"/>
        <v>Zero Balance</v>
      </c>
      <c r="Q7154" t="str">
        <f t="shared" si="447"/>
        <v>Churned</v>
      </c>
    </row>
    <row r="7155" spans="1:17" x14ac:dyDescent="0.2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>
        <f t="shared" si="444"/>
        <v>Adult</v>
      </c>
      <c r="O7155" t="str">
        <f t="shared" si="445"/>
        <v>Average</v>
      </c>
      <c r="P7155" t="str">
        <f t="shared" si="446"/>
        <v>Zero Balance</v>
      </c>
      <c r="Q7155" t="str">
        <f t="shared" si="447"/>
        <v>Retained</v>
      </c>
    </row>
    <row r="7156" spans="1:17" x14ac:dyDescent="0.2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>
        <f t="shared" si="444"/>
        <v>Adult</v>
      </c>
      <c r="O7156" t="str">
        <f t="shared" si="445"/>
        <v>Average</v>
      </c>
      <c r="P7156" t="str">
        <f t="shared" si="446"/>
        <v>High Balance</v>
      </c>
      <c r="Q7156" t="str">
        <f t="shared" si="447"/>
        <v>Retained</v>
      </c>
    </row>
    <row r="7157" spans="1:17" x14ac:dyDescent="0.2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>
        <f t="shared" si="444"/>
        <v>Adult</v>
      </c>
      <c r="O7157" t="str">
        <f t="shared" si="445"/>
        <v>Average</v>
      </c>
      <c r="P7157" t="str">
        <f t="shared" si="446"/>
        <v>High Balance</v>
      </c>
      <c r="Q7157" t="str">
        <f t="shared" si="447"/>
        <v>Churned</v>
      </c>
    </row>
    <row r="7158" spans="1:17" x14ac:dyDescent="0.2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>
        <f t="shared" si="444"/>
        <v>Senior</v>
      </c>
      <c r="O7158" t="str">
        <f t="shared" si="445"/>
        <v>Average</v>
      </c>
      <c r="P7158" t="str">
        <f t="shared" si="446"/>
        <v>High Balance</v>
      </c>
      <c r="Q7158" t="str">
        <f t="shared" si="447"/>
        <v>Retained</v>
      </c>
    </row>
    <row r="7159" spans="1:17" x14ac:dyDescent="0.2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>
        <f t="shared" si="444"/>
        <v>Adult</v>
      </c>
      <c r="O7159" t="str">
        <f t="shared" si="445"/>
        <v>Average</v>
      </c>
      <c r="P7159" t="str">
        <f t="shared" si="446"/>
        <v>High Balance</v>
      </c>
      <c r="Q7159" t="str">
        <f t="shared" si="447"/>
        <v>Retained</v>
      </c>
    </row>
    <row r="7160" spans="1:17" x14ac:dyDescent="0.2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>
        <f t="shared" si="444"/>
        <v>Senior</v>
      </c>
      <c r="O7160" t="str">
        <f t="shared" si="445"/>
        <v>Poor</v>
      </c>
      <c r="P7160" t="str">
        <f t="shared" si="446"/>
        <v>High Balance</v>
      </c>
      <c r="Q7160" t="str">
        <f t="shared" si="447"/>
        <v>Churned</v>
      </c>
    </row>
    <row r="7161" spans="1:17" x14ac:dyDescent="0.2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>
        <f t="shared" si="444"/>
        <v>Senior</v>
      </c>
      <c r="O7161" t="str">
        <f t="shared" si="445"/>
        <v>Average</v>
      </c>
      <c r="P7161" t="str">
        <f t="shared" si="446"/>
        <v>Medium Balance</v>
      </c>
      <c r="Q7161" t="str">
        <f t="shared" si="447"/>
        <v>Churned</v>
      </c>
    </row>
    <row r="7162" spans="1:17" x14ac:dyDescent="0.2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>
        <f t="shared" si="444"/>
        <v>Young</v>
      </c>
      <c r="O7162" t="str">
        <f t="shared" si="445"/>
        <v>Average</v>
      </c>
      <c r="P7162" t="str">
        <f t="shared" si="446"/>
        <v>Medium Balance</v>
      </c>
      <c r="Q7162" t="str">
        <f t="shared" si="447"/>
        <v>Retained</v>
      </c>
    </row>
    <row r="7163" spans="1:17" x14ac:dyDescent="0.2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>
        <f t="shared" si="444"/>
        <v>Adult</v>
      </c>
      <c r="O7163" t="str">
        <f t="shared" si="445"/>
        <v>Average</v>
      </c>
      <c r="P7163" t="str">
        <f t="shared" si="446"/>
        <v>High Balance</v>
      </c>
      <c r="Q7163" t="str">
        <f t="shared" si="447"/>
        <v>Retained</v>
      </c>
    </row>
    <row r="7164" spans="1:17" x14ac:dyDescent="0.2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>
        <f t="shared" si="444"/>
        <v>Adult</v>
      </c>
      <c r="O7164" t="str">
        <f t="shared" si="445"/>
        <v>Average</v>
      </c>
      <c r="P7164" t="str">
        <f t="shared" si="446"/>
        <v>High Balance</v>
      </c>
      <c r="Q7164" t="str">
        <f t="shared" si="447"/>
        <v>Retained</v>
      </c>
    </row>
    <row r="7165" spans="1:17" x14ac:dyDescent="0.2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>
        <f t="shared" si="444"/>
        <v>Adult</v>
      </c>
      <c r="O7165" t="str">
        <f t="shared" si="445"/>
        <v>Good</v>
      </c>
      <c r="P7165" t="str">
        <f t="shared" si="446"/>
        <v>Zero Balance</v>
      </c>
      <c r="Q7165" t="str">
        <f t="shared" si="447"/>
        <v>Retained</v>
      </c>
    </row>
    <row r="7166" spans="1:17" x14ac:dyDescent="0.2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>
        <f t="shared" si="444"/>
        <v>Adult</v>
      </c>
      <c r="O7166" t="str">
        <f t="shared" si="445"/>
        <v>Good</v>
      </c>
      <c r="P7166" t="str">
        <f t="shared" si="446"/>
        <v>Medium Balance</v>
      </c>
      <c r="Q7166" t="str">
        <f t="shared" si="447"/>
        <v>Retained</v>
      </c>
    </row>
    <row r="7167" spans="1:17" x14ac:dyDescent="0.2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>
        <f t="shared" si="444"/>
        <v>Young</v>
      </c>
      <c r="O7167" t="str">
        <f t="shared" si="445"/>
        <v>Average</v>
      </c>
      <c r="P7167" t="str">
        <f t="shared" si="446"/>
        <v>High Balance</v>
      </c>
      <c r="Q7167" t="str">
        <f t="shared" si="447"/>
        <v>Churned</v>
      </c>
    </row>
    <row r="7168" spans="1:17" x14ac:dyDescent="0.2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>
        <f t="shared" si="444"/>
        <v>Adult</v>
      </c>
      <c r="O7168" t="str">
        <f t="shared" si="445"/>
        <v>Average</v>
      </c>
      <c r="P7168" t="str">
        <f t="shared" si="446"/>
        <v>Zero Balance</v>
      </c>
      <c r="Q7168" t="str">
        <f t="shared" si="447"/>
        <v>Retained</v>
      </c>
    </row>
    <row r="7169" spans="1:17" x14ac:dyDescent="0.2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>
        <f t="shared" si="444"/>
        <v>Young</v>
      </c>
      <c r="O7169" t="str">
        <f t="shared" si="445"/>
        <v>Average</v>
      </c>
      <c r="P7169" t="str">
        <f t="shared" si="446"/>
        <v>High Balance</v>
      </c>
      <c r="Q7169" t="str">
        <f t="shared" si="447"/>
        <v>Retained</v>
      </c>
    </row>
    <row r="7170" spans="1:17" x14ac:dyDescent="0.2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>
        <f t="shared" si="444"/>
        <v>Adult</v>
      </c>
      <c r="O7170" t="str">
        <f t="shared" si="445"/>
        <v>Average</v>
      </c>
      <c r="P7170" t="str">
        <f t="shared" si="446"/>
        <v>Zero Balance</v>
      </c>
      <c r="Q7170" t="str">
        <f t="shared" si="447"/>
        <v>Retained</v>
      </c>
    </row>
    <row r="7171" spans="1:17" x14ac:dyDescent="0.2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>
        <f t="shared" ref="N7171:N7234" si="448">IF(F7171&lt;30,"Young",IF(F7171&lt;50,"Adult","Senior"))</f>
        <v>Adult</v>
      </c>
      <c r="O7171" t="str">
        <f t="shared" ref="O7171:O7234" si="449">IF(C7171&lt;500,"Poor",IF(C7171&lt;700,"Average","Good"))</f>
        <v>Poor</v>
      </c>
      <c r="P7171" t="str">
        <f t="shared" ref="P7171:P7234" si="450" xml:space="preserve"> IF(H7171=0,"Zero Balance",IF(H7171&lt;50000,"Low Balance",IF(H7171&lt;100000,"Medium Balance","High Balance")))</f>
        <v>High Balance</v>
      </c>
      <c r="Q7171" t="str">
        <f t="shared" ref="Q7171:Q7234" si="451">IF(M7171 = 1,"Churned","Retained")</f>
        <v>Retained</v>
      </c>
    </row>
    <row r="7172" spans="1:17" x14ac:dyDescent="0.2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>
        <f t="shared" si="448"/>
        <v>Adult</v>
      </c>
      <c r="O7172" t="str">
        <f t="shared" si="449"/>
        <v>Average</v>
      </c>
      <c r="P7172" t="str">
        <f t="shared" si="450"/>
        <v>High Balance</v>
      </c>
      <c r="Q7172" t="str">
        <f t="shared" si="451"/>
        <v>Retained</v>
      </c>
    </row>
    <row r="7173" spans="1:17" x14ac:dyDescent="0.2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tr">
        <f t="shared" si="448"/>
        <v>Adult</v>
      </c>
      <c r="O7173" t="str">
        <f t="shared" si="449"/>
        <v>Average</v>
      </c>
      <c r="P7173" t="str">
        <f t="shared" si="450"/>
        <v>High Balance</v>
      </c>
      <c r="Q7173" t="str">
        <f t="shared" si="451"/>
        <v>Retained</v>
      </c>
    </row>
    <row r="7174" spans="1:17" x14ac:dyDescent="0.2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>
        <f t="shared" si="448"/>
        <v>Adult</v>
      </c>
      <c r="O7174" t="str">
        <f t="shared" si="449"/>
        <v>Average</v>
      </c>
      <c r="P7174" t="str">
        <f t="shared" si="450"/>
        <v>Zero Balance</v>
      </c>
      <c r="Q7174" t="str">
        <f t="shared" si="451"/>
        <v>Retained</v>
      </c>
    </row>
    <row r="7175" spans="1:17" x14ac:dyDescent="0.2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>
        <f t="shared" si="448"/>
        <v>Adult</v>
      </c>
      <c r="O7175" t="str">
        <f t="shared" si="449"/>
        <v>Good</v>
      </c>
      <c r="P7175" t="str">
        <f t="shared" si="450"/>
        <v>High Balance</v>
      </c>
      <c r="Q7175" t="str">
        <f t="shared" si="451"/>
        <v>Retained</v>
      </c>
    </row>
    <row r="7176" spans="1:17" x14ac:dyDescent="0.2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>
        <f t="shared" si="448"/>
        <v>Senior</v>
      </c>
      <c r="O7176" t="str">
        <f t="shared" si="449"/>
        <v>Average</v>
      </c>
      <c r="P7176" t="str">
        <f t="shared" si="450"/>
        <v>High Balance</v>
      </c>
      <c r="Q7176" t="str">
        <f t="shared" si="451"/>
        <v>Retained</v>
      </c>
    </row>
    <row r="7177" spans="1:17" x14ac:dyDescent="0.2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>
        <f t="shared" si="448"/>
        <v>Adult</v>
      </c>
      <c r="O7177" t="str">
        <f t="shared" si="449"/>
        <v>Average</v>
      </c>
      <c r="P7177" t="str">
        <f t="shared" si="450"/>
        <v>High Balance</v>
      </c>
      <c r="Q7177" t="str">
        <f t="shared" si="451"/>
        <v>Retained</v>
      </c>
    </row>
    <row r="7178" spans="1:17" x14ac:dyDescent="0.2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>
        <f t="shared" si="448"/>
        <v>Adult</v>
      </c>
      <c r="O7178" t="str">
        <f t="shared" si="449"/>
        <v>Poor</v>
      </c>
      <c r="P7178" t="str">
        <f t="shared" si="450"/>
        <v>High Balance</v>
      </c>
      <c r="Q7178" t="str">
        <f t="shared" si="451"/>
        <v>Retained</v>
      </c>
    </row>
    <row r="7179" spans="1:17" x14ac:dyDescent="0.2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>
        <f t="shared" si="448"/>
        <v>Young</v>
      </c>
      <c r="O7179" t="str">
        <f t="shared" si="449"/>
        <v>Average</v>
      </c>
      <c r="P7179" t="str">
        <f t="shared" si="450"/>
        <v>High Balance</v>
      </c>
      <c r="Q7179" t="str">
        <f t="shared" si="451"/>
        <v>Retained</v>
      </c>
    </row>
    <row r="7180" spans="1:17" x14ac:dyDescent="0.2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>
        <f t="shared" si="448"/>
        <v>Adult</v>
      </c>
      <c r="O7180" t="str">
        <f t="shared" si="449"/>
        <v>Average</v>
      </c>
      <c r="P7180" t="str">
        <f t="shared" si="450"/>
        <v>High Balance</v>
      </c>
      <c r="Q7180" t="str">
        <f t="shared" si="451"/>
        <v>Retained</v>
      </c>
    </row>
    <row r="7181" spans="1:17" x14ac:dyDescent="0.2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>
        <f t="shared" si="448"/>
        <v>Adult</v>
      </c>
      <c r="O7181" t="str">
        <f t="shared" si="449"/>
        <v>Average</v>
      </c>
      <c r="P7181" t="str">
        <f t="shared" si="450"/>
        <v>High Balance</v>
      </c>
      <c r="Q7181" t="str">
        <f t="shared" si="451"/>
        <v>Retained</v>
      </c>
    </row>
    <row r="7182" spans="1:17" x14ac:dyDescent="0.2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>
        <f t="shared" si="448"/>
        <v>Adult</v>
      </c>
      <c r="O7182" t="str">
        <f t="shared" si="449"/>
        <v>Good</v>
      </c>
      <c r="P7182" t="str">
        <f t="shared" si="450"/>
        <v>Zero Balance</v>
      </c>
      <c r="Q7182" t="str">
        <f t="shared" si="451"/>
        <v>Retained</v>
      </c>
    </row>
    <row r="7183" spans="1:17" x14ac:dyDescent="0.2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>
        <f t="shared" si="448"/>
        <v>Adult</v>
      </c>
      <c r="O7183" t="str">
        <f t="shared" si="449"/>
        <v>Good</v>
      </c>
      <c r="P7183" t="str">
        <f t="shared" si="450"/>
        <v>High Balance</v>
      </c>
      <c r="Q7183" t="str">
        <f t="shared" si="451"/>
        <v>Churned</v>
      </c>
    </row>
    <row r="7184" spans="1:17" x14ac:dyDescent="0.2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>
        <f t="shared" si="448"/>
        <v>Adult</v>
      </c>
      <c r="O7184" t="str">
        <f t="shared" si="449"/>
        <v>Average</v>
      </c>
      <c r="P7184" t="str">
        <f t="shared" si="450"/>
        <v>High Balance</v>
      </c>
      <c r="Q7184" t="str">
        <f t="shared" si="451"/>
        <v>Retained</v>
      </c>
    </row>
    <row r="7185" spans="1:17" x14ac:dyDescent="0.2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>
        <f t="shared" si="448"/>
        <v>Adult</v>
      </c>
      <c r="O7185" t="str">
        <f t="shared" si="449"/>
        <v>Good</v>
      </c>
      <c r="P7185" t="str">
        <f t="shared" si="450"/>
        <v>High Balance</v>
      </c>
      <c r="Q7185" t="str">
        <f t="shared" si="451"/>
        <v>Retained</v>
      </c>
    </row>
    <row r="7186" spans="1:17" x14ac:dyDescent="0.2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>
        <f t="shared" si="448"/>
        <v>Young</v>
      </c>
      <c r="O7186" t="str">
        <f t="shared" si="449"/>
        <v>Good</v>
      </c>
      <c r="P7186" t="str">
        <f t="shared" si="450"/>
        <v>High Balance</v>
      </c>
      <c r="Q7186" t="str">
        <f t="shared" si="451"/>
        <v>Retained</v>
      </c>
    </row>
    <row r="7187" spans="1:17" x14ac:dyDescent="0.2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>
        <f t="shared" si="448"/>
        <v>Adult</v>
      </c>
      <c r="O7187" t="str">
        <f t="shared" si="449"/>
        <v>Good</v>
      </c>
      <c r="P7187" t="str">
        <f t="shared" si="450"/>
        <v>High Balance</v>
      </c>
      <c r="Q7187" t="str">
        <f t="shared" si="451"/>
        <v>Retained</v>
      </c>
    </row>
    <row r="7188" spans="1:17" x14ac:dyDescent="0.2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>
        <f t="shared" si="448"/>
        <v>Adult</v>
      </c>
      <c r="O7188" t="str">
        <f t="shared" si="449"/>
        <v>Average</v>
      </c>
      <c r="P7188" t="str">
        <f t="shared" si="450"/>
        <v>Zero Balance</v>
      </c>
      <c r="Q7188" t="str">
        <f t="shared" si="451"/>
        <v>Retained</v>
      </c>
    </row>
    <row r="7189" spans="1:17" x14ac:dyDescent="0.2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>
        <f t="shared" si="448"/>
        <v>Adult</v>
      </c>
      <c r="O7189" t="str">
        <f t="shared" si="449"/>
        <v>Average</v>
      </c>
      <c r="P7189" t="str">
        <f t="shared" si="450"/>
        <v>High Balance</v>
      </c>
      <c r="Q7189" t="str">
        <f t="shared" si="451"/>
        <v>Retained</v>
      </c>
    </row>
    <row r="7190" spans="1:17" x14ac:dyDescent="0.2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>
        <f t="shared" si="448"/>
        <v>Adult</v>
      </c>
      <c r="O7190" t="str">
        <f t="shared" si="449"/>
        <v>Good</v>
      </c>
      <c r="P7190" t="str">
        <f t="shared" si="450"/>
        <v>Zero Balance</v>
      </c>
      <c r="Q7190" t="str">
        <f t="shared" si="451"/>
        <v>Retained</v>
      </c>
    </row>
    <row r="7191" spans="1:17" x14ac:dyDescent="0.2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>
        <f t="shared" si="448"/>
        <v>Adult</v>
      </c>
      <c r="O7191" t="str">
        <f t="shared" si="449"/>
        <v>Average</v>
      </c>
      <c r="P7191" t="str">
        <f t="shared" si="450"/>
        <v>Zero Balance</v>
      </c>
      <c r="Q7191" t="str">
        <f t="shared" si="451"/>
        <v>Retained</v>
      </c>
    </row>
    <row r="7192" spans="1:17" x14ac:dyDescent="0.2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>
        <f t="shared" si="448"/>
        <v>Senior</v>
      </c>
      <c r="O7192" t="str">
        <f t="shared" si="449"/>
        <v>Average</v>
      </c>
      <c r="P7192" t="str">
        <f t="shared" si="450"/>
        <v>Medium Balance</v>
      </c>
      <c r="Q7192" t="str">
        <f t="shared" si="451"/>
        <v>Retained</v>
      </c>
    </row>
    <row r="7193" spans="1:17" x14ac:dyDescent="0.2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>
        <f t="shared" si="448"/>
        <v>Adult</v>
      </c>
      <c r="O7193" t="str">
        <f t="shared" si="449"/>
        <v>Average</v>
      </c>
      <c r="P7193" t="str">
        <f t="shared" si="450"/>
        <v>High Balance</v>
      </c>
      <c r="Q7193" t="str">
        <f t="shared" si="451"/>
        <v>Retained</v>
      </c>
    </row>
    <row r="7194" spans="1:17" x14ac:dyDescent="0.2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>
        <f t="shared" si="448"/>
        <v>Adult</v>
      </c>
      <c r="O7194" t="str">
        <f t="shared" si="449"/>
        <v>Good</v>
      </c>
      <c r="P7194" t="str">
        <f t="shared" si="450"/>
        <v>High Balance</v>
      </c>
      <c r="Q7194" t="str">
        <f t="shared" si="451"/>
        <v>Retained</v>
      </c>
    </row>
    <row r="7195" spans="1:17" x14ac:dyDescent="0.2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>
        <f t="shared" si="448"/>
        <v>Adult</v>
      </c>
      <c r="O7195" t="str">
        <f t="shared" si="449"/>
        <v>Average</v>
      </c>
      <c r="P7195" t="str">
        <f t="shared" si="450"/>
        <v>Medium Balance</v>
      </c>
      <c r="Q7195" t="str">
        <f t="shared" si="451"/>
        <v>Retained</v>
      </c>
    </row>
    <row r="7196" spans="1:17" x14ac:dyDescent="0.2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tr">
        <f t="shared" si="448"/>
        <v>Senior</v>
      </c>
      <c r="O7196" t="str">
        <f t="shared" si="449"/>
        <v>Good</v>
      </c>
      <c r="P7196" t="str">
        <f t="shared" si="450"/>
        <v>Medium Balance</v>
      </c>
      <c r="Q7196" t="str">
        <f t="shared" si="451"/>
        <v>Retained</v>
      </c>
    </row>
    <row r="7197" spans="1:17" x14ac:dyDescent="0.2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>
        <f t="shared" si="448"/>
        <v>Adult</v>
      </c>
      <c r="O7197" t="str">
        <f t="shared" si="449"/>
        <v>Average</v>
      </c>
      <c r="P7197" t="str">
        <f t="shared" si="450"/>
        <v>Zero Balance</v>
      </c>
      <c r="Q7197" t="str">
        <f t="shared" si="451"/>
        <v>Retained</v>
      </c>
    </row>
    <row r="7198" spans="1:17" x14ac:dyDescent="0.2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>
        <f t="shared" si="448"/>
        <v>Adult</v>
      </c>
      <c r="O7198" t="str">
        <f t="shared" si="449"/>
        <v>Average</v>
      </c>
      <c r="P7198" t="str">
        <f t="shared" si="450"/>
        <v>Zero Balance</v>
      </c>
      <c r="Q7198" t="str">
        <f t="shared" si="451"/>
        <v>Retained</v>
      </c>
    </row>
    <row r="7199" spans="1:17" x14ac:dyDescent="0.2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tr">
        <f t="shared" si="448"/>
        <v>Adult</v>
      </c>
      <c r="O7199" t="str">
        <f t="shared" si="449"/>
        <v>Good</v>
      </c>
      <c r="P7199" t="str">
        <f t="shared" si="450"/>
        <v>Zero Balance</v>
      </c>
      <c r="Q7199" t="str">
        <f t="shared" si="451"/>
        <v>Retained</v>
      </c>
    </row>
    <row r="7200" spans="1:17" x14ac:dyDescent="0.2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>
        <f t="shared" si="448"/>
        <v>Adult</v>
      </c>
      <c r="O7200" t="str">
        <f t="shared" si="449"/>
        <v>Average</v>
      </c>
      <c r="P7200" t="str">
        <f t="shared" si="450"/>
        <v>Medium Balance</v>
      </c>
      <c r="Q7200" t="str">
        <f t="shared" si="451"/>
        <v>Retained</v>
      </c>
    </row>
    <row r="7201" spans="1:17" x14ac:dyDescent="0.2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>
        <f t="shared" si="448"/>
        <v>Adult</v>
      </c>
      <c r="O7201" t="str">
        <f t="shared" si="449"/>
        <v>Average</v>
      </c>
      <c r="P7201" t="str">
        <f t="shared" si="450"/>
        <v>Zero Balance</v>
      </c>
      <c r="Q7201" t="str">
        <f t="shared" si="451"/>
        <v>Retained</v>
      </c>
    </row>
    <row r="7202" spans="1:17" x14ac:dyDescent="0.2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>
        <f t="shared" si="448"/>
        <v>Young</v>
      </c>
      <c r="O7202" t="str">
        <f t="shared" si="449"/>
        <v>Average</v>
      </c>
      <c r="P7202" t="str">
        <f t="shared" si="450"/>
        <v>Medium Balance</v>
      </c>
      <c r="Q7202" t="str">
        <f t="shared" si="451"/>
        <v>Retained</v>
      </c>
    </row>
    <row r="7203" spans="1:17" x14ac:dyDescent="0.2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>
        <f t="shared" si="448"/>
        <v>Adult</v>
      </c>
      <c r="O7203" t="str">
        <f t="shared" si="449"/>
        <v>Average</v>
      </c>
      <c r="P7203" t="str">
        <f t="shared" si="450"/>
        <v>High Balance</v>
      </c>
      <c r="Q7203" t="str">
        <f t="shared" si="451"/>
        <v>Churned</v>
      </c>
    </row>
    <row r="7204" spans="1:17" x14ac:dyDescent="0.2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>
        <f t="shared" si="448"/>
        <v>Senior</v>
      </c>
      <c r="O7204" t="str">
        <f t="shared" si="449"/>
        <v>Average</v>
      </c>
      <c r="P7204" t="str">
        <f t="shared" si="450"/>
        <v>Medium Balance</v>
      </c>
      <c r="Q7204" t="str">
        <f t="shared" si="451"/>
        <v>Retained</v>
      </c>
    </row>
    <row r="7205" spans="1:17" x14ac:dyDescent="0.2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>
        <f t="shared" si="448"/>
        <v>Adult</v>
      </c>
      <c r="O7205" t="str">
        <f t="shared" si="449"/>
        <v>Average</v>
      </c>
      <c r="P7205" t="str">
        <f t="shared" si="450"/>
        <v>Medium Balance</v>
      </c>
      <c r="Q7205" t="str">
        <f t="shared" si="451"/>
        <v>Retained</v>
      </c>
    </row>
    <row r="7206" spans="1:17" x14ac:dyDescent="0.2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>
        <f t="shared" si="448"/>
        <v>Adult</v>
      </c>
      <c r="O7206" t="str">
        <f t="shared" si="449"/>
        <v>Average</v>
      </c>
      <c r="P7206" t="str">
        <f t="shared" si="450"/>
        <v>High Balance</v>
      </c>
      <c r="Q7206" t="str">
        <f t="shared" si="451"/>
        <v>Retained</v>
      </c>
    </row>
    <row r="7207" spans="1:17" x14ac:dyDescent="0.2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>
        <f t="shared" si="448"/>
        <v>Young</v>
      </c>
      <c r="O7207" t="str">
        <f t="shared" si="449"/>
        <v>Average</v>
      </c>
      <c r="P7207" t="str">
        <f t="shared" si="450"/>
        <v>Zero Balance</v>
      </c>
      <c r="Q7207" t="str">
        <f t="shared" si="451"/>
        <v>Retained</v>
      </c>
    </row>
    <row r="7208" spans="1:17" x14ac:dyDescent="0.2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>
        <f t="shared" si="448"/>
        <v>Adult</v>
      </c>
      <c r="O7208" t="str">
        <f t="shared" si="449"/>
        <v>Good</v>
      </c>
      <c r="P7208" t="str">
        <f t="shared" si="450"/>
        <v>High Balance</v>
      </c>
      <c r="Q7208" t="str">
        <f t="shared" si="451"/>
        <v>Retained</v>
      </c>
    </row>
    <row r="7209" spans="1:17" x14ac:dyDescent="0.2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tr">
        <f t="shared" si="448"/>
        <v>Adult</v>
      </c>
      <c r="O7209" t="str">
        <f t="shared" si="449"/>
        <v>Average</v>
      </c>
      <c r="P7209" t="str">
        <f t="shared" si="450"/>
        <v>High Balance</v>
      </c>
      <c r="Q7209" t="str">
        <f t="shared" si="451"/>
        <v>Retained</v>
      </c>
    </row>
    <row r="7210" spans="1:17" x14ac:dyDescent="0.2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>
        <f t="shared" si="448"/>
        <v>Young</v>
      </c>
      <c r="O7210" t="str">
        <f t="shared" si="449"/>
        <v>Average</v>
      </c>
      <c r="P7210" t="str">
        <f t="shared" si="450"/>
        <v>Medium Balance</v>
      </c>
      <c r="Q7210" t="str">
        <f t="shared" si="451"/>
        <v>Retained</v>
      </c>
    </row>
    <row r="7211" spans="1:17" x14ac:dyDescent="0.2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>
        <f t="shared" si="448"/>
        <v>Adult</v>
      </c>
      <c r="O7211" t="str">
        <f t="shared" si="449"/>
        <v>Average</v>
      </c>
      <c r="P7211" t="str">
        <f t="shared" si="450"/>
        <v>Zero Balance</v>
      </c>
      <c r="Q7211" t="str">
        <f t="shared" si="451"/>
        <v>Churned</v>
      </c>
    </row>
    <row r="7212" spans="1:17" x14ac:dyDescent="0.2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tr">
        <f t="shared" si="448"/>
        <v>Young</v>
      </c>
      <c r="O7212" t="str">
        <f t="shared" si="449"/>
        <v>Average</v>
      </c>
      <c r="P7212" t="str">
        <f t="shared" si="450"/>
        <v>High Balance</v>
      </c>
      <c r="Q7212" t="str">
        <f t="shared" si="451"/>
        <v>Retained</v>
      </c>
    </row>
    <row r="7213" spans="1:17" x14ac:dyDescent="0.2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>
        <f t="shared" si="448"/>
        <v>Adult</v>
      </c>
      <c r="O7213" t="str">
        <f t="shared" si="449"/>
        <v>Average</v>
      </c>
      <c r="P7213" t="str">
        <f t="shared" si="450"/>
        <v>High Balance</v>
      </c>
      <c r="Q7213" t="str">
        <f t="shared" si="451"/>
        <v>Retained</v>
      </c>
    </row>
    <row r="7214" spans="1:17" x14ac:dyDescent="0.2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>
        <f t="shared" si="448"/>
        <v>Young</v>
      </c>
      <c r="O7214" t="str">
        <f t="shared" si="449"/>
        <v>Good</v>
      </c>
      <c r="P7214" t="str">
        <f t="shared" si="450"/>
        <v>High Balance</v>
      </c>
      <c r="Q7214" t="str">
        <f t="shared" si="451"/>
        <v>Churned</v>
      </c>
    </row>
    <row r="7215" spans="1:17" x14ac:dyDescent="0.2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tr">
        <f t="shared" si="448"/>
        <v>Senior</v>
      </c>
      <c r="O7215" t="str">
        <f t="shared" si="449"/>
        <v>Poor</v>
      </c>
      <c r="P7215" t="str">
        <f t="shared" si="450"/>
        <v>High Balance</v>
      </c>
      <c r="Q7215" t="str">
        <f t="shared" si="451"/>
        <v>Churned</v>
      </c>
    </row>
    <row r="7216" spans="1:17" x14ac:dyDescent="0.2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>
        <f t="shared" si="448"/>
        <v>Adult</v>
      </c>
      <c r="O7216" t="str">
        <f t="shared" si="449"/>
        <v>Good</v>
      </c>
      <c r="P7216" t="str">
        <f t="shared" si="450"/>
        <v>High Balance</v>
      </c>
      <c r="Q7216" t="str">
        <f t="shared" si="451"/>
        <v>Retained</v>
      </c>
    </row>
    <row r="7217" spans="1:17" x14ac:dyDescent="0.2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>
        <f t="shared" si="448"/>
        <v>Adult</v>
      </c>
      <c r="O7217" t="str">
        <f t="shared" si="449"/>
        <v>Average</v>
      </c>
      <c r="P7217" t="str">
        <f t="shared" si="450"/>
        <v>Medium Balance</v>
      </c>
      <c r="Q7217" t="str">
        <f t="shared" si="451"/>
        <v>Retained</v>
      </c>
    </row>
    <row r="7218" spans="1:17" x14ac:dyDescent="0.2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>
        <f t="shared" si="448"/>
        <v>Adult</v>
      </c>
      <c r="O7218" t="str">
        <f t="shared" si="449"/>
        <v>Average</v>
      </c>
      <c r="P7218" t="str">
        <f t="shared" si="450"/>
        <v>High Balance</v>
      </c>
      <c r="Q7218" t="str">
        <f t="shared" si="451"/>
        <v>Churned</v>
      </c>
    </row>
    <row r="7219" spans="1:17" x14ac:dyDescent="0.2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>
        <f t="shared" si="448"/>
        <v>Adult</v>
      </c>
      <c r="O7219" t="str">
        <f t="shared" si="449"/>
        <v>Average</v>
      </c>
      <c r="P7219" t="str">
        <f t="shared" si="450"/>
        <v>Zero Balance</v>
      </c>
      <c r="Q7219" t="str">
        <f t="shared" si="451"/>
        <v>Retained</v>
      </c>
    </row>
    <row r="7220" spans="1:17" x14ac:dyDescent="0.2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>
        <f t="shared" si="448"/>
        <v>Adult</v>
      </c>
      <c r="O7220" t="str">
        <f t="shared" si="449"/>
        <v>Good</v>
      </c>
      <c r="P7220" t="str">
        <f t="shared" si="450"/>
        <v>High Balance</v>
      </c>
      <c r="Q7220" t="str">
        <f t="shared" si="451"/>
        <v>Retained</v>
      </c>
    </row>
    <row r="7221" spans="1:17" x14ac:dyDescent="0.2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>
        <f t="shared" si="448"/>
        <v>Senior</v>
      </c>
      <c r="O7221" t="str">
        <f t="shared" si="449"/>
        <v>Average</v>
      </c>
      <c r="P7221" t="str">
        <f t="shared" si="450"/>
        <v>Medium Balance</v>
      </c>
      <c r="Q7221" t="str">
        <f t="shared" si="451"/>
        <v>Churned</v>
      </c>
    </row>
    <row r="7222" spans="1:17" x14ac:dyDescent="0.2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>
        <f t="shared" si="448"/>
        <v>Adult</v>
      </c>
      <c r="O7222" t="str">
        <f t="shared" si="449"/>
        <v>Good</v>
      </c>
      <c r="P7222" t="str">
        <f t="shared" si="450"/>
        <v>Zero Balance</v>
      </c>
      <c r="Q7222" t="str">
        <f t="shared" si="451"/>
        <v>Retained</v>
      </c>
    </row>
    <row r="7223" spans="1:17" x14ac:dyDescent="0.2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>
        <f t="shared" si="448"/>
        <v>Adult</v>
      </c>
      <c r="O7223" t="str">
        <f t="shared" si="449"/>
        <v>Average</v>
      </c>
      <c r="P7223" t="str">
        <f t="shared" si="450"/>
        <v>Medium Balance</v>
      </c>
      <c r="Q7223" t="str">
        <f t="shared" si="451"/>
        <v>Retained</v>
      </c>
    </row>
    <row r="7224" spans="1:17" x14ac:dyDescent="0.2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>
        <f t="shared" si="448"/>
        <v>Adult</v>
      </c>
      <c r="O7224" t="str">
        <f t="shared" si="449"/>
        <v>Good</v>
      </c>
      <c r="P7224" t="str">
        <f t="shared" si="450"/>
        <v>Medium Balance</v>
      </c>
      <c r="Q7224" t="str">
        <f t="shared" si="451"/>
        <v>Retained</v>
      </c>
    </row>
    <row r="7225" spans="1:17" x14ac:dyDescent="0.2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>
        <f t="shared" si="448"/>
        <v>Adult</v>
      </c>
      <c r="O7225" t="str">
        <f t="shared" si="449"/>
        <v>Good</v>
      </c>
      <c r="P7225" t="str">
        <f t="shared" si="450"/>
        <v>High Balance</v>
      </c>
      <c r="Q7225" t="str">
        <f t="shared" si="451"/>
        <v>Churned</v>
      </c>
    </row>
    <row r="7226" spans="1:17" x14ac:dyDescent="0.2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>
        <f t="shared" si="448"/>
        <v>Adult</v>
      </c>
      <c r="O7226" t="str">
        <f t="shared" si="449"/>
        <v>Good</v>
      </c>
      <c r="P7226" t="str">
        <f t="shared" si="450"/>
        <v>High Balance</v>
      </c>
      <c r="Q7226" t="str">
        <f t="shared" si="451"/>
        <v>Retained</v>
      </c>
    </row>
    <row r="7227" spans="1:17" x14ac:dyDescent="0.2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>
        <f t="shared" si="448"/>
        <v>Adult</v>
      </c>
      <c r="O7227" t="str">
        <f t="shared" si="449"/>
        <v>Good</v>
      </c>
      <c r="P7227" t="str">
        <f t="shared" si="450"/>
        <v>Medium Balance</v>
      </c>
      <c r="Q7227" t="str">
        <f t="shared" si="451"/>
        <v>Retained</v>
      </c>
    </row>
    <row r="7228" spans="1:17" x14ac:dyDescent="0.2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>
        <f t="shared" si="448"/>
        <v>Adult</v>
      </c>
      <c r="O7228" t="str">
        <f t="shared" si="449"/>
        <v>Good</v>
      </c>
      <c r="P7228" t="str">
        <f t="shared" si="450"/>
        <v>High Balance</v>
      </c>
      <c r="Q7228" t="str">
        <f t="shared" si="451"/>
        <v>Retained</v>
      </c>
    </row>
    <row r="7229" spans="1:17" x14ac:dyDescent="0.2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>
        <f t="shared" si="448"/>
        <v>Young</v>
      </c>
      <c r="O7229" t="str">
        <f t="shared" si="449"/>
        <v>Good</v>
      </c>
      <c r="P7229" t="str">
        <f t="shared" si="450"/>
        <v>Zero Balance</v>
      </c>
      <c r="Q7229" t="str">
        <f t="shared" si="451"/>
        <v>Churned</v>
      </c>
    </row>
    <row r="7230" spans="1:17" x14ac:dyDescent="0.2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>
        <f t="shared" si="448"/>
        <v>Adult</v>
      </c>
      <c r="O7230" t="str">
        <f t="shared" si="449"/>
        <v>Average</v>
      </c>
      <c r="P7230" t="str">
        <f t="shared" si="450"/>
        <v>High Balance</v>
      </c>
      <c r="Q7230" t="str">
        <f t="shared" si="451"/>
        <v>Churned</v>
      </c>
    </row>
    <row r="7231" spans="1:17" x14ac:dyDescent="0.2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>
        <f t="shared" si="448"/>
        <v>Young</v>
      </c>
      <c r="O7231" t="str">
        <f t="shared" si="449"/>
        <v>Good</v>
      </c>
      <c r="P7231" t="str">
        <f t="shared" si="450"/>
        <v>Zero Balance</v>
      </c>
      <c r="Q7231" t="str">
        <f t="shared" si="451"/>
        <v>Retained</v>
      </c>
    </row>
    <row r="7232" spans="1:17" x14ac:dyDescent="0.2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>
        <f t="shared" si="448"/>
        <v>Adult</v>
      </c>
      <c r="O7232" t="str">
        <f t="shared" si="449"/>
        <v>Average</v>
      </c>
      <c r="P7232" t="str">
        <f t="shared" si="450"/>
        <v>Zero Balance</v>
      </c>
      <c r="Q7232" t="str">
        <f t="shared" si="451"/>
        <v>Retained</v>
      </c>
    </row>
    <row r="7233" spans="1:17" x14ac:dyDescent="0.2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>
        <f t="shared" si="448"/>
        <v>Adult</v>
      </c>
      <c r="O7233" t="str">
        <f t="shared" si="449"/>
        <v>Average</v>
      </c>
      <c r="P7233" t="str">
        <f t="shared" si="450"/>
        <v>High Balance</v>
      </c>
      <c r="Q7233" t="str">
        <f t="shared" si="451"/>
        <v>Retained</v>
      </c>
    </row>
    <row r="7234" spans="1:17" x14ac:dyDescent="0.2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>
        <f t="shared" si="448"/>
        <v>Adult</v>
      </c>
      <c r="O7234" t="str">
        <f t="shared" si="449"/>
        <v>Average</v>
      </c>
      <c r="P7234" t="str">
        <f t="shared" si="450"/>
        <v>Medium Balance</v>
      </c>
      <c r="Q7234" t="str">
        <f t="shared" si="451"/>
        <v>Retained</v>
      </c>
    </row>
    <row r="7235" spans="1:17" x14ac:dyDescent="0.2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>
        <f t="shared" ref="N7235:N7298" si="452">IF(F7235&lt;30,"Young",IF(F7235&lt;50,"Adult","Senior"))</f>
        <v>Adult</v>
      </c>
      <c r="O7235" t="str">
        <f t="shared" ref="O7235:O7298" si="453">IF(C7235&lt;500,"Poor",IF(C7235&lt;700,"Average","Good"))</f>
        <v>Average</v>
      </c>
      <c r="P7235" t="str">
        <f t="shared" ref="P7235:P7298" si="454" xml:space="preserve"> IF(H7235=0,"Zero Balance",IF(H7235&lt;50000,"Low Balance",IF(H7235&lt;100000,"Medium Balance","High Balance")))</f>
        <v>High Balance</v>
      </c>
      <c r="Q7235" t="str">
        <f t="shared" ref="Q7235:Q7298" si="455">IF(M7235 = 1,"Churned","Retained")</f>
        <v>Retained</v>
      </c>
    </row>
    <row r="7236" spans="1:17" x14ac:dyDescent="0.2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>
        <f t="shared" si="452"/>
        <v>Adult</v>
      </c>
      <c r="O7236" t="str">
        <f t="shared" si="453"/>
        <v>Average</v>
      </c>
      <c r="P7236" t="str">
        <f t="shared" si="454"/>
        <v>High Balance</v>
      </c>
      <c r="Q7236" t="str">
        <f t="shared" si="455"/>
        <v>Retained</v>
      </c>
    </row>
    <row r="7237" spans="1:17" x14ac:dyDescent="0.2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>
        <f t="shared" si="452"/>
        <v>Adult</v>
      </c>
      <c r="O7237" t="str">
        <f t="shared" si="453"/>
        <v>Average</v>
      </c>
      <c r="P7237" t="str">
        <f t="shared" si="454"/>
        <v>High Balance</v>
      </c>
      <c r="Q7237" t="str">
        <f t="shared" si="455"/>
        <v>Retained</v>
      </c>
    </row>
    <row r="7238" spans="1:17" x14ac:dyDescent="0.2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>
        <f t="shared" si="452"/>
        <v>Adult</v>
      </c>
      <c r="O7238" t="str">
        <f t="shared" si="453"/>
        <v>Poor</v>
      </c>
      <c r="P7238" t="str">
        <f t="shared" si="454"/>
        <v>Zero Balance</v>
      </c>
      <c r="Q7238" t="str">
        <f t="shared" si="455"/>
        <v>Retained</v>
      </c>
    </row>
    <row r="7239" spans="1:17" x14ac:dyDescent="0.2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>
        <f t="shared" si="452"/>
        <v>Adult</v>
      </c>
      <c r="O7239" t="str">
        <f t="shared" si="453"/>
        <v>Average</v>
      </c>
      <c r="P7239" t="str">
        <f t="shared" si="454"/>
        <v>Zero Balance</v>
      </c>
      <c r="Q7239" t="str">
        <f t="shared" si="455"/>
        <v>Retained</v>
      </c>
    </row>
    <row r="7240" spans="1:17" x14ac:dyDescent="0.2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>
        <f t="shared" si="452"/>
        <v>Senior</v>
      </c>
      <c r="O7240" t="str">
        <f t="shared" si="453"/>
        <v>Average</v>
      </c>
      <c r="P7240" t="str">
        <f t="shared" si="454"/>
        <v>Zero Balance</v>
      </c>
      <c r="Q7240" t="str">
        <f t="shared" si="455"/>
        <v>Churned</v>
      </c>
    </row>
    <row r="7241" spans="1:17" x14ac:dyDescent="0.2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>
        <f t="shared" si="452"/>
        <v>Adult</v>
      </c>
      <c r="O7241" t="str">
        <f t="shared" si="453"/>
        <v>Average</v>
      </c>
      <c r="P7241" t="str">
        <f t="shared" si="454"/>
        <v>High Balance</v>
      </c>
      <c r="Q7241" t="str">
        <f t="shared" si="455"/>
        <v>Churned</v>
      </c>
    </row>
    <row r="7242" spans="1:17" x14ac:dyDescent="0.2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>
        <f t="shared" si="452"/>
        <v>Adult</v>
      </c>
      <c r="O7242" t="str">
        <f t="shared" si="453"/>
        <v>Average</v>
      </c>
      <c r="P7242" t="str">
        <f t="shared" si="454"/>
        <v>Medium Balance</v>
      </c>
      <c r="Q7242" t="str">
        <f t="shared" si="455"/>
        <v>Retained</v>
      </c>
    </row>
    <row r="7243" spans="1:17" x14ac:dyDescent="0.2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>
        <f t="shared" si="452"/>
        <v>Adult</v>
      </c>
      <c r="O7243" t="str">
        <f t="shared" si="453"/>
        <v>Average</v>
      </c>
      <c r="P7243" t="str">
        <f t="shared" si="454"/>
        <v>High Balance</v>
      </c>
      <c r="Q7243" t="str">
        <f t="shared" si="455"/>
        <v>Retained</v>
      </c>
    </row>
    <row r="7244" spans="1:17" x14ac:dyDescent="0.2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tr">
        <f t="shared" si="452"/>
        <v>Adult</v>
      </c>
      <c r="O7244" t="str">
        <f t="shared" si="453"/>
        <v>Average</v>
      </c>
      <c r="P7244" t="str">
        <f t="shared" si="454"/>
        <v>Medium Balance</v>
      </c>
      <c r="Q7244" t="str">
        <f t="shared" si="455"/>
        <v>Churned</v>
      </c>
    </row>
    <row r="7245" spans="1:17" x14ac:dyDescent="0.2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>
        <f t="shared" si="452"/>
        <v>Senior</v>
      </c>
      <c r="O7245" t="str">
        <f t="shared" si="453"/>
        <v>Average</v>
      </c>
      <c r="P7245" t="str">
        <f t="shared" si="454"/>
        <v>Zero Balance</v>
      </c>
      <c r="Q7245" t="str">
        <f t="shared" si="455"/>
        <v>Retained</v>
      </c>
    </row>
    <row r="7246" spans="1:17" x14ac:dyDescent="0.2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>
        <f t="shared" si="452"/>
        <v>Adult</v>
      </c>
      <c r="O7246" t="str">
        <f t="shared" si="453"/>
        <v>Poor</v>
      </c>
      <c r="P7246" t="str">
        <f t="shared" si="454"/>
        <v>Zero Balance</v>
      </c>
      <c r="Q7246" t="str">
        <f t="shared" si="455"/>
        <v>Retained</v>
      </c>
    </row>
    <row r="7247" spans="1:17" x14ac:dyDescent="0.2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>
        <f t="shared" si="452"/>
        <v>Adult</v>
      </c>
      <c r="O7247" t="str">
        <f t="shared" si="453"/>
        <v>Good</v>
      </c>
      <c r="P7247" t="str">
        <f t="shared" si="454"/>
        <v>High Balance</v>
      </c>
      <c r="Q7247" t="str">
        <f t="shared" si="455"/>
        <v>Retained</v>
      </c>
    </row>
    <row r="7248" spans="1:17" x14ac:dyDescent="0.2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>
        <f t="shared" si="452"/>
        <v>Adult</v>
      </c>
      <c r="O7248" t="str">
        <f t="shared" si="453"/>
        <v>Poor</v>
      </c>
      <c r="P7248" t="str">
        <f t="shared" si="454"/>
        <v>Zero Balance</v>
      </c>
      <c r="Q7248" t="str">
        <f t="shared" si="455"/>
        <v>Retained</v>
      </c>
    </row>
    <row r="7249" spans="1:17" x14ac:dyDescent="0.2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>
        <f t="shared" si="452"/>
        <v>Adult</v>
      </c>
      <c r="O7249" t="str">
        <f t="shared" si="453"/>
        <v>Average</v>
      </c>
      <c r="P7249" t="str">
        <f t="shared" si="454"/>
        <v>High Balance</v>
      </c>
      <c r="Q7249" t="str">
        <f t="shared" si="455"/>
        <v>Churned</v>
      </c>
    </row>
    <row r="7250" spans="1:17" x14ac:dyDescent="0.2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>
        <f t="shared" si="452"/>
        <v>Senior</v>
      </c>
      <c r="O7250" t="str">
        <f t="shared" si="453"/>
        <v>Average</v>
      </c>
      <c r="P7250" t="str">
        <f t="shared" si="454"/>
        <v>Zero Balance</v>
      </c>
      <c r="Q7250" t="str">
        <f t="shared" si="455"/>
        <v>Churned</v>
      </c>
    </row>
    <row r="7251" spans="1:17" x14ac:dyDescent="0.2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>
        <f t="shared" si="452"/>
        <v>Young</v>
      </c>
      <c r="O7251" t="str">
        <f t="shared" si="453"/>
        <v>Average</v>
      </c>
      <c r="P7251" t="str">
        <f t="shared" si="454"/>
        <v>Zero Balance</v>
      </c>
      <c r="Q7251" t="str">
        <f t="shared" si="455"/>
        <v>Retained</v>
      </c>
    </row>
    <row r="7252" spans="1:17" x14ac:dyDescent="0.2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tr">
        <f t="shared" si="452"/>
        <v>Young</v>
      </c>
      <c r="O7252" t="str">
        <f t="shared" si="453"/>
        <v>Average</v>
      </c>
      <c r="P7252" t="str">
        <f t="shared" si="454"/>
        <v>Zero Balance</v>
      </c>
      <c r="Q7252" t="str">
        <f t="shared" si="455"/>
        <v>Retained</v>
      </c>
    </row>
    <row r="7253" spans="1:17" x14ac:dyDescent="0.2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>
        <f t="shared" si="452"/>
        <v>Adult</v>
      </c>
      <c r="O7253" t="str">
        <f t="shared" si="453"/>
        <v>Good</v>
      </c>
      <c r="P7253" t="str">
        <f t="shared" si="454"/>
        <v>High Balance</v>
      </c>
      <c r="Q7253" t="str">
        <f t="shared" si="455"/>
        <v>Retained</v>
      </c>
    </row>
    <row r="7254" spans="1:17" x14ac:dyDescent="0.2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>
        <f t="shared" si="452"/>
        <v>Adult</v>
      </c>
      <c r="O7254" t="str">
        <f t="shared" si="453"/>
        <v>Average</v>
      </c>
      <c r="P7254" t="str">
        <f t="shared" si="454"/>
        <v>High Balance</v>
      </c>
      <c r="Q7254" t="str">
        <f t="shared" si="455"/>
        <v>Retained</v>
      </c>
    </row>
    <row r="7255" spans="1:17" x14ac:dyDescent="0.2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>
        <f t="shared" si="452"/>
        <v>Senior</v>
      </c>
      <c r="O7255" t="str">
        <f t="shared" si="453"/>
        <v>Good</v>
      </c>
      <c r="P7255" t="str">
        <f t="shared" si="454"/>
        <v>High Balance</v>
      </c>
      <c r="Q7255" t="str">
        <f t="shared" si="455"/>
        <v>Churned</v>
      </c>
    </row>
    <row r="7256" spans="1:17" x14ac:dyDescent="0.2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>
        <f t="shared" si="452"/>
        <v>Adult</v>
      </c>
      <c r="O7256" t="str">
        <f t="shared" si="453"/>
        <v>Good</v>
      </c>
      <c r="P7256" t="str">
        <f t="shared" si="454"/>
        <v>Zero Balance</v>
      </c>
      <c r="Q7256" t="str">
        <f t="shared" si="455"/>
        <v>Retained</v>
      </c>
    </row>
    <row r="7257" spans="1:17" x14ac:dyDescent="0.2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>
        <f t="shared" si="452"/>
        <v>Adult</v>
      </c>
      <c r="O7257" t="str">
        <f t="shared" si="453"/>
        <v>Average</v>
      </c>
      <c r="P7257" t="str">
        <f t="shared" si="454"/>
        <v>High Balance</v>
      </c>
      <c r="Q7257" t="str">
        <f t="shared" si="455"/>
        <v>Churned</v>
      </c>
    </row>
    <row r="7258" spans="1:17" x14ac:dyDescent="0.2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>
        <f t="shared" si="452"/>
        <v>Adult</v>
      </c>
      <c r="O7258" t="str">
        <f t="shared" si="453"/>
        <v>Good</v>
      </c>
      <c r="P7258" t="str">
        <f t="shared" si="454"/>
        <v>Medium Balance</v>
      </c>
      <c r="Q7258" t="str">
        <f t="shared" si="455"/>
        <v>Retained</v>
      </c>
    </row>
    <row r="7259" spans="1:17" x14ac:dyDescent="0.2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>
        <f t="shared" si="452"/>
        <v>Adult</v>
      </c>
      <c r="O7259" t="str">
        <f t="shared" si="453"/>
        <v>Good</v>
      </c>
      <c r="P7259" t="str">
        <f t="shared" si="454"/>
        <v>High Balance</v>
      </c>
      <c r="Q7259" t="str">
        <f t="shared" si="455"/>
        <v>Churned</v>
      </c>
    </row>
    <row r="7260" spans="1:17" x14ac:dyDescent="0.2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>
        <f t="shared" si="452"/>
        <v>Senior</v>
      </c>
      <c r="O7260" t="str">
        <f t="shared" si="453"/>
        <v>Average</v>
      </c>
      <c r="P7260" t="str">
        <f t="shared" si="454"/>
        <v>High Balance</v>
      </c>
      <c r="Q7260" t="str">
        <f t="shared" si="455"/>
        <v>Churned</v>
      </c>
    </row>
    <row r="7261" spans="1:17" x14ac:dyDescent="0.2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tr">
        <f t="shared" si="452"/>
        <v>Adult</v>
      </c>
      <c r="O7261" t="str">
        <f t="shared" si="453"/>
        <v>Average</v>
      </c>
      <c r="P7261" t="str">
        <f t="shared" si="454"/>
        <v>High Balance</v>
      </c>
      <c r="Q7261" t="str">
        <f t="shared" si="455"/>
        <v>Retained</v>
      </c>
    </row>
    <row r="7262" spans="1:17" x14ac:dyDescent="0.2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>
        <f t="shared" si="452"/>
        <v>Adult</v>
      </c>
      <c r="O7262" t="str">
        <f t="shared" si="453"/>
        <v>Good</v>
      </c>
      <c r="P7262" t="str">
        <f t="shared" si="454"/>
        <v>High Balance</v>
      </c>
      <c r="Q7262" t="str">
        <f t="shared" si="455"/>
        <v>Retained</v>
      </c>
    </row>
    <row r="7263" spans="1:17" x14ac:dyDescent="0.2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>
        <f t="shared" si="452"/>
        <v>Senior</v>
      </c>
      <c r="O7263" t="str">
        <f t="shared" si="453"/>
        <v>Good</v>
      </c>
      <c r="P7263" t="str">
        <f t="shared" si="454"/>
        <v>High Balance</v>
      </c>
      <c r="Q7263" t="str">
        <f t="shared" si="455"/>
        <v>Retained</v>
      </c>
    </row>
    <row r="7264" spans="1:17" x14ac:dyDescent="0.2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>
        <f t="shared" si="452"/>
        <v>Adult</v>
      </c>
      <c r="O7264" t="str">
        <f t="shared" si="453"/>
        <v>Average</v>
      </c>
      <c r="P7264" t="str">
        <f t="shared" si="454"/>
        <v>High Balance</v>
      </c>
      <c r="Q7264" t="str">
        <f t="shared" si="455"/>
        <v>Retained</v>
      </c>
    </row>
    <row r="7265" spans="1:17" x14ac:dyDescent="0.2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>
        <f t="shared" si="452"/>
        <v>Adult</v>
      </c>
      <c r="O7265" t="str">
        <f t="shared" si="453"/>
        <v>Average</v>
      </c>
      <c r="P7265" t="str">
        <f t="shared" si="454"/>
        <v>Zero Balance</v>
      </c>
      <c r="Q7265" t="str">
        <f t="shared" si="455"/>
        <v>Retained</v>
      </c>
    </row>
    <row r="7266" spans="1:17" x14ac:dyDescent="0.2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>
        <f t="shared" si="452"/>
        <v>Adult</v>
      </c>
      <c r="O7266" t="str">
        <f t="shared" si="453"/>
        <v>Poor</v>
      </c>
      <c r="P7266" t="str">
        <f t="shared" si="454"/>
        <v>Zero Balance</v>
      </c>
      <c r="Q7266" t="str">
        <f t="shared" si="455"/>
        <v>Retained</v>
      </c>
    </row>
    <row r="7267" spans="1:17" x14ac:dyDescent="0.2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>
        <f t="shared" si="452"/>
        <v>Adult</v>
      </c>
      <c r="O7267" t="str">
        <f t="shared" si="453"/>
        <v>Good</v>
      </c>
      <c r="P7267" t="str">
        <f t="shared" si="454"/>
        <v>Zero Balance</v>
      </c>
      <c r="Q7267" t="str">
        <f t="shared" si="455"/>
        <v>Retained</v>
      </c>
    </row>
    <row r="7268" spans="1:17" x14ac:dyDescent="0.2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>
        <f t="shared" si="452"/>
        <v>Senior</v>
      </c>
      <c r="O7268" t="str">
        <f t="shared" si="453"/>
        <v>Good</v>
      </c>
      <c r="P7268" t="str">
        <f t="shared" si="454"/>
        <v>High Balance</v>
      </c>
      <c r="Q7268" t="str">
        <f t="shared" si="455"/>
        <v>Churned</v>
      </c>
    </row>
    <row r="7269" spans="1:17" x14ac:dyDescent="0.2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>
        <f t="shared" si="452"/>
        <v>Adult</v>
      </c>
      <c r="O7269" t="str">
        <f t="shared" si="453"/>
        <v>Average</v>
      </c>
      <c r="P7269" t="str">
        <f t="shared" si="454"/>
        <v>High Balance</v>
      </c>
      <c r="Q7269" t="str">
        <f t="shared" si="455"/>
        <v>Retained</v>
      </c>
    </row>
    <row r="7270" spans="1:17" x14ac:dyDescent="0.2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>
        <f t="shared" si="452"/>
        <v>Young</v>
      </c>
      <c r="O7270" t="str">
        <f t="shared" si="453"/>
        <v>Average</v>
      </c>
      <c r="P7270" t="str">
        <f t="shared" si="454"/>
        <v>High Balance</v>
      </c>
      <c r="Q7270" t="str">
        <f t="shared" si="455"/>
        <v>Retained</v>
      </c>
    </row>
    <row r="7271" spans="1:17" x14ac:dyDescent="0.2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>
        <f t="shared" si="452"/>
        <v>Adult</v>
      </c>
      <c r="O7271" t="str">
        <f t="shared" si="453"/>
        <v>Average</v>
      </c>
      <c r="P7271" t="str">
        <f t="shared" si="454"/>
        <v>High Balance</v>
      </c>
      <c r="Q7271" t="str">
        <f t="shared" si="455"/>
        <v>Churned</v>
      </c>
    </row>
    <row r="7272" spans="1:17" x14ac:dyDescent="0.2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>
        <f t="shared" si="452"/>
        <v>Senior</v>
      </c>
      <c r="O7272" t="str">
        <f t="shared" si="453"/>
        <v>Average</v>
      </c>
      <c r="P7272" t="str">
        <f t="shared" si="454"/>
        <v>High Balance</v>
      </c>
      <c r="Q7272" t="str">
        <f t="shared" si="455"/>
        <v>Retained</v>
      </c>
    </row>
    <row r="7273" spans="1:17" x14ac:dyDescent="0.2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>
        <f t="shared" si="452"/>
        <v>Adult</v>
      </c>
      <c r="O7273" t="str">
        <f t="shared" si="453"/>
        <v>Average</v>
      </c>
      <c r="P7273" t="str">
        <f t="shared" si="454"/>
        <v>High Balance</v>
      </c>
      <c r="Q7273" t="str">
        <f t="shared" si="455"/>
        <v>Retained</v>
      </c>
    </row>
    <row r="7274" spans="1:17" x14ac:dyDescent="0.2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>
        <f t="shared" si="452"/>
        <v>Senior</v>
      </c>
      <c r="O7274" t="str">
        <f t="shared" si="453"/>
        <v>Average</v>
      </c>
      <c r="P7274" t="str">
        <f t="shared" si="454"/>
        <v>High Balance</v>
      </c>
      <c r="Q7274" t="str">
        <f t="shared" si="455"/>
        <v>Retained</v>
      </c>
    </row>
    <row r="7275" spans="1:17" x14ac:dyDescent="0.2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>
        <f t="shared" si="452"/>
        <v>Adult</v>
      </c>
      <c r="O7275" t="str">
        <f t="shared" si="453"/>
        <v>Average</v>
      </c>
      <c r="P7275" t="str">
        <f t="shared" si="454"/>
        <v>High Balance</v>
      </c>
      <c r="Q7275" t="str">
        <f t="shared" si="455"/>
        <v>Retained</v>
      </c>
    </row>
    <row r="7276" spans="1:17" x14ac:dyDescent="0.2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>
        <f t="shared" si="452"/>
        <v>Adult</v>
      </c>
      <c r="O7276" t="str">
        <f t="shared" si="453"/>
        <v>Average</v>
      </c>
      <c r="P7276" t="str">
        <f t="shared" si="454"/>
        <v>Medium Balance</v>
      </c>
      <c r="Q7276" t="str">
        <f t="shared" si="455"/>
        <v>Retained</v>
      </c>
    </row>
    <row r="7277" spans="1:17" x14ac:dyDescent="0.2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>
        <f t="shared" si="452"/>
        <v>Adult</v>
      </c>
      <c r="O7277" t="str">
        <f t="shared" si="453"/>
        <v>Average</v>
      </c>
      <c r="P7277" t="str">
        <f t="shared" si="454"/>
        <v>Zero Balance</v>
      </c>
      <c r="Q7277" t="str">
        <f t="shared" si="455"/>
        <v>Retained</v>
      </c>
    </row>
    <row r="7278" spans="1:17" x14ac:dyDescent="0.2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>
        <f t="shared" si="452"/>
        <v>Adult</v>
      </c>
      <c r="O7278" t="str">
        <f t="shared" si="453"/>
        <v>Average</v>
      </c>
      <c r="P7278" t="str">
        <f t="shared" si="454"/>
        <v>High Balance</v>
      </c>
      <c r="Q7278" t="str">
        <f t="shared" si="455"/>
        <v>Retained</v>
      </c>
    </row>
    <row r="7279" spans="1:17" x14ac:dyDescent="0.2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>
        <f t="shared" si="452"/>
        <v>Adult</v>
      </c>
      <c r="O7279" t="str">
        <f t="shared" si="453"/>
        <v>Good</v>
      </c>
      <c r="P7279" t="str">
        <f t="shared" si="454"/>
        <v>High Balance</v>
      </c>
      <c r="Q7279" t="str">
        <f t="shared" si="455"/>
        <v>Retained</v>
      </c>
    </row>
    <row r="7280" spans="1:17" x14ac:dyDescent="0.2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>
        <f t="shared" si="452"/>
        <v>Adult</v>
      </c>
      <c r="O7280" t="str">
        <f t="shared" si="453"/>
        <v>Average</v>
      </c>
      <c r="P7280" t="str">
        <f t="shared" si="454"/>
        <v>Medium Balance</v>
      </c>
      <c r="Q7280" t="str">
        <f t="shared" si="455"/>
        <v>Retained</v>
      </c>
    </row>
    <row r="7281" spans="1:17" x14ac:dyDescent="0.2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>
        <f t="shared" si="452"/>
        <v>Adult</v>
      </c>
      <c r="O7281" t="str">
        <f t="shared" si="453"/>
        <v>Poor</v>
      </c>
      <c r="P7281" t="str">
        <f t="shared" si="454"/>
        <v>High Balance</v>
      </c>
      <c r="Q7281" t="str">
        <f t="shared" si="455"/>
        <v>Retained</v>
      </c>
    </row>
    <row r="7282" spans="1:17" x14ac:dyDescent="0.2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>
        <f t="shared" si="452"/>
        <v>Senior</v>
      </c>
      <c r="O7282" t="str">
        <f t="shared" si="453"/>
        <v>Good</v>
      </c>
      <c r="P7282" t="str">
        <f t="shared" si="454"/>
        <v>Zero Balance</v>
      </c>
      <c r="Q7282" t="str">
        <f t="shared" si="455"/>
        <v>Retained</v>
      </c>
    </row>
    <row r="7283" spans="1:17" x14ac:dyDescent="0.2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>
        <f t="shared" si="452"/>
        <v>Senior</v>
      </c>
      <c r="O7283" t="str">
        <f t="shared" si="453"/>
        <v>Average</v>
      </c>
      <c r="P7283" t="str">
        <f t="shared" si="454"/>
        <v>High Balance</v>
      </c>
      <c r="Q7283" t="str">
        <f t="shared" si="455"/>
        <v>Churned</v>
      </c>
    </row>
    <row r="7284" spans="1:17" x14ac:dyDescent="0.2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>
        <f t="shared" si="452"/>
        <v>Adult</v>
      </c>
      <c r="O7284" t="str">
        <f t="shared" si="453"/>
        <v>Average</v>
      </c>
      <c r="P7284" t="str">
        <f t="shared" si="454"/>
        <v>High Balance</v>
      </c>
      <c r="Q7284" t="str">
        <f t="shared" si="455"/>
        <v>Churned</v>
      </c>
    </row>
    <row r="7285" spans="1:17" x14ac:dyDescent="0.2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>
        <f t="shared" si="452"/>
        <v>Adult</v>
      </c>
      <c r="O7285" t="str">
        <f t="shared" si="453"/>
        <v>Average</v>
      </c>
      <c r="P7285" t="str">
        <f t="shared" si="454"/>
        <v>Medium Balance</v>
      </c>
      <c r="Q7285" t="str">
        <f t="shared" si="455"/>
        <v>Retained</v>
      </c>
    </row>
    <row r="7286" spans="1:17" x14ac:dyDescent="0.2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>
        <f t="shared" si="452"/>
        <v>Adult</v>
      </c>
      <c r="O7286" t="str">
        <f t="shared" si="453"/>
        <v>Average</v>
      </c>
      <c r="P7286" t="str">
        <f t="shared" si="454"/>
        <v>Medium Balance</v>
      </c>
      <c r="Q7286" t="str">
        <f t="shared" si="455"/>
        <v>Retained</v>
      </c>
    </row>
    <row r="7287" spans="1:17" x14ac:dyDescent="0.2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>
        <f t="shared" si="452"/>
        <v>Young</v>
      </c>
      <c r="O7287" t="str">
        <f t="shared" si="453"/>
        <v>Average</v>
      </c>
      <c r="P7287" t="str">
        <f t="shared" si="454"/>
        <v>Zero Balance</v>
      </c>
      <c r="Q7287" t="str">
        <f t="shared" si="455"/>
        <v>Retained</v>
      </c>
    </row>
    <row r="7288" spans="1:17" x14ac:dyDescent="0.2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>
        <f t="shared" si="452"/>
        <v>Adult</v>
      </c>
      <c r="O7288" t="str">
        <f t="shared" si="453"/>
        <v>Average</v>
      </c>
      <c r="P7288" t="str">
        <f t="shared" si="454"/>
        <v>Zero Balance</v>
      </c>
      <c r="Q7288" t="str">
        <f t="shared" si="455"/>
        <v>Retained</v>
      </c>
    </row>
    <row r="7289" spans="1:17" x14ac:dyDescent="0.2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>
        <f t="shared" si="452"/>
        <v>Adult</v>
      </c>
      <c r="O7289" t="str">
        <f t="shared" si="453"/>
        <v>Average</v>
      </c>
      <c r="P7289" t="str">
        <f t="shared" si="454"/>
        <v>High Balance</v>
      </c>
      <c r="Q7289" t="str">
        <f t="shared" si="455"/>
        <v>Retained</v>
      </c>
    </row>
    <row r="7290" spans="1:17" x14ac:dyDescent="0.2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tr">
        <f t="shared" si="452"/>
        <v>Adult</v>
      </c>
      <c r="O7290" t="str">
        <f t="shared" si="453"/>
        <v>Average</v>
      </c>
      <c r="P7290" t="str">
        <f t="shared" si="454"/>
        <v>Medium Balance</v>
      </c>
      <c r="Q7290" t="str">
        <f t="shared" si="455"/>
        <v>Retained</v>
      </c>
    </row>
    <row r="7291" spans="1:17" x14ac:dyDescent="0.2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>
        <f t="shared" si="452"/>
        <v>Adult</v>
      </c>
      <c r="O7291" t="str">
        <f t="shared" si="453"/>
        <v>Average</v>
      </c>
      <c r="P7291" t="str">
        <f t="shared" si="454"/>
        <v>Zero Balance</v>
      </c>
      <c r="Q7291" t="str">
        <f t="shared" si="455"/>
        <v>Retained</v>
      </c>
    </row>
    <row r="7292" spans="1:17" x14ac:dyDescent="0.2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>
        <f t="shared" si="452"/>
        <v>Adult</v>
      </c>
      <c r="O7292" t="str">
        <f t="shared" si="453"/>
        <v>Average</v>
      </c>
      <c r="P7292" t="str">
        <f t="shared" si="454"/>
        <v>Zero Balance</v>
      </c>
      <c r="Q7292" t="str">
        <f t="shared" si="455"/>
        <v>Retained</v>
      </c>
    </row>
    <row r="7293" spans="1:17" x14ac:dyDescent="0.2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>
        <f t="shared" si="452"/>
        <v>Adult</v>
      </c>
      <c r="O7293" t="str">
        <f t="shared" si="453"/>
        <v>Average</v>
      </c>
      <c r="P7293" t="str">
        <f t="shared" si="454"/>
        <v>Medium Balance</v>
      </c>
      <c r="Q7293" t="str">
        <f t="shared" si="455"/>
        <v>Churned</v>
      </c>
    </row>
    <row r="7294" spans="1:17" x14ac:dyDescent="0.2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>
        <f t="shared" si="452"/>
        <v>Adult</v>
      </c>
      <c r="O7294" t="str">
        <f t="shared" si="453"/>
        <v>Good</v>
      </c>
      <c r="P7294" t="str">
        <f t="shared" si="454"/>
        <v>Zero Balance</v>
      </c>
      <c r="Q7294" t="str">
        <f t="shared" si="455"/>
        <v>Retained</v>
      </c>
    </row>
    <row r="7295" spans="1:17" x14ac:dyDescent="0.2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>
        <f t="shared" si="452"/>
        <v>Adult</v>
      </c>
      <c r="O7295" t="str">
        <f t="shared" si="453"/>
        <v>Good</v>
      </c>
      <c r="P7295" t="str">
        <f t="shared" si="454"/>
        <v>High Balance</v>
      </c>
      <c r="Q7295" t="str">
        <f t="shared" si="455"/>
        <v>Retained</v>
      </c>
    </row>
    <row r="7296" spans="1:17" x14ac:dyDescent="0.2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>
        <f t="shared" si="452"/>
        <v>Adult</v>
      </c>
      <c r="O7296" t="str">
        <f t="shared" si="453"/>
        <v>Average</v>
      </c>
      <c r="P7296" t="str">
        <f t="shared" si="454"/>
        <v>High Balance</v>
      </c>
      <c r="Q7296" t="str">
        <f t="shared" si="455"/>
        <v>Retained</v>
      </c>
    </row>
    <row r="7297" spans="1:17" x14ac:dyDescent="0.2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>
        <f t="shared" si="452"/>
        <v>Adult</v>
      </c>
      <c r="O7297" t="str">
        <f t="shared" si="453"/>
        <v>Average</v>
      </c>
      <c r="P7297" t="str">
        <f t="shared" si="454"/>
        <v>High Balance</v>
      </c>
      <c r="Q7297" t="str">
        <f t="shared" si="455"/>
        <v>Retained</v>
      </c>
    </row>
    <row r="7298" spans="1:17" x14ac:dyDescent="0.2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>
        <f t="shared" si="452"/>
        <v>Adult</v>
      </c>
      <c r="O7298" t="str">
        <f t="shared" si="453"/>
        <v>Average</v>
      </c>
      <c r="P7298" t="str">
        <f t="shared" si="454"/>
        <v>High Balance</v>
      </c>
      <c r="Q7298" t="str">
        <f t="shared" si="455"/>
        <v>Retained</v>
      </c>
    </row>
    <row r="7299" spans="1:17" x14ac:dyDescent="0.2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>
        <f t="shared" ref="N7299:N7362" si="456">IF(F7299&lt;30,"Young",IF(F7299&lt;50,"Adult","Senior"))</f>
        <v>Adult</v>
      </c>
      <c r="O7299" t="str">
        <f t="shared" ref="O7299:O7362" si="457">IF(C7299&lt;500,"Poor",IF(C7299&lt;700,"Average","Good"))</f>
        <v>Average</v>
      </c>
      <c r="P7299" t="str">
        <f t="shared" ref="P7299:P7362" si="458" xml:space="preserve"> IF(H7299=0,"Zero Balance",IF(H7299&lt;50000,"Low Balance",IF(H7299&lt;100000,"Medium Balance","High Balance")))</f>
        <v>High Balance</v>
      </c>
      <c r="Q7299" t="str">
        <f t="shared" ref="Q7299:Q7362" si="459">IF(M7299 = 1,"Churned","Retained")</f>
        <v>Retained</v>
      </c>
    </row>
    <row r="7300" spans="1:17" x14ac:dyDescent="0.2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>
        <f t="shared" si="456"/>
        <v>Young</v>
      </c>
      <c r="O7300" t="str">
        <f t="shared" si="457"/>
        <v>Average</v>
      </c>
      <c r="P7300" t="str">
        <f t="shared" si="458"/>
        <v>Medium Balance</v>
      </c>
      <c r="Q7300" t="str">
        <f t="shared" si="459"/>
        <v>Retained</v>
      </c>
    </row>
    <row r="7301" spans="1:17" x14ac:dyDescent="0.2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tr">
        <f t="shared" si="456"/>
        <v>Senior</v>
      </c>
      <c r="O7301" t="str">
        <f t="shared" si="457"/>
        <v>Average</v>
      </c>
      <c r="P7301" t="str">
        <f t="shared" si="458"/>
        <v>High Balance</v>
      </c>
      <c r="Q7301" t="str">
        <f t="shared" si="459"/>
        <v>Retained</v>
      </c>
    </row>
    <row r="7302" spans="1:17" x14ac:dyDescent="0.2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>
        <f t="shared" si="456"/>
        <v>Adult</v>
      </c>
      <c r="O7302" t="str">
        <f t="shared" si="457"/>
        <v>Average</v>
      </c>
      <c r="P7302" t="str">
        <f t="shared" si="458"/>
        <v>High Balance</v>
      </c>
      <c r="Q7302" t="str">
        <f t="shared" si="459"/>
        <v>Retained</v>
      </c>
    </row>
    <row r="7303" spans="1:17" x14ac:dyDescent="0.2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>
        <f t="shared" si="456"/>
        <v>Adult</v>
      </c>
      <c r="O7303" t="str">
        <f t="shared" si="457"/>
        <v>Good</v>
      </c>
      <c r="P7303" t="str">
        <f t="shared" si="458"/>
        <v>High Balance</v>
      </c>
      <c r="Q7303" t="str">
        <f t="shared" si="459"/>
        <v>Retained</v>
      </c>
    </row>
    <row r="7304" spans="1:17" x14ac:dyDescent="0.2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>
        <f t="shared" si="456"/>
        <v>Senior</v>
      </c>
      <c r="O7304" t="str">
        <f t="shared" si="457"/>
        <v>Poor</v>
      </c>
      <c r="P7304" t="str">
        <f t="shared" si="458"/>
        <v>Medium Balance</v>
      </c>
      <c r="Q7304" t="str">
        <f t="shared" si="459"/>
        <v>Retained</v>
      </c>
    </row>
    <row r="7305" spans="1:17" x14ac:dyDescent="0.2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>
        <f t="shared" si="456"/>
        <v>Adult</v>
      </c>
      <c r="O7305" t="str">
        <f t="shared" si="457"/>
        <v>Average</v>
      </c>
      <c r="P7305" t="str">
        <f t="shared" si="458"/>
        <v>Zero Balance</v>
      </c>
      <c r="Q7305" t="str">
        <f t="shared" si="459"/>
        <v>Retained</v>
      </c>
    </row>
    <row r="7306" spans="1:17" x14ac:dyDescent="0.2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>
        <f t="shared" si="456"/>
        <v>Senior</v>
      </c>
      <c r="O7306" t="str">
        <f t="shared" si="457"/>
        <v>Average</v>
      </c>
      <c r="P7306" t="str">
        <f t="shared" si="458"/>
        <v>High Balance</v>
      </c>
      <c r="Q7306" t="str">
        <f t="shared" si="459"/>
        <v>Retained</v>
      </c>
    </row>
    <row r="7307" spans="1:17" x14ac:dyDescent="0.2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>
        <f t="shared" si="456"/>
        <v>Young</v>
      </c>
      <c r="O7307" t="str">
        <f t="shared" si="457"/>
        <v>Average</v>
      </c>
      <c r="P7307" t="str">
        <f t="shared" si="458"/>
        <v>High Balance</v>
      </c>
      <c r="Q7307" t="str">
        <f t="shared" si="459"/>
        <v>Retained</v>
      </c>
    </row>
    <row r="7308" spans="1:17" x14ac:dyDescent="0.2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>
        <f t="shared" si="456"/>
        <v>Adult</v>
      </c>
      <c r="O7308" t="str">
        <f t="shared" si="457"/>
        <v>Good</v>
      </c>
      <c r="P7308" t="str">
        <f t="shared" si="458"/>
        <v>Zero Balance</v>
      </c>
      <c r="Q7308" t="str">
        <f t="shared" si="459"/>
        <v>Retained</v>
      </c>
    </row>
    <row r="7309" spans="1:17" x14ac:dyDescent="0.2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>
        <f t="shared" si="456"/>
        <v>Young</v>
      </c>
      <c r="O7309" t="str">
        <f t="shared" si="457"/>
        <v>Good</v>
      </c>
      <c r="P7309" t="str">
        <f t="shared" si="458"/>
        <v>Medium Balance</v>
      </c>
      <c r="Q7309" t="str">
        <f t="shared" si="459"/>
        <v>Retained</v>
      </c>
    </row>
    <row r="7310" spans="1:17" x14ac:dyDescent="0.2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tr">
        <f t="shared" si="456"/>
        <v>Senior</v>
      </c>
      <c r="O7310" t="str">
        <f t="shared" si="457"/>
        <v>Average</v>
      </c>
      <c r="P7310" t="str">
        <f t="shared" si="458"/>
        <v>High Balance</v>
      </c>
      <c r="Q7310" t="str">
        <f t="shared" si="459"/>
        <v>Churned</v>
      </c>
    </row>
    <row r="7311" spans="1:17" x14ac:dyDescent="0.2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>
        <f t="shared" si="456"/>
        <v>Young</v>
      </c>
      <c r="O7311" t="str">
        <f t="shared" si="457"/>
        <v>Average</v>
      </c>
      <c r="P7311" t="str">
        <f t="shared" si="458"/>
        <v>High Balance</v>
      </c>
      <c r="Q7311" t="str">
        <f t="shared" si="459"/>
        <v>Retained</v>
      </c>
    </row>
    <row r="7312" spans="1:17" x14ac:dyDescent="0.2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>
        <f t="shared" si="456"/>
        <v>Adult</v>
      </c>
      <c r="O7312" t="str">
        <f t="shared" si="457"/>
        <v>Average</v>
      </c>
      <c r="P7312" t="str">
        <f t="shared" si="458"/>
        <v>Zero Balance</v>
      </c>
      <c r="Q7312" t="str">
        <f t="shared" si="459"/>
        <v>Churned</v>
      </c>
    </row>
    <row r="7313" spans="1:17" x14ac:dyDescent="0.2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>
        <f t="shared" si="456"/>
        <v>Adult</v>
      </c>
      <c r="O7313" t="str">
        <f t="shared" si="457"/>
        <v>Good</v>
      </c>
      <c r="P7313" t="str">
        <f t="shared" si="458"/>
        <v>Zero Balance</v>
      </c>
      <c r="Q7313" t="str">
        <f t="shared" si="459"/>
        <v>Retained</v>
      </c>
    </row>
    <row r="7314" spans="1:17" x14ac:dyDescent="0.2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>
        <f t="shared" si="456"/>
        <v>Adult</v>
      </c>
      <c r="O7314" t="str">
        <f t="shared" si="457"/>
        <v>Average</v>
      </c>
      <c r="P7314" t="str">
        <f t="shared" si="458"/>
        <v>Zero Balance</v>
      </c>
      <c r="Q7314" t="str">
        <f t="shared" si="459"/>
        <v>Retained</v>
      </c>
    </row>
    <row r="7315" spans="1:17" x14ac:dyDescent="0.2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>
        <f t="shared" si="456"/>
        <v>Adult</v>
      </c>
      <c r="O7315" t="str">
        <f t="shared" si="457"/>
        <v>Average</v>
      </c>
      <c r="P7315" t="str">
        <f t="shared" si="458"/>
        <v>Medium Balance</v>
      </c>
      <c r="Q7315" t="str">
        <f t="shared" si="459"/>
        <v>Retained</v>
      </c>
    </row>
    <row r="7316" spans="1:17" x14ac:dyDescent="0.2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>
        <f t="shared" si="456"/>
        <v>Adult</v>
      </c>
      <c r="O7316" t="str">
        <f t="shared" si="457"/>
        <v>Average</v>
      </c>
      <c r="P7316" t="str">
        <f t="shared" si="458"/>
        <v>Zero Balance</v>
      </c>
      <c r="Q7316" t="str">
        <f t="shared" si="459"/>
        <v>Churned</v>
      </c>
    </row>
    <row r="7317" spans="1:17" x14ac:dyDescent="0.2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>
        <f t="shared" si="456"/>
        <v>Adult</v>
      </c>
      <c r="O7317" t="str">
        <f t="shared" si="457"/>
        <v>Average</v>
      </c>
      <c r="P7317" t="str">
        <f t="shared" si="458"/>
        <v>High Balance</v>
      </c>
      <c r="Q7317" t="str">
        <f t="shared" si="459"/>
        <v>Retained</v>
      </c>
    </row>
    <row r="7318" spans="1:17" x14ac:dyDescent="0.2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tr">
        <f t="shared" si="456"/>
        <v>Senior</v>
      </c>
      <c r="O7318" t="str">
        <f t="shared" si="457"/>
        <v>Good</v>
      </c>
      <c r="P7318" t="str">
        <f t="shared" si="458"/>
        <v>High Balance</v>
      </c>
      <c r="Q7318" t="str">
        <f t="shared" si="459"/>
        <v>Churned</v>
      </c>
    </row>
    <row r="7319" spans="1:17" x14ac:dyDescent="0.2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tr">
        <f t="shared" si="456"/>
        <v>Senior</v>
      </c>
      <c r="O7319" t="str">
        <f t="shared" si="457"/>
        <v>Good</v>
      </c>
      <c r="P7319" t="str">
        <f t="shared" si="458"/>
        <v>High Balance</v>
      </c>
      <c r="Q7319" t="str">
        <f t="shared" si="459"/>
        <v>Churned</v>
      </c>
    </row>
    <row r="7320" spans="1:17" x14ac:dyDescent="0.2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tr">
        <f t="shared" si="456"/>
        <v>Adult</v>
      </c>
      <c r="O7320" t="str">
        <f t="shared" si="457"/>
        <v>Average</v>
      </c>
      <c r="P7320" t="str">
        <f t="shared" si="458"/>
        <v>Zero Balance</v>
      </c>
      <c r="Q7320" t="str">
        <f t="shared" si="459"/>
        <v>Retained</v>
      </c>
    </row>
    <row r="7321" spans="1:17" x14ac:dyDescent="0.2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>
        <f t="shared" si="456"/>
        <v>Adult</v>
      </c>
      <c r="O7321" t="str">
        <f t="shared" si="457"/>
        <v>Poor</v>
      </c>
      <c r="P7321" t="str">
        <f t="shared" si="458"/>
        <v>High Balance</v>
      </c>
      <c r="Q7321" t="str">
        <f t="shared" si="459"/>
        <v>Retained</v>
      </c>
    </row>
    <row r="7322" spans="1:17" x14ac:dyDescent="0.2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>
        <f t="shared" si="456"/>
        <v>Adult</v>
      </c>
      <c r="O7322" t="str">
        <f t="shared" si="457"/>
        <v>Good</v>
      </c>
      <c r="P7322" t="str">
        <f t="shared" si="458"/>
        <v>High Balance</v>
      </c>
      <c r="Q7322" t="str">
        <f t="shared" si="459"/>
        <v>Retained</v>
      </c>
    </row>
    <row r="7323" spans="1:17" x14ac:dyDescent="0.2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>
        <f t="shared" si="456"/>
        <v>Adult</v>
      </c>
      <c r="O7323" t="str">
        <f t="shared" si="457"/>
        <v>Average</v>
      </c>
      <c r="P7323" t="str">
        <f t="shared" si="458"/>
        <v>Zero Balance</v>
      </c>
      <c r="Q7323" t="str">
        <f t="shared" si="459"/>
        <v>Retained</v>
      </c>
    </row>
    <row r="7324" spans="1:17" x14ac:dyDescent="0.2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tr">
        <f t="shared" si="456"/>
        <v>Adult</v>
      </c>
      <c r="O7324" t="str">
        <f t="shared" si="457"/>
        <v>Good</v>
      </c>
      <c r="P7324" t="str">
        <f t="shared" si="458"/>
        <v>High Balance</v>
      </c>
      <c r="Q7324" t="str">
        <f t="shared" si="459"/>
        <v>Churned</v>
      </c>
    </row>
    <row r="7325" spans="1:17" x14ac:dyDescent="0.2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>
        <f t="shared" si="456"/>
        <v>Young</v>
      </c>
      <c r="O7325" t="str">
        <f t="shared" si="457"/>
        <v>Good</v>
      </c>
      <c r="P7325" t="str">
        <f t="shared" si="458"/>
        <v>Zero Balance</v>
      </c>
      <c r="Q7325" t="str">
        <f t="shared" si="459"/>
        <v>Retained</v>
      </c>
    </row>
    <row r="7326" spans="1:17" x14ac:dyDescent="0.2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>
        <f t="shared" si="456"/>
        <v>Adult</v>
      </c>
      <c r="O7326" t="str">
        <f t="shared" si="457"/>
        <v>Average</v>
      </c>
      <c r="P7326" t="str">
        <f t="shared" si="458"/>
        <v>Zero Balance</v>
      </c>
      <c r="Q7326" t="str">
        <f t="shared" si="459"/>
        <v>Churned</v>
      </c>
    </row>
    <row r="7327" spans="1:17" x14ac:dyDescent="0.2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>
        <f t="shared" si="456"/>
        <v>Adult</v>
      </c>
      <c r="O7327" t="str">
        <f t="shared" si="457"/>
        <v>Good</v>
      </c>
      <c r="P7327" t="str">
        <f t="shared" si="458"/>
        <v>Zero Balance</v>
      </c>
      <c r="Q7327" t="str">
        <f t="shared" si="459"/>
        <v>Retained</v>
      </c>
    </row>
    <row r="7328" spans="1:17" x14ac:dyDescent="0.2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>
        <f t="shared" si="456"/>
        <v>Adult</v>
      </c>
      <c r="O7328" t="str">
        <f t="shared" si="457"/>
        <v>Average</v>
      </c>
      <c r="P7328" t="str">
        <f t="shared" si="458"/>
        <v>Medium Balance</v>
      </c>
      <c r="Q7328" t="str">
        <f t="shared" si="459"/>
        <v>Retained</v>
      </c>
    </row>
    <row r="7329" spans="1:17" x14ac:dyDescent="0.2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>
        <f t="shared" si="456"/>
        <v>Adult</v>
      </c>
      <c r="O7329" t="str">
        <f t="shared" si="457"/>
        <v>Average</v>
      </c>
      <c r="P7329" t="str">
        <f t="shared" si="458"/>
        <v>High Balance</v>
      </c>
      <c r="Q7329" t="str">
        <f t="shared" si="459"/>
        <v>Churned</v>
      </c>
    </row>
    <row r="7330" spans="1:17" x14ac:dyDescent="0.2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>
        <f t="shared" si="456"/>
        <v>Senior</v>
      </c>
      <c r="O7330" t="str">
        <f t="shared" si="457"/>
        <v>Good</v>
      </c>
      <c r="P7330" t="str">
        <f t="shared" si="458"/>
        <v>High Balance</v>
      </c>
      <c r="Q7330" t="str">
        <f t="shared" si="459"/>
        <v>Churned</v>
      </c>
    </row>
    <row r="7331" spans="1:17" x14ac:dyDescent="0.2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>
        <f t="shared" si="456"/>
        <v>Adult</v>
      </c>
      <c r="O7331" t="str">
        <f t="shared" si="457"/>
        <v>Average</v>
      </c>
      <c r="P7331" t="str">
        <f t="shared" si="458"/>
        <v>Zero Balance</v>
      </c>
      <c r="Q7331" t="str">
        <f t="shared" si="459"/>
        <v>Retained</v>
      </c>
    </row>
    <row r="7332" spans="1:17" x14ac:dyDescent="0.2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tr">
        <f t="shared" si="456"/>
        <v>Adult</v>
      </c>
      <c r="O7332" t="str">
        <f t="shared" si="457"/>
        <v>Poor</v>
      </c>
      <c r="P7332" t="str">
        <f t="shared" si="458"/>
        <v>High Balance</v>
      </c>
      <c r="Q7332" t="str">
        <f t="shared" si="459"/>
        <v>Retained</v>
      </c>
    </row>
    <row r="7333" spans="1:17" x14ac:dyDescent="0.2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>
        <f t="shared" si="456"/>
        <v>Senior</v>
      </c>
      <c r="O7333" t="str">
        <f t="shared" si="457"/>
        <v>Good</v>
      </c>
      <c r="P7333" t="str">
        <f t="shared" si="458"/>
        <v>High Balance</v>
      </c>
      <c r="Q7333" t="str">
        <f t="shared" si="459"/>
        <v>Retained</v>
      </c>
    </row>
    <row r="7334" spans="1:17" x14ac:dyDescent="0.2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>
        <f t="shared" si="456"/>
        <v>Adult</v>
      </c>
      <c r="O7334" t="str">
        <f t="shared" si="457"/>
        <v>Good</v>
      </c>
      <c r="P7334" t="str">
        <f t="shared" si="458"/>
        <v>High Balance</v>
      </c>
      <c r="Q7334" t="str">
        <f t="shared" si="459"/>
        <v>Retained</v>
      </c>
    </row>
    <row r="7335" spans="1:17" x14ac:dyDescent="0.2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tr">
        <f t="shared" si="456"/>
        <v>Adult</v>
      </c>
      <c r="O7335" t="str">
        <f t="shared" si="457"/>
        <v>Average</v>
      </c>
      <c r="P7335" t="str">
        <f t="shared" si="458"/>
        <v>High Balance</v>
      </c>
      <c r="Q7335" t="str">
        <f t="shared" si="459"/>
        <v>Retained</v>
      </c>
    </row>
    <row r="7336" spans="1:17" x14ac:dyDescent="0.2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>
        <f t="shared" si="456"/>
        <v>Young</v>
      </c>
      <c r="O7336" t="str">
        <f t="shared" si="457"/>
        <v>Average</v>
      </c>
      <c r="P7336" t="str">
        <f t="shared" si="458"/>
        <v>Zero Balance</v>
      </c>
      <c r="Q7336" t="str">
        <f t="shared" si="459"/>
        <v>Retained</v>
      </c>
    </row>
    <row r="7337" spans="1:17" x14ac:dyDescent="0.2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>
        <f t="shared" si="456"/>
        <v>Adult</v>
      </c>
      <c r="O7337" t="str">
        <f t="shared" si="457"/>
        <v>Average</v>
      </c>
      <c r="P7337" t="str">
        <f t="shared" si="458"/>
        <v>Low Balance</v>
      </c>
      <c r="Q7337" t="str">
        <f t="shared" si="459"/>
        <v>Retained</v>
      </c>
    </row>
    <row r="7338" spans="1:17" x14ac:dyDescent="0.2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>
        <f t="shared" si="456"/>
        <v>Young</v>
      </c>
      <c r="O7338" t="str">
        <f t="shared" si="457"/>
        <v>Average</v>
      </c>
      <c r="P7338" t="str">
        <f t="shared" si="458"/>
        <v>Zero Balance</v>
      </c>
      <c r="Q7338" t="str">
        <f t="shared" si="459"/>
        <v>Retained</v>
      </c>
    </row>
    <row r="7339" spans="1:17" x14ac:dyDescent="0.2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>
        <f t="shared" si="456"/>
        <v>Adult</v>
      </c>
      <c r="O7339" t="str">
        <f t="shared" si="457"/>
        <v>Average</v>
      </c>
      <c r="P7339" t="str">
        <f t="shared" si="458"/>
        <v>Medium Balance</v>
      </c>
      <c r="Q7339" t="str">
        <f t="shared" si="459"/>
        <v>Churned</v>
      </c>
    </row>
    <row r="7340" spans="1:17" x14ac:dyDescent="0.2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>
        <f t="shared" si="456"/>
        <v>Senior</v>
      </c>
      <c r="O7340" t="str">
        <f t="shared" si="457"/>
        <v>Good</v>
      </c>
      <c r="P7340" t="str">
        <f t="shared" si="458"/>
        <v>High Balance</v>
      </c>
      <c r="Q7340" t="str">
        <f t="shared" si="459"/>
        <v>Churned</v>
      </c>
    </row>
    <row r="7341" spans="1:17" x14ac:dyDescent="0.2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>
        <f t="shared" si="456"/>
        <v>Adult</v>
      </c>
      <c r="O7341" t="str">
        <f t="shared" si="457"/>
        <v>Poor</v>
      </c>
      <c r="P7341" t="str">
        <f t="shared" si="458"/>
        <v>High Balance</v>
      </c>
      <c r="Q7341" t="str">
        <f t="shared" si="459"/>
        <v>Churned</v>
      </c>
    </row>
    <row r="7342" spans="1:17" x14ac:dyDescent="0.2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>
        <f t="shared" si="456"/>
        <v>Adult</v>
      </c>
      <c r="O7342" t="str">
        <f t="shared" si="457"/>
        <v>Average</v>
      </c>
      <c r="P7342" t="str">
        <f t="shared" si="458"/>
        <v>Zero Balance</v>
      </c>
      <c r="Q7342" t="str">
        <f t="shared" si="459"/>
        <v>Retained</v>
      </c>
    </row>
    <row r="7343" spans="1:17" x14ac:dyDescent="0.2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>
        <f t="shared" si="456"/>
        <v>Senior</v>
      </c>
      <c r="O7343" t="str">
        <f t="shared" si="457"/>
        <v>Good</v>
      </c>
      <c r="P7343" t="str">
        <f t="shared" si="458"/>
        <v>High Balance</v>
      </c>
      <c r="Q7343" t="str">
        <f t="shared" si="459"/>
        <v>Churned</v>
      </c>
    </row>
    <row r="7344" spans="1:17" x14ac:dyDescent="0.2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>
        <f t="shared" si="456"/>
        <v>Adult</v>
      </c>
      <c r="O7344" t="str">
        <f t="shared" si="457"/>
        <v>Average</v>
      </c>
      <c r="P7344" t="str">
        <f t="shared" si="458"/>
        <v>Zero Balance</v>
      </c>
      <c r="Q7344" t="str">
        <f t="shared" si="459"/>
        <v>Retained</v>
      </c>
    </row>
    <row r="7345" spans="1:17" x14ac:dyDescent="0.2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>
        <f t="shared" si="456"/>
        <v>Adult</v>
      </c>
      <c r="O7345" t="str">
        <f t="shared" si="457"/>
        <v>Average</v>
      </c>
      <c r="P7345" t="str">
        <f t="shared" si="458"/>
        <v>Zero Balance</v>
      </c>
      <c r="Q7345" t="str">
        <f t="shared" si="459"/>
        <v>Retained</v>
      </c>
    </row>
    <row r="7346" spans="1:17" x14ac:dyDescent="0.2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>
        <f t="shared" si="456"/>
        <v>Young</v>
      </c>
      <c r="O7346" t="str">
        <f t="shared" si="457"/>
        <v>Good</v>
      </c>
      <c r="P7346" t="str">
        <f t="shared" si="458"/>
        <v>Zero Balance</v>
      </c>
      <c r="Q7346" t="str">
        <f t="shared" si="459"/>
        <v>Retained</v>
      </c>
    </row>
    <row r="7347" spans="1:17" x14ac:dyDescent="0.2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>
        <f t="shared" si="456"/>
        <v>Adult</v>
      </c>
      <c r="O7347" t="str">
        <f t="shared" si="457"/>
        <v>Good</v>
      </c>
      <c r="P7347" t="str">
        <f t="shared" si="458"/>
        <v>High Balance</v>
      </c>
      <c r="Q7347" t="str">
        <f t="shared" si="459"/>
        <v>Retained</v>
      </c>
    </row>
    <row r="7348" spans="1:17" x14ac:dyDescent="0.2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>
        <f t="shared" si="456"/>
        <v>Young</v>
      </c>
      <c r="O7348" t="str">
        <f t="shared" si="457"/>
        <v>Good</v>
      </c>
      <c r="P7348" t="str">
        <f t="shared" si="458"/>
        <v>Zero Balance</v>
      </c>
      <c r="Q7348" t="str">
        <f t="shared" si="459"/>
        <v>Retained</v>
      </c>
    </row>
    <row r="7349" spans="1:17" x14ac:dyDescent="0.2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>
        <f t="shared" si="456"/>
        <v>Adult</v>
      </c>
      <c r="O7349" t="str">
        <f t="shared" si="457"/>
        <v>Average</v>
      </c>
      <c r="P7349" t="str">
        <f t="shared" si="458"/>
        <v>Zero Balance</v>
      </c>
      <c r="Q7349" t="str">
        <f t="shared" si="459"/>
        <v>Retained</v>
      </c>
    </row>
    <row r="7350" spans="1:17" x14ac:dyDescent="0.2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>
        <f t="shared" si="456"/>
        <v>Young</v>
      </c>
      <c r="O7350" t="str">
        <f t="shared" si="457"/>
        <v>Poor</v>
      </c>
      <c r="P7350" t="str">
        <f t="shared" si="458"/>
        <v>Zero Balance</v>
      </c>
      <c r="Q7350" t="str">
        <f t="shared" si="459"/>
        <v>Retained</v>
      </c>
    </row>
    <row r="7351" spans="1:17" x14ac:dyDescent="0.2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>
        <f t="shared" si="456"/>
        <v>Adult</v>
      </c>
      <c r="O7351" t="str">
        <f t="shared" si="457"/>
        <v>Average</v>
      </c>
      <c r="P7351" t="str">
        <f t="shared" si="458"/>
        <v>Medium Balance</v>
      </c>
      <c r="Q7351" t="str">
        <f t="shared" si="459"/>
        <v>Retained</v>
      </c>
    </row>
    <row r="7352" spans="1:17" x14ac:dyDescent="0.2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>
        <f t="shared" si="456"/>
        <v>Young</v>
      </c>
      <c r="O7352" t="str">
        <f t="shared" si="457"/>
        <v>Average</v>
      </c>
      <c r="P7352" t="str">
        <f t="shared" si="458"/>
        <v>High Balance</v>
      </c>
      <c r="Q7352" t="str">
        <f t="shared" si="459"/>
        <v>Retained</v>
      </c>
    </row>
    <row r="7353" spans="1:17" x14ac:dyDescent="0.2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>
        <f t="shared" si="456"/>
        <v>Adult</v>
      </c>
      <c r="O7353" t="str">
        <f t="shared" si="457"/>
        <v>Average</v>
      </c>
      <c r="P7353" t="str">
        <f t="shared" si="458"/>
        <v>Zero Balance</v>
      </c>
      <c r="Q7353" t="str">
        <f t="shared" si="459"/>
        <v>Retained</v>
      </c>
    </row>
    <row r="7354" spans="1:17" x14ac:dyDescent="0.2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>
        <f t="shared" si="456"/>
        <v>Adult</v>
      </c>
      <c r="O7354" t="str">
        <f t="shared" si="457"/>
        <v>Good</v>
      </c>
      <c r="P7354" t="str">
        <f t="shared" si="458"/>
        <v>Zero Balance</v>
      </c>
      <c r="Q7354" t="str">
        <f t="shared" si="459"/>
        <v>Retained</v>
      </c>
    </row>
    <row r="7355" spans="1:17" x14ac:dyDescent="0.2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>
        <f t="shared" si="456"/>
        <v>Young</v>
      </c>
      <c r="O7355" t="str">
        <f t="shared" si="457"/>
        <v>Average</v>
      </c>
      <c r="P7355" t="str">
        <f t="shared" si="458"/>
        <v>High Balance</v>
      </c>
      <c r="Q7355" t="str">
        <f t="shared" si="459"/>
        <v>Churned</v>
      </c>
    </row>
    <row r="7356" spans="1:17" x14ac:dyDescent="0.2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>
        <f t="shared" si="456"/>
        <v>Adult</v>
      </c>
      <c r="O7356" t="str">
        <f t="shared" si="457"/>
        <v>Good</v>
      </c>
      <c r="P7356" t="str">
        <f t="shared" si="458"/>
        <v>High Balance</v>
      </c>
      <c r="Q7356" t="str">
        <f t="shared" si="459"/>
        <v>Retained</v>
      </c>
    </row>
    <row r="7357" spans="1:17" x14ac:dyDescent="0.2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>
        <f t="shared" si="456"/>
        <v>Adult</v>
      </c>
      <c r="O7357" t="str">
        <f t="shared" si="457"/>
        <v>Average</v>
      </c>
      <c r="P7357" t="str">
        <f t="shared" si="458"/>
        <v>Zero Balance</v>
      </c>
      <c r="Q7357" t="str">
        <f t="shared" si="459"/>
        <v>Retained</v>
      </c>
    </row>
    <row r="7358" spans="1:17" x14ac:dyDescent="0.2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>
        <f t="shared" si="456"/>
        <v>Adult</v>
      </c>
      <c r="O7358" t="str">
        <f t="shared" si="457"/>
        <v>Poor</v>
      </c>
      <c r="P7358" t="str">
        <f t="shared" si="458"/>
        <v>High Balance</v>
      </c>
      <c r="Q7358" t="str">
        <f t="shared" si="459"/>
        <v>Retained</v>
      </c>
    </row>
    <row r="7359" spans="1:17" x14ac:dyDescent="0.2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>
        <f t="shared" si="456"/>
        <v>Young</v>
      </c>
      <c r="O7359" t="str">
        <f t="shared" si="457"/>
        <v>Average</v>
      </c>
      <c r="P7359" t="str">
        <f t="shared" si="458"/>
        <v>High Balance</v>
      </c>
      <c r="Q7359" t="str">
        <f t="shared" si="459"/>
        <v>Retained</v>
      </c>
    </row>
    <row r="7360" spans="1:17" x14ac:dyDescent="0.2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>
        <f t="shared" si="456"/>
        <v>Adult</v>
      </c>
      <c r="O7360" t="str">
        <f t="shared" si="457"/>
        <v>Average</v>
      </c>
      <c r="P7360" t="str">
        <f t="shared" si="458"/>
        <v>Zero Balance</v>
      </c>
      <c r="Q7360" t="str">
        <f t="shared" si="459"/>
        <v>Churned</v>
      </c>
    </row>
    <row r="7361" spans="1:17" x14ac:dyDescent="0.2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>
        <f t="shared" si="456"/>
        <v>Adult</v>
      </c>
      <c r="O7361" t="str">
        <f t="shared" si="457"/>
        <v>Average</v>
      </c>
      <c r="P7361" t="str">
        <f t="shared" si="458"/>
        <v>High Balance</v>
      </c>
      <c r="Q7361" t="str">
        <f t="shared" si="459"/>
        <v>Retained</v>
      </c>
    </row>
    <row r="7362" spans="1:17" x14ac:dyDescent="0.2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>
        <f t="shared" si="456"/>
        <v>Senior</v>
      </c>
      <c r="O7362" t="str">
        <f t="shared" si="457"/>
        <v>Average</v>
      </c>
      <c r="P7362" t="str">
        <f t="shared" si="458"/>
        <v>Zero Balance</v>
      </c>
      <c r="Q7362" t="str">
        <f t="shared" si="459"/>
        <v>Retained</v>
      </c>
    </row>
    <row r="7363" spans="1:17" x14ac:dyDescent="0.2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>
        <f t="shared" ref="N7363:N7426" si="460">IF(F7363&lt;30,"Young",IF(F7363&lt;50,"Adult","Senior"))</f>
        <v>Adult</v>
      </c>
      <c r="O7363" t="str">
        <f t="shared" ref="O7363:O7426" si="461">IF(C7363&lt;500,"Poor",IF(C7363&lt;700,"Average","Good"))</f>
        <v>Average</v>
      </c>
      <c r="P7363" t="str">
        <f t="shared" ref="P7363:P7426" si="462" xml:space="preserve"> IF(H7363=0,"Zero Balance",IF(H7363&lt;50000,"Low Balance",IF(H7363&lt;100000,"Medium Balance","High Balance")))</f>
        <v>Zero Balance</v>
      </c>
      <c r="Q7363" t="str">
        <f t="shared" ref="Q7363:Q7426" si="463">IF(M7363 = 1,"Churned","Retained")</f>
        <v>Churned</v>
      </c>
    </row>
    <row r="7364" spans="1:17" x14ac:dyDescent="0.2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tr">
        <f t="shared" si="460"/>
        <v>Senior</v>
      </c>
      <c r="O7364" t="str">
        <f t="shared" si="461"/>
        <v>Good</v>
      </c>
      <c r="P7364" t="str">
        <f t="shared" si="462"/>
        <v>Medium Balance</v>
      </c>
      <c r="Q7364" t="str">
        <f t="shared" si="463"/>
        <v>Retained</v>
      </c>
    </row>
    <row r="7365" spans="1:17" x14ac:dyDescent="0.2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>
        <f t="shared" si="460"/>
        <v>Adult</v>
      </c>
      <c r="O7365" t="str">
        <f t="shared" si="461"/>
        <v>Average</v>
      </c>
      <c r="P7365" t="str">
        <f t="shared" si="462"/>
        <v>High Balance</v>
      </c>
      <c r="Q7365" t="str">
        <f t="shared" si="463"/>
        <v>Retained</v>
      </c>
    </row>
    <row r="7366" spans="1:17" x14ac:dyDescent="0.2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>
        <f t="shared" si="460"/>
        <v>Adult</v>
      </c>
      <c r="O7366" t="str">
        <f t="shared" si="461"/>
        <v>Average</v>
      </c>
      <c r="P7366" t="str">
        <f t="shared" si="462"/>
        <v>High Balance</v>
      </c>
      <c r="Q7366" t="str">
        <f t="shared" si="463"/>
        <v>Retained</v>
      </c>
    </row>
    <row r="7367" spans="1:17" x14ac:dyDescent="0.2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>
        <f t="shared" si="460"/>
        <v>Adult</v>
      </c>
      <c r="O7367" t="str">
        <f t="shared" si="461"/>
        <v>Average</v>
      </c>
      <c r="P7367" t="str">
        <f t="shared" si="462"/>
        <v>High Balance</v>
      </c>
      <c r="Q7367" t="str">
        <f t="shared" si="463"/>
        <v>Churned</v>
      </c>
    </row>
    <row r="7368" spans="1:17" x14ac:dyDescent="0.2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>
        <f t="shared" si="460"/>
        <v>Adult</v>
      </c>
      <c r="O7368" t="str">
        <f t="shared" si="461"/>
        <v>Average</v>
      </c>
      <c r="P7368" t="str">
        <f t="shared" si="462"/>
        <v>Zero Balance</v>
      </c>
      <c r="Q7368" t="str">
        <f t="shared" si="463"/>
        <v>Retained</v>
      </c>
    </row>
    <row r="7369" spans="1:17" x14ac:dyDescent="0.2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>
        <f t="shared" si="460"/>
        <v>Adult</v>
      </c>
      <c r="O7369" t="str">
        <f t="shared" si="461"/>
        <v>Average</v>
      </c>
      <c r="P7369" t="str">
        <f t="shared" si="462"/>
        <v>Zero Balance</v>
      </c>
      <c r="Q7369" t="str">
        <f t="shared" si="463"/>
        <v>Retained</v>
      </c>
    </row>
    <row r="7370" spans="1:17" x14ac:dyDescent="0.2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>
        <f t="shared" si="460"/>
        <v>Adult</v>
      </c>
      <c r="O7370" t="str">
        <f t="shared" si="461"/>
        <v>Good</v>
      </c>
      <c r="P7370" t="str">
        <f t="shared" si="462"/>
        <v>High Balance</v>
      </c>
      <c r="Q7370" t="str">
        <f t="shared" si="463"/>
        <v>Retained</v>
      </c>
    </row>
    <row r="7371" spans="1:17" x14ac:dyDescent="0.2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>
        <f t="shared" si="460"/>
        <v>Young</v>
      </c>
      <c r="O7371" t="str">
        <f t="shared" si="461"/>
        <v>Average</v>
      </c>
      <c r="P7371" t="str">
        <f t="shared" si="462"/>
        <v>High Balance</v>
      </c>
      <c r="Q7371" t="str">
        <f t="shared" si="463"/>
        <v>Retained</v>
      </c>
    </row>
    <row r="7372" spans="1:17" x14ac:dyDescent="0.2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>
        <f t="shared" si="460"/>
        <v>Adult</v>
      </c>
      <c r="O7372" t="str">
        <f t="shared" si="461"/>
        <v>Average</v>
      </c>
      <c r="P7372" t="str">
        <f t="shared" si="462"/>
        <v>Zero Balance</v>
      </c>
      <c r="Q7372" t="str">
        <f t="shared" si="463"/>
        <v>Retained</v>
      </c>
    </row>
    <row r="7373" spans="1:17" x14ac:dyDescent="0.2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>
        <f t="shared" si="460"/>
        <v>Adult</v>
      </c>
      <c r="O7373" t="str">
        <f t="shared" si="461"/>
        <v>Good</v>
      </c>
      <c r="P7373" t="str">
        <f t="shared" si="462"/>
        <v>High Balance</v>
      </c>
      <c r="Q7373" t="str">
        <f t="shared" si="463"/>
        <v>Retained</v>
      </c>
    </row>
    <row r="7374" spans="1:17" x14ac:dyDescent="0.2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>
        <f t="shared" si="460"/>
        <v>Adult</v>
      </c>
      <c r="O7374" t="str">
        <f t="shared" si="461"/>
        <v>Average</v>
      </c>
      <c r="P7374" t="str">
        <f t="shared" si="462"/>
        <v>High Balance</v>
      </c>
      <c r="Q7374" t="str">
        <f t="shared" si="463"/>
        <v>Retained</v>
      </c>
    </row>
    <row r="7375" spans="1:17" x14ac:dyDescent="0.2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>
        <f t="shared" si="460"/>
        <v>Adult</v>
      </c>
      <c r="O7375" t="str">
        <f t="shared" si="461"/>
        <v>Average</v>
      </c>
      <c r="P7375" t="str">
        <f t="shared" si="462"/>
        <v>High Balance</v>
      </c>
      <c r="Q7375" t="str">
        <f t="shared" si="463"/>
        <v>Retained</v>
      </c>
    </row>
    <row r="7376" spans="1:17" x14ac:dyDescent="0.2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>
        <f t="shared" si="460"/>
        <v>Adult</v>
      </c>
      <c r="O7376" t="str">
        <f t="shared" si="461"/>
        <v>Average</v>
      </c>
      <c r="P7376" t="str">
        <f t="shared" si="462"/>
        <v>High Balance</v>
      </c>
      <c r="Q7376" t="str">
        <f t="shared" si="463"/>
        <v>Churned</v>
      </c>
    </row>
    <row r="7377" spans="1:17" x14ac:dyDescent="0.2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>
        <f t="shared" si="460"/>
        <v>Senior</v>
      </c>
      <c r="O7377" t="str">
        <f t="shared" si="461"/>
        <v>Average</v>
      </c>
      <c r="P7377" t="str">
        <f t="shared" si="462"/>
        <v>Medium Balance</v>
      </c>
      <c r="Q7377" t="str">
        <f t="shared" si="463"/>
        <v>Retained</v>
      </c>
    </row>
    <row r="7378" spans="1:17" x14ac:dyDescent="0.2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tr">
        <f t="shared" si="460"/>
        <v>Young</v>
      </c>
      <c r="O7378" t="str">
        <f t="shared" si="461"/>
        <v>Good</v>
      </c>
      <c r="P7378" t="str">
        <f t="shared" si="462"/>
        <v>High Balance</v>
      </c>
      <c r="Q7378" t="str">
        <f t="shared" si="463"/>
        <v>Retained</v>
      </c>
    </row>
    <row r="7379" spans="1:17" x14ac:dyDescent="0.2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>
        <f t="shared" si="460"/>
        <v>Adult</v>
      </c>
      <c r="O7379" t="str">
        <f t="shared" si="461"/>
        <v>Average</v>
      </c>
      <c r="P7379" t="str">
        <f t="shared" si="462"/>
        <v>High Balance</v>
      </c>
      <c r="Q7379" t="str">
        <f t="shared" si="463"/>
        <v>Retained</v>
      </c>
    </row>
    <row r="7380" spans="1:17" x14ac:dyDescent="0.2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>
        <f t="shared" si="460"/>
        <v>Adult</v>
      </c>
      <c r="O7380" t="str">
        <f t="shared" si="461"/>
        <v>Average</v>
      </c>
      <c r="P7380" t="str">
        <f t="shared" si="462"/>
        <v>Zero Balance</v>
      </c>
      <c r="Q7380" t="str">
        <f t="shared" si="463"/>
        <v>Retained</v>
      </c>
    </row>
    <row r="7381" spans="1:17" x14ac:dyDescent="0.2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>
        <f t="shared" si="460"/>
        <v>Adult</v>
      </c>
      <c r="O7381" t="str">
        <f t="shared" si="461"/>
        <v>Average</v>
      </c>
      <c r="P7381" t="str">
        <f t="shared" si="462"/>
        <v>Zero Balance</v>
      </c>
      <c r="Q7381" t="str">
        <f t="shared" si="463"/>
        <v>Retained</v>
      </c>
    </row>
    <row r="7382" spans="1:17" x14ac:dyDescent="0.2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>
        <f t="shared" si="460"/>
        <v>Adult</v>
      </c>
      <c r="O7382" t="str">
        <f t="shared" si="461"/>
        <v>Average</v>
      </c>
      <c r="P7382" t="str">
        <f t="shared" si="462"/>
        <v>Medium Balance</v>
      </c>
      <c r="Q7382" t="str">
        <f t="shared" si="463"/>
        <v>Retained</v>
      </c>
    </row>
    <row r="7383" spans="1:17" x14ac:dyDescent="0.2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>
        <f t="shared" si="460"/>
        <v>Young</v>
      </c>
      <c r="O7383" t="str">
        <f t="shared" si="461"/>
        <v>Average</v>
      </c>
      <c r="P7383" t="str">
        <f t="shared" si="462"/>
        <v>High Balance</v>
      </c>
      <c r="Q7383" t="str">
        <f t="shared" si="463"/>
        <v>Churned</v>
      </c>
    </row>
    <row r="7384" spans="1:17" x14ac:dyDescent="0.2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>
        <f t="shared" si="460"/>
        <v>Young</v>
      </c>
      <c r="O7384" t="str">
        <f t="shared" si="461"/>
        <v>Average</v>
      </c>
      <c r="P7384" t="str">
        <f t="shared" si="462"/>
        <v>High Balance</v>
      </c>
      <c r="Q7384" t="str">
        <f t="shared" si="463"/>
        <v>Retained</v>
      </c>
    </row>
    <row r="7385" spans="1:17" x14ac:dyDescent="0.2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>
        <f t="shared" si="460"/>
        <v>Adult</v>
      </c>
      <c r="O7385" t="str">
        <f t="shared" si="461"/>
        <v>Good</v>
      </c>
      <c r="P7385" t="str">
        <f t="shared" si="462"/>
        <v>High Balance</v>
      </c>
      <c r="Q7385" t="str">
        <f t="shared" si="463"/>
        <v>Churned</v>
      </c>
    </row>
    <row r="7386" spans="1:17" x14ac:dyDescent="0.2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>
        <f t="shared" si="460"/>
        <v>Adult</v>
      </c>
      <c r="O7386" t="str">
        <f t="shared" si="461"/>
        <v>Average</v>
      </c>
      <c r="P7386" t="str">
        <f t="shared" si="462"/>
        <v>Zero Balance</v>
      </c>
      <c r="Q7386" t="str">
        <f t="shared" si="463"/>
        <v>Retained</v>
      </c>
    </row>
    <row r="7387" spans="1:17" x14ac:dyDescent="0.2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>
        <f t="shared" si="460"/>
        <v>Adult</v>
      </c>
      <c r="O7387" t="str">
        <f t="shared" si="461"/>
        <v>Average</v>
      </c>
      <c r="P7387" t="str">
        <f t="shared" si="462"/>
        <v>Zero Balance</v>
      </c>
      <c r="Q7387" t="str">
        <f t="shared" si="463"/>
        <v>Retained</v>
      </c>
    </row>
    <row r="7388" spans="1:17" x14ac:dyDescent="0.2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>
        <f t="shared" si="460"/>
        <v>Adult</v>
      </c>
      <c r="O7388" t="str">
        <f t="shared" si="461"/>
        <v>Average</v>
      </c>
      <c r="P7388" t="str">
        <f t="shared" si="462"/>
        <v>High Balance</v>
      </c>
      <c r="Q7388" t="str">
        <f t="shared" si="463"/>
        <v>Retained</v>
      </c>
    </row>
    <row r="7389" spans="1:17" x14ac:dyDescent="0.2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>
        <f t="shared" si="460"/>
        <v>Adult</v>
      </c>
      <c r="O7389" t="str">
        <f t="shared" si="461"/>
        <v>Average</v>
      </c>
      <c r="P7389" t="str">
        <f t="shared" si="462"/>
        <v>High Balance</v>
      </c>
      <c r="Q7389" t="str">
        <f t="shared" si="463"/>
        <v>Retained</v>
      </c>
    </row>
    <row r="7390" spans="1:17" x14ac:dyDescent="0.2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tr">
        <f t="shared" si="460"/>
        <v>Young</v>
      </c>
      <c r="O7390" t="str">
        <f t="shared" si="461"/>
        <v>Good</v>
      </c>
      <c r="P7390" t="str">
        <f t="shared" si="462"/>
        <v>High Balance</v>
      </c>
      <c r="Q7390" t="str">
        <f t="shared" si="463"/>
        <v>Retained</v>
      </c>
    </row>
    <row r="7391" spans="1:17" x14ac:dyDescent="0.2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tr">
        <f t="shared" si="460"/>
        <v>Adult</v>
      </c>
      <c r="O7391" t="str">
        <f t="shared" si="461"/>
        <v>Average</v>
      </c>
      <c r="P7391" t="str">
        <f t="shared" si="462"/>
        <v>Zero Balance</v>
      </c>
      <c r="Q7391" t="str">
        <f t="shared" si="463"/>
        <v>Retained</v>
      </c>
    </row>
    <row r="7392" spans="1:17" x14ac:dyDescent="0.2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>
        <f t="shared" si="460"/>
        <v>Young</v>
      </c>
      <c r="O7392" t="str">
        <f t="shared" si="461"/>
        <v>Average</v>
      </c>
      <c r="P7392" t="str">
        <f t="shared" si="462"/>
        <v>High Balance</v>
      </c>
      <c r="Q7392" t="str">
        <f t="shared" si="463"/>
        <v>Retained</v>
      </c>
    </row>
    <row r="7393" spans="1:17" x14ac:dyDescent="0.2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>
        <f t="shared" si="460"/>
        <v>Adult</v>
      </c>
      <c r="O7393" t="str">
        <f t="shared" si="461"/>
        <v>Poor</v>
      </c>
      <c r="P7393" t="str">
        <f t="shared" si="462"/>
        <v>Zero Balance</v>
      </c>
      <c r="Q7393" t="str">
        <f t="shared" si="463"/>
        <v>Retained</v>
      </c>
    </row>
    <row r="7394" spans="1:17" x14ac:dyDescent="0.2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>
        <f t="shared" si="460"/>
        <v>Senior</v>
      </c>
      <c r="O7394" t="str">
        <f t="shared" si="461"/>
        <v>Average</v>
      </c>
      <c r="P7394" t="str">
        <f t="shared" si="462"/>
        <v>Zero Balance</v>
      </c>
      <c r="Q7394" t="str">
        <f t="shared" si="463"/>
        <v>Retained</v>
      </c>
    </row>
    <row r="7395" spans="1:17" x14ac:dyDescent="0.2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>
        <f t="shared" si="460"/>
        <v>Young</v>
      </c>
      <c r="O7395" t="str">
        <f t="shared" si="461"/>
        <v>Average</v>
      </c>
      <c r="P7395" t="str">
        <f t="shared" si="462"/>
        <v>High Balance</v>
      </c>
      <c r="Q7395" t="str">
        <f t="shared" si="463"/>
        <v>Retained</v>
      </c>
    </row>
    <row r="7396" spans="1:17" x14ac:dyDescent="0.2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>
        <f t="shared" si="460"/>
        <v>Young</v>
      </c>
      <c r="O7396" t="str">
        <f t="shared" si="461"/>
        <v>Average</v>
      </c>
      <c r="P7396" t="str">
        <f t="shared" si="462"/>
        <v>Zero Balance</v>
      </c>
      <c r="Q7396" t="str">
        <f t="shared" si="463"/>
        <v>Retained</v>
      </c>
    </row>
    <row r="7397" spans="1:17" x14ac:dyDescent="0.2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>
        <f t="shared" si="460"/>
        <v>Adult</v>
      </c>
      <c r="O7397" t="str">
        <f t="shared" si="461"/>
        <v>Good</v>
      </c>
      <c r="P7397" t="str">
        <f t="shared" si="462"/>
        <v>High Balance</v>
      </c>
      <c r="Q7397" t="str">
        <f t="shared" si="463"/>
        <v>Churned</v>
      </c>
    </row>
    <row r="7398" spans="1:17" x14ac:dyDescent="0.2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tr">
        <f t="shared" si="460"/>
        <v>Senior</v>
      </c>
      <c r="O7398" t="str">
        <f t="shared" si="461"/>
        <v>Average</v>
      </c>
      <c r="P7398" t="str">
        <f t="shared" si="462"/>
        <v>Medium Balance</v>
      </c>
      <c r="Q7398" t="str">
        <f t="shared" si="463"/>
        <v>Churned</v>
      </c>
    </row>
    <row r="7399" spans="1:17" x14ac:dyDescent="0.2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>
        <f t="shared" si="460"/>
        <v>Adult</v>
      </c>
      <c r="O7399" t="str">
        <f t="shared" si="461"/>
        <v>Average</v>
      </c>
      <c r="P7399" t="str">
        <f t="shared" si="462"/>
        <v>Medium Balance</v>
      </c>
      <c r="Q7399" t="str">
        <f t="shared" si="463"/>
        <v>Churned</v>
      </c>
    </row>
    <row r="7400" spans="1:17" x14ac:dyDescent="0.2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>
        <f t="shared" si="460"/>
        <v>Adult</v>
      </c>
      <c r="O7400" t="str">
        <f t="shared" si="461"/>
        <v>Poor</v>
      </c>
      <c r="P7400" t="str">
        <f t="shared" si="462"/>
        <v>High Balance</v>
      </c>
      <c r="Q7400" t="str">
        <f t="shared" si="463"/>
        <v>Churned</v>
      </c>
    </row>
    <row r="7401" spans="1:17" x14ac:dyDescent="0.2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>
        <f t="shared" si="460"/>
        <v>Adult</v>
      </c>
      <c r="O7401" t="str">
        <f t="shared" si="461"/>
        <v>Average</v>
      </c>
      <c r="P7401" t="str">
        <f t="shared" si="462"/>
        <v>High Balance</v>
      </c>
      <c r="Q7401" t="str">
        <f t="shared" si="463"/>
        <v>Retained</v>
      </c>
    </row>
    <row r="7402" spans="1:17" x14ac:dyDescent="0.2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>
        <f t="shared" si="460"/>
        <v>Adult</v>
      </c>
      <c r="O7402" t="str">
        <f t="shared" si="461"/>
        <v>Good</v>
      </c>
      <c r="P7402" t="str">
        <f t="shared" si="462"/>
        <v>High Balance</v>
      </c>
      <c r="Q7402" t="str">
        <f t="shared" si="463"/>
        <v>Churned</v>
      </c>
    </row>
    <row r="7403" spans="1:17" x14ac:dyDescent="0.2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>
        <f t="shared" si="460"/>
        <v>Adult</v>
      </c>
      <c r="O7403" t="str">
        <f t="shared" si="461"/>
        <v>Average</v>
      </c>
      <c r="P7403" t="str">
        <f t="shared" si="462"/>
        <v>High Balance</v>
      </c>
      <c r="Q7403" t="str">
        <f t="shared" si="463"/>
        <v>Retained</v>
      </c>
    </row>
    <row r="7404" spans="1:17" x14ac:dyDescent="0.2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tr">
        <f t="shared" si="460"/>
        <v>Adult</v>
      </c>
      <c r="O7404" t="str">
        <f t="shared" si="461"/>
        <v>Average</v>
      </c>
      <c r="P7404" t="str">
        <f t="shared" si="462"/>
        <v>High Balance</v>
      </c>
      <c r="Q7404" t="str">
        <f t="shared" si="463"/>
        <v>Retained</v>
      </c>
    </row>
    <row r="7405" spans="1:17" x14ac:dyDescent="0.2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>
        <f t="shared" si="460"/>
        <v>Senior</v>
      </c>
      <c r="O7405" t="str">
        <f t="shared" si="461"/>
        <v>Good</v>
      </c>
      <c r="P7405" t="str">
        <f t="shared" si="462"/>
        <v>Medium Balance</v>
      </c>
      <c r="Q7405" t="str">
        <f t="shared" si="463"/>
        <v>Churned</v>
      </c>
    </row>
    <row r="7406" spans="1:17" x14ac:dyDescent="0.2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>
        <f t="shared" si="460"/>
        <v>Adult</v>
      </c>
      <c r="O7406" t="str">
        <f t="shared" si="461"/>
        <v>Good</v>
      </c>
      <c r="P7406" t="str">
        <f t="shared" si="462"/>
        <v>Zero Balance</v>
      </c>
      <c r="Q7406" t="str">
        <f t="shared" si="463"/>
        <v>Retained</v>
      </c>
    </row>
    <row r="7407" spans="1:17" x14ac:dyDescent="0.2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>
        <f t="shared" si="460"/>
        <v>Adult</v>
      </c>
      <c r="O7407" t="str">
        <f t="shared" si="461"/>
        <v>Average</v>
      </c>
      <c r="P7407" t="str">
        <f t="shared" si="462"/>
        <v>High Balance</v>
      </c>
      <c r="Q7407" t="str">
        <f t="shared" si="463"/>
        <v>Retained</v>
      </c>
    </row>
    <row r="7408" spans="1:17" x14ac:dyDescent="0.2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>
        <f t="shared" si="460"/>
        <v>Senior</v>
      </c>
      <c r="O7408" t="str">
        <f t="shared" si="461"/>
        <v>Poor</v>
      </c>
      <c r="P7408" t="str">
        <f t="shared" si="462"/>
        <v>Zero Balance</v>
      </c>
      <c r="Q7408" t="str">
        <f t="shared" si="463"/>
        <v>Retained</v>
      </c>
    </row>
    <row r="7409" spans="1:17" x14ac:dyDescent="0.2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tr">
        <f t="shared" si="460"/>
        <v>Young</v>
      </c>
      <c r="O7409" t="str">
        <f t="shared" si="461"/>
        <v>Average</v>
      </c>
      <c r="P7409" t="str">
        <f t="shared" si="462"/>
        <v>Zero Balance</v>
      </c>
      <c r="Q7409" t="str">
        <f t="shared" si="463"/>
        <v>Retained</v>
      </c>
    </row>
    <row r="7410" spans="1:17" x14ac:dyDescent="0.2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>
        <f t="shared" si="460"/>
        <v>Adult</v>
      </c>
      <c r="O7410" t="str">
        <f t="shared" si="461"/>
        <v>Good</v>
      </c>
      <c r="P7410" t="str">
        <f t="shared" si="462"/>
        <v>High Balance</v>
      </c>
      <c r="Q7410" t="str">
        <f t="shared" si="463"/>
        <v>Retained</v>
      </c>
    </row>
    <row r="7411" spans="1:17" x14ac:dyDescent="0.2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>
        <f t="shared" si="460"/>
        <v>Adult</v>
      </c>
      <c r="O7411" t="str">
        <f t="shared" si="461"/>
        <v>Good</v>
      </c>
      <c r="P7411" t="str">
        <f t="shared" si="462"/>
        <v>High Balance</v>
      </c>
      <c r="Q7411" t="str">
        <f t="shared" si="463"/>
        <v>Retained</v>
      </c>
    </row>
    <row r="7412" spans="1:17" x14ac:dyDescent="0.2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>
        <f t="shared" si="460"/>
        <v>Adult</v>
      </c>
      <c r="O7412" t="str">
        <f t="shared" si="461"/>
        <v>Good</v>
      </c>
      <c r="P7412" t="str">
        <f t="shared" si="462"/>
        <v>Zero Balance</v>
      </c>
      <c r="Q7412" t="str">
        <f t="shared" si="463"/>
        <v>Retained</v>
      </c>
    </row>
    <row r="7413" spans="1:17" x14ac:dyDescent="0.2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>
        <f t="shared" si="460"/>
        <v>Young</v>
      </c>
      <c r="O7413" t="str">
        <f t="shared" si="461"/>
        <v>Average</v>
      </c>
      <c r="P7413" t="str">
        <f t="shared" si="462"/>
        <v>Medium Balance</v>
      </c>
      <c r="Q7413" t="str">
        <f t="shared" si="463"/>
        <v>Retained</v>
      </c>
    </row>
    <row r="7414" spans="1:17" x14ac:dyDescent="0.2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tr">
        <f t="shared" si="460"/>
        <v>Adult</v>
      </c>
      <c r="O7414" t="str">
        <f t="shared" si="461"/>
        <v>Average</v>
      </c>
      <c r="P7414" t="str">
        <f t="shared" si="462"/>
        <v>Zero Balance</v>
      </c>
      <c r="Q7414" t="str">
        <f t="shared" si="463"/>
        <v>Retained</v>
      </c>
    </row>
    <row r="7415" spans="1:17" x14ac:dyDescent="0.2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>
        <f t="shared" si="460"/>
        <v>Adult</v>
      </c>
      <c r="O7415" t="str">
        <f t="shared" si="461"/>
        <v>Good</v>
      </c>
      <c r="P7415" t="str">
        <f t="shared" si="462"/>
        <v>High Balance</v>
      </c>
      <c r="Q7415" t="str">
        <f t="shared" si="463"/>
        <v>Retained</v>
      </c>
    </row>
    <row r="7416" spans="1:17" x14ac:dyDescent="0.2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>
        <f t="shared" si="460"/>
        <v>Adult</v>
      </c>
      <c r="O7416" t="str">
        <f t="shared" si="461"/>
        <v>Good</v>
      </c>
      <c r="P7416" t="str">
        <f t="shared" si="462"/>
        <v>Medium Balance</v>
      </c>
      <c r="Q7416" t="str">
        <f t="shared" si="463"/>
        <v>Retained</v>
      </c>
    </row>
    <row r="7417" spans="1:17" x14ac:dyDescent="0.2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>
        <f t="shared" si="460"/>
        <v>Young</v>
      </c>
      <c r="O7417" t="str">
        <f t="shared" si="461"/>
        <v>Good</v>
      </c>
      <c r="P7417" t="str">
        <f t="shared" si="462"/>
        <v>Zero Balance</v>
      </c>
      <c r="Q7417" t="str">
        <f t="shared" si="463"/>
        <v>Retained</v>
      </c>
    </row>
    <row r="7418" spans="1:17" x14ac:dyDescent="0.2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>
        <f t="shared" si="460"/>
        <v>Adult</v>
      </c>
      <c r="O7418" t="str">
        <f t="shared" si="461"/>
        <v>Average</v>
      </c>
      <c r="P7418" t="str">
        <f t="shared" si="462"/>
        <v>Zero Balance</v>
      </c>
      <c r="Q7418" t="str">
        <f t="shared" si="463"/>
        <v>Retained</v>
      </c>
    </row>
    <row r="7419" spans="1:17" x14ac:dyDescent="0.2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>
        <f t="shared" si="460"/>
        <v>Adult</v>
      </c>
      <c r="O7419" t="str">
        <f t="shared" si="461"/>
        <v>Good</v>
      </c>
      <c r="P7419" t="str">
        <f t="shared" si="462"/>
        <v>High Balance</v>
      </c>
      <c r="Q7419" t="str">
        <f t="shared" si="463"/>
        <v>Retained</v>
      </c>
    </row>
    <row r="7420" spans="1:17" x14ac:dyDescent="0.2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>
        <f t="shared" si="460"/>
        <v>Adult</v>
      </c>
      <c r="O7420" t="str">
        <f t="shared" si="461"/>
        <v>Average</v>
      </c>
      <c r="P7420" t="str">
        <f t="shared" si="462"/>
        <v>Zero Balance</v>
      </c>
      <c r="Q7420" t="str">
        <f t="shared" si="463"/>
        <v>Retained</v>
      </c>
    </row>
    <row r="7421" spans="1:17" x14ac:dyDescent="0.2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>
        <f t="shared" si="460"/>
        <v>Adult</v>
      </c>
      <c r="O7421" t="str">
        <f t="shared" si="461"/>
        <v>Good</v>
      </c>
      <c r="P7421" t="str">
        <f t="shared" si="462"/>
        <v>High Balance</v>
      </c>
      <c r="Q7421" t="str">
        <f t="shared" si="463"/>
        <v>Retained</v>
      </c>
    </row>
    <row r="7422" spans="1:17" x14ac:dyDescent="0.2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>
        <f t="shared" si="460"/>
        <v>Adult</v>
      </c>
      <c r="O7422" t="str">
        <f t="shared" si="461"/>
        <v>Good</v>
      </c>
      <c r="P7422" t="str">
        <f t="shared" si="462"/>
        <v>High Balance</v>
      </c>
      <c r="Q7422" t="str">
        <f t="shared" si="463"/>
        <v>Retained</v>
      </c>
    </row>
    <row r="7423" spans="1:17" x14ac:dyDescent="0.2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>
        <f t="shared" si="460"/>
        <v>Adult</v>
      </c>
      <c r="O7423" t="str">
        <f t="shared" si="461"/>
        <v>Average</v>
      </c>
      <c r="P7423" t="str">
        <f t="shared" si="462"/>
        <v>Zero Balance</v>
      </c>
      <c r="Q7423" t="str">
        <f t="shared" si="463"/>
        <v>Retained</v>
      </c>
    </row>
    <row r="7424" spans="1:17" x14ac:dyDescent="0.2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>
        <f t="shared" si="460"/>
        <v>Young</v>
      </c>
      <c r="O7424" t="str">
        <f t="shared" si="461"/>
        <v>Average</v>
      </c>
      <c r="P7424" t="str">
        <f t="shared" si="462"/>
        <v>High Balance</v>
      </c>
      <c r="Q7424" t="str">
        <f t="shared" si="463"/>
        <v>Retained</v>
      </c>
    </row>
    <row r="7425" spans="1:17" x14ac:dyDescent="0.2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>
        <f t="shared" si="460"/>
        <v>Adult</v>
      </c>
      <c r="O7425" t="str">
        <f t="shared" si="461"/>
        <v>Average</v>
      </c>
      <c r="P7425" t="str">
        <f t="shared" si="462"/>
        <v>High Balance</v>
      </c>
      <c r="Q7425" t="str">
        <f t="shared" si="463"/>
        <v>Retained</v>
      </c>
    </row>
    <row r="7426" spans="1:17" x14ac:dyDescent="0.2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>
        <f t="shared" si="460"/>
        <v>Adult</v>
      </c>
      <c r="O7426" t="str">
        <f t="shared" si="461"/>
        <v>Average</v>
      </c>
      <c r="P7426" t="str">
        <f t="shared" si="462"/>
        <v>High Balance</v>
      </c>
      <c r="Q7426" t="str">
        <f t="shared" si="463"/>
        <v>Churned</v>
      </c>
    </row>
    <row r="7427" spans="1:17" x14ac:dyDescent="0.2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>
        <f t="shared" ref="N7427:N7490" si="464">IF(F7427&lt;30,"Young",IF(F7427&lt;50,"Adult","Senior"))</f>
        <v>Adult</v>
      </c>
      <c r="O7427" t="str">
        <f t="shared" ref="O7427:O7490" si="465">IF(C7427&lt;500,"Poor",IF(C7427&lt;700,"Average","Good"))</f>
        <v>Average</v>
      </c>
      <c r="P7427" t="str">
        <f t="shared" ref="P7427:P7490" si="466" xml:space="preserve"> IF(H7427=0,"Zero Balance",IF(H7427&lt;50000,"Low Balance",IF(H7427&lt;100000,"Medium Balance","High Balance")))</f>
        <v>High Balance</v>
      </c>
      <c r="Q7427" t="str">
        <f t="shared" ref="Q7427:Q7490" si="467">IF(M7427 = 1,"Churned","Retained")</f>
        <v>Churned</v>
      </c>
    </row>
    <row r="7428" spans="1:17" x14ac:dyDescent="0.2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>
        <f t="shared" si="464"/>
        <v>Adult</v>
      </c>
      <c r="O7428" t="str">
        <f t="shared" si="465"/>
        <v>Average</v>
      </c>
      <c r="P7428" t="str">
        <f t="shared" si="466"/>
        <v>Zero Balance</v>
      </c>
      <c r="Q7428" t="str">
        <f t="shared" si="467"/>
        <v>Churned</v>
      </c>
    </row>
    <row r="7429" spans="1:17" x14ac:dyDescent="0.2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tr">
        <f t="shared" si="464"/>
        <v>Adult</v>
      </c>
      <c r="O7429" t="str">
        <f t="shared" si="465"/>
        <v>Good</v>
      </c>
      <c r="P7429" t="str">
        <f t="shared" si="466"/>
        <v>High Balance</v>
      </c>
      <c r="Q7429" t="str">
        <f t="shared" si="467"/>
        <v>Retained</v>
      </c>
    </row>
    <row r="7430" spans="1:17" x14ac:dyDescent="0.2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>
        <f t="shared" si="464"/>
        <v>Adult</v>
      </c>
      <c r="O7430" t="str">
        <f t="shared" si="465"/>
        <v>Average</v>
      </c>
      <c r="P7430" t="str">
        <f t="shared" si="466"/>
        <v>High Balance</v>
      </c>
      <c r="Q7430" t="str">
        <f t="shared" si="467"/>
        <v>Retained</v>
      </c>
    </row>
    <row r="7431" spans="1:17" x14ac:dyDescent="0.2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>
        <f t="shared" si="464"/>
        <v>Adult</v>
      </c>
      <c r="O7431" t="str">
        <f t="shared" si="465"/>
        <v>Average</v>
      </c>
      <c r="P7431" t="str">
        <f t="shared" si="466"/>
        <v>High Balance</v>
      </c>
      <c r="Q7431" t="str">
        <f t="shared" si="467"/>
        <v>Retained</v>
      </c>
    </row>
    <row r="7432" spans="1:17" x14ac:dyDescent="0.2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>
        <f t="shared" si="464"/>
        <v>Adult</v>
      </c>
      <c r="O7432" t="str">
        <f t="shared" si="465"/>
        <v>Average</v>
      </c>
      <c r="P7432" t="str">
        <f t="shared" si="466"/>
        <v>High Balance</v>
      </c>
      <c r="Q7432" t="str">
        <f t="shared" si="467"/>
        <v>Retained</v>
      </c>
    </row>
    <row r="7433" spans="1:17" x14ac:dyDescent="0.2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tr">
        <f t="shared" si="464"/>
        <v>Adult</v>
      </c>
      <c r="O7433" t="str">
        <f t="shared" si="465"/>
        <v>Average</v>
      </c>
      <c r="P7433" t="str">
        <f t="shared" si="466"/>
        <v>Zero Balance</v>
      </c>
      <c r="Q7433" t="str">
        <f t="shared" si="467"/>
        <v>Retained</v>
      </c>
    </row>
    <row r="7434" spans="1:17" x14ac:dyDescent="0.2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tr">
        <f t="shared" si="464"/>
        <v>Adult</v>
      </c>
      <c r="O7434" t="str">
        <f t="shared" si="465"/>
        <v>Good</v>
      </c>
      <c r="P7434" t="str">
        <f t="shared" si="466"/>
        <v>High Balance</v>
      </c>
      <c r="Q7434" t="str">
        <f t="shared" si="467"/>
        <v>Retained</v>
      </c>
    </row>
    <row r="7435" spans="1:17" x14ac:dyDescent="0.2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>
        <f t="shared" si="464"/>
        <v>Adult</v>
      </c>
      <c r="O7435" t="str">
        <f t="shared" si="465"/>
        <v>Good</v>
      </c>
      <c r="P7435" t="str">
        <f t="shared" si="466"/>
        <v>High Balance</v>
      </c>
      <c r="Q7435" t="str">
        <f t="shared" si="467"/>
        <v>Churned</v>
      </c>
    </row>
    <row r="7436" spans="1:17" x14ac:dyDescent="0.2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>
        <f t="shared" si="464"/>
        <v>Adult</v>
      </c>
      <c r="O7436" t="str">
        <f t="shared" si="465"/>
        <v>Average</v>
      </c>
      <c r="P7436" t="str">
        <f t="shared" si="466"/>
        <v>Zero Balance</v>
      </c>
      <c r="Q7436" t="str">
        <f t="shared" si="467"/>
        <v>Retained</v>
      </c>
    </row>
    <row r="7437" spans="1:17" x14ac:dyDescent="0.2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>
        <f t="shared" si="464"/>
        <v>Senior</v>
      </c>
      <c r="O7437" t="str">
        <f t="shared" si="465"/>
        <v>Average</v>
      </c>
      <c r="P7437" t="str">
        <f t="shared" si="466"/>
        <v>High Balance</v>
      </c>
      <c r="Q7437" t="str">
        <f t="shared" si="467"/>
        <v>Churned</v>
      </c>
    </row>
    <row r="7438" spans="1:17" x14ac:dyDescent="0.2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>
        <f t="shared" si="464"/>
        <v>Senior</v>
      </c>
      <c r="O7438" t="str">
        <f t="shared" si="465"/>
        <v>Average</v>
      </c>
      <c r="P7438" t="str">
        <f t="shared" si="466"/>
        <v>Medium Balance</v>
      </c>
      <c r="Q7438" t="str">
        <f t="shared" si="467"/>
        <v>Churned</v>
      </c>
    </row>
    <row r="7439" spans="1:17" x14ac:dyDescent="0.2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>
        <f t="shared" si="464"/>
        <v>Young</v>
      </c>
      <c r="O7439" t="str">
        <f t="shared" si="465"/>
        <v>Average</v>
      </c>
      <c r="P7439" t="str">
        <f t="shared" si="466"/>
        <v>Medium Balance</v>
      </c>
      <c r="Q7439" t="str">
        <f t="shared" si="467"/>
        <v>Retained</v>
      </c>
    </row>
    <row r="7440" spans="1:17" x14ac:dyDescent="0.2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>
        <f t="shared" si="464"/>
        <v>Adult</v>
      </c>
      <c r="O7440" t="str">
        <f t="shared" si="465"/>
        <v>Average</v>
      </c>
      <c r="P7440" t="str">
        <f t="shared" si="466"/>
        <v>Medium Balance</v>
      </c>
      <c r="Q7440" t="str">
        <f t="shared" si="467"/>
        <v>Retained</v>
      </c>
    </row>
    <row r="7441" spans="1:17" x14ac:dyDescent="0.2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>
        <f t="shared" si="464"/>
        <v>Young</v>
      </c>
      <c r="O7441" t="str">
        <f t="shared" si="465"/>
        <v>Poor</v>
      </c>
      <c r="P7441" t="str">
        <f t="shared" si="466"/>
        <v>Medium Balance</v>
      </c>
      <c r="Q7441" t="str">
        <f t="shared" si="467"/>
        <v>Retained</v>
      </c>
    </row>
    <row r="7442" spans="1:17" x14ac:dyDescent="0.2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>
        <f t="shared" si="464"/>
        <v>Adult</v>
      </c>
      <c r="O7442" t="str">
        <f t="shared" si="465"/>
        <v>Average</v>
      </c>
      <c r="P7442" t="str">
        <f t="shared" si="466"/>
        <v>High Balance</v>
      </c>
      <c r="Q7442" t="str">
        <f t="shared" si="467"/>
        <v>Retained</v>
      </c>
    </row>
    <row r="7443" spans="1:17" x14ac:dyDescent="0.2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>
        <f t="shared" si="464"/>
        <v>Senior</v>
      </c>
      <c r="O7443" t="str">
        <f t="shared" si="465"/>
        <v>Good</v>
      </c>
      <c r="P7443" t="str">
        <f t="shared" si="466"/>
        <v>Zero Balance</v>
      </c>
      <c r="Q7443" t="str">
        <f t="shared" si="467"/>
        <v>Retained</v>
      </c>
    </row>
    <row r="7444" spans="1:17" x14ac:dyDescent="0.2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>
        <f t="shared" si="464"/>
        <v>Adult</v>
      </c>
      <c r="O7444" t="str">
        <f t="shared" si="465"/>
        <v>Average</v>
      </c>
      <c r="P7444" t="str">
        <f t="shared" si="466"/>
        <v>Zero Balance</v>
      </c>
      <c r="Q7444" t="str">
        <f t="shared" si="467"/>
        <v>Retained</v>
      </c>
    </row>
    <row r="7445" spans="1:17" x14ac:dyDescent="0.2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>
        <f t="shared" si="464"/>
        <v>Young</v>
      </c>
      <c r="O7445" t="str">
        <f t="shared" si="465"/>
        <v>Average</v>
      </c>
      <c r="P7445" t="str">
        <f t="shared" si="466"/>
        <v>Medium Balance</v>
      </c>
      <c r="Q7445" t="str">
        <f t="shared" si="467"/>
        <v>Retained</v>
      </c>
    </row>
    <row r="7446" spans="1:17" x14ac:dyDescent="0.2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>
        <f t="shared" si="464"/>
        <v>Young</v>
      </c>
      <c r="O7446" t="str">
        <f t="shared" si="465"/>
        <v>Good</v>
      </c>
      <c r="P7446" t="str">
        <f t="shared" si="466"/>
        <v>Zero Balance</v>
      </c>
      <c r="Q7446" t="str">
        <f t="shared" si="467"/>
        <v>Retained</v>
      </c>
    </row>
    <row r="7447" spans="1:17" x14ac:dyDescent="0.2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>
        <f t="shared" si="464"/>
        <v>Adult</v>
      </c>
      <c r="O7447" t="str">
        <f t="shared" si="465"/>
        <v>Average</v>
      </c>
      <c r="P7447" t="str">
        <f t="shared" si="466"/>
        <v>Zero Balance</v>
      </c>
      <c r="Q7447" t="str">
        <f t="shared" si="467"/>
        <v>Churned</v>
      </c>
    </row>
    <row r="7448" spans="1:17" x14ac:dyDescent="0.2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>
        <f t="shared" si="464"/>
        <v>Adult</v>
      </c>
      <c r="O7448" t="str">
        <f t="shared" si="465"/>
        <v>Good</v>
      </c>
      <c r="P7448" t="str">
        <f t="shared" si="466"/>
        <v>Medium Balance</v>
      </c>
      <c r="Q7448" t="str">
        <f t="shared" si="467"/>
        <v>Retained</v>
      </c>
    </row>
    <row r="7449" spans="1:17" x14ac:dyDescent="0.2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>
        <f t="shared" si="464"/>
        <v>Adult</v>
      </c>
      <c r="O7449" t="str">
        <f t="shared" si="465"/>
        <v>Average</v>
      </c>
      <c r="P7449" t="str">
        <f t="shared" si="466"/>
        <v>High Balance</v>
      </c>
      <c r="Q7449" t="str">
        <f t="shared" si="467"/>
        <v>Retained</v>
      </c>
    </row>
    <row r="7450" spans="1:17" x14ac:dyDescent="0.2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>
        <f t="shared" si="464"/>
        <v>Adult</v>
      </c>
      <c r="O7450" t="str">
        <f t="shared" si="465"/>
        <v>Average</v>
      </c>
      <c r="P7450" t="str">
        <f t="shared" si="466"/>
        <v>High Balance</v>
      </c>
      <c r="Q7450" t="str">
        <f t="shared" si="467"/>
        <v>Churned</v>
      </c>
    </row>
    <row r="7451" spans="1:17" x14ac:dyDescent="0.2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>
        <f t="shared" si="464"/>
        <v>Adult</v>
      </c>
      <c r="O7451" t="str">
        <f t="shared" si="465"/>
        <v>Average</v>
      </c>
      <c r="P7451" t="str">
        <f t="shared" si="466"/>
        <v>High Balance</v>
      </c>
      <c r="Q7451" t="str">
        <f t="shared" si="467"/>
        <v>Retained</v>
      </c>
    </row>
    <row r="7452" spans="1:17" x14ac:dyDescent="0.2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>
        <f t="shared" si="464"/>
        <v>Adult</v>
      </c>
      <c r="O7452" t="str">
        <f t="shared" si="465"/>
        <v>Good</v>
      </c>
      <c r="P7452" t="str">
        <f t="shared" si="466"/>
        <v>High Balance</v>
      </c>
      <c r="Q7452" t="str">
        <f t="shared" si="467"/>
        <v>Retained</v>
      </c>
    </row>
    <row r="7453" spans="1:17" x14ac:dyDescent="0.2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>
        <f t="shared" si="464"/>
        <v>Young</v>
      </c>
      <c r="O7453" t="str">
        <f t="shared" si="465"/>
        <v>Average</v>
      </c>
      <c r="P7453" t="str">
        <f t="shared" si="466"/>
        <v>Zero Balance</v>
      </c>
      <c r="Q7453" t="str">
        <f t="shared" si="467"/>
        <v>Retained</v>
      </c>
    </row>
    <row r="7454" spans="1:17" x14ac:dyDescent="0.2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>
        <f t="shared" si="464"/>
        <v>Adult</v>
      </c>
      <c r="O7454" t="str">
        <f t="shared" si="465"/>
        <v>Average</v>
      </c>
      <c r="P7454" t="str">
        <f t="shared" si="466"/>
        <v>Zero Balance</v>
      </c>
      <c r="Q7454" t="str">
        <f t="shared" si="467"/>
        <v>Retained</v>
      </c>
    </row>
    <row r="7455" spans="1:17" x14ac:dyDescent="0.2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>
        <f t="shared" si="464"/>
        <v>Adult</v>
      </c>
      <c r="O7455" t="str">
        <f t="shared" si="465"/>
        <v>Good</v>
      </c>
      <c r="P7455" t="str">
        <f t="shared" si="466"/>
        <v>High Balance</v>
      </c>
      <c r="Q7455" t="str">
        <f t="shared" si="467"/>
        <v>Churned</v>
      </c>
    </row>
    <row r="7456" spans="1:17" x14ac:dyDescent="0.2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>
        <f t="shared" si="464"/>
        <v>Adult</v>
      </c>
      <c r="O7456" t="str">
        <f t="shared" si="465"/>
        <v>Good</v>
      </c>
      <c r="P7456" t="str">
        <f t="shared" si="466"/>
        <v>Zero Balance</v>
      </c>
      <c r="Q7456" t="str">
        <f t="shared" si="467"/>
        <v>Retained</v>
      </c>
    </row>
    <row r="7457" spans="1:17" x14ac:dyDescent="0.2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>
        <f t="shared" si="464"/>
        <v>Adult</v>
      </c>
      <c r="O7457" t="str">
        <f t="shared" si="465"/>
        <v>Average</v>
      </c>
      <c r="P7457" t="str">
        <f t="shared" si="466"/>
        <v>High Balance</v>
      </c>
      <c r="Q7457" t="str">
        <f t="shared" si="467"/>
        <v>Churned</v>
      </c>
    </row>
    <row r="7458" spans="1:17" x14ac:dyDescent="0.2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>
        <f t="shared" si="464"/>
        <v>Young</v>
      </c>
      <c r="O7458" t="str">
        <f t="shared" si="465"/>
        <v>Good</v>
      </c>
      <c r="P7458" t="str">
        <f t="shared" si="466"/>
        <v>Zero Balance</v>
      </c>
      <c r="Q7458" t="str">
        <f t="shared" si="467"/>
        <v>Retained</v>
      </c>
    </row>
    <row r="7459" spans="1:17" x14ac:dyDescent="0.2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tr">
        <f t="shared" si="464"/>
        <v>Adult</v>
      </c>
      <c r="O7459" t="str">
        <f t="shared" si="465"/>
        <v>Average</v>
      </c>
      <c r="P7459" t="str">
        <f t="shared" si="466"/>
        <v>High Balance</v>
      </c>
      <c r="Q7459" t="str">
        <f t="shared" si="467"/>
        <v>Churned</v>
      </c>
    </row>
    <row r="7460" spans="1:17" x14ac:dyDescent="0.2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>
        <f t="shared" si="464"/>
        <v>Adult</v>
      </c>
      <c r="O7460" t="str">
        <f t="shared" si="465"/>
        <v>Good</v>
      </c>
      <c r="P7460" t="str">
        <f t="shared" si="466"/>
        <v>Zero Balance</v>
      </c>
      <c r="Q7460" t="str">
        <f t="shared" si="467"/>
        <v>Retained</v>
      </c>
    </row>
    <row r="7461" spans="1:17" x14ac:dyDescent="0.2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>
        <f t="shared" si="464"/>
        <v>Young</v>
      </c>
      <c r="O7461" t="str">
        <f t="shared" si="465"/>
        <v>Average</v>
      </c>
      <c r="P7461" t="str">
        <f t="shared" si="466"/>
        <v>Zero Balance</v>
      </c>
      <c r="Q7461" t="str">
        <f t="shared" si="467"/>
        <v>Retained</v>
      </c>
    </row>
    <row r="7462" spans="1:17" x14ac:dyDescent="0.2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>
        <f t="shared" si="464"/>
        <v>Adult</v>
      </c>
      <c r="O7462" t="str">
        <f t="shared" si="465"/>
        <v>Average</v>
      </c>
      <c r="P7462" t="str">
        <f t="shared" si="466"/>
        <v>High Balance</v>
      </c>
      <c r="Q7462" t="str">
        <f t="shared" si="467"/>
        <v>Retained</v>
      </c>
    </row>
    <row r="7463" spans="1:17" x14ac:dyDescent="0.2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>
        <f t="shared" si="464"/>
        <v>Adult</v>
      </c>
      <c r="O7463" t="str">
        <f t="shared" si="465"/>
        <v>Average</v>
      </c>
      <c r="P7463" t="str">
        <f t="shared" si="466"/>
        <v>Zero Balance</v>
      </c>
      <c r="Q7463" t="str">
        <f t="shared" si="467"/>
        <v>Retained</v>
      </c>
    </row>
    <row r="7464" spans="1:17" x14ac:dyDescent="0.2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>
        <f t="shared" si="464"/>
        <v>Adult</v>
      </c>
      <c r="O7464" t="str">
        <f t="shared" si="465"/>
        <v>Average</v>
      </c>
      <c r="P7464" t="str">
        <f t="shared" si="466"/>
        <v>Zero Balance</v>
      </c>
      <c r="Q7464" t="str">
        <f t="shared" si="467"/>
        <v>Retained</v>
      </c>
    </row>
    <row r="7465" spans="1:17" x14ac:dyDescent="0.2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>
        <f t="shared" si="464"/>
        <v>Adult</v>
      </c>
      <c r="O7465" t="str">
        <f t="shared" si="465"/>
        <v>Average</v>
      </c>
      <c r="P7465" t="str">
        <f t="shared" si="466"/>
        <v>High Balance</v>
      </c>
      <c r="Q7465" t="str">
        <f t="shared" si="467"/>
        <v>Retained</v>
      </c>
    </row>
    <row r="7466" spans="1:17" x14ac:dyDescent="0.2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>
        <f t="shared" si="464"/>
        <v>Adult</v>
      </c>
      <c r="O7466" t="str">
        <f t="shared" si="465"/>
        <v>Good</v>
      </c>
      <c r="P7466" t="str">
        <f t="shared" si="466"/>
        <v>High Balance</v>
      </c>
      <c r="Q7466" t="str">
        <f t="shared" si="467"/>
        <v>Churned</v>
      </c>
    </row>
    <row r="7467" spans="1:17" x14ac:dyDescent="0.2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tr">
        <f t="shared" si="464"/>
        <v>Adult</v>
      </c>
      <c r="O7467" t="str">
        <f t="shared" si="465"/>
        <v>Average</v>
      </c>
      <c r="P7467" t="str">
        <f t="shared" si="466"/>
        <v>High Balance</v>
      </c>
      <c r="Q7467" t="str">
        <f t="shared" si="467"/>
        <v>Retained</v>
      </c>
    </row>
    <row r="7468" spans="1:17" x14ac:dyDescent="0.2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>
        <f t="shared" si="464"/>
        <v>Adult</v>
      </c>
      <c r="O7468" t="str">
        <f t="shared" si="465"/>
        <v>Good</v>
      </c>
      <c r="P7468" t="str">
        <f t="shared" si="466"/>
        <v>High Balance</v>
      </c>
      <c r="Q7468" t="str">
        <f t="shared" si="467"/>
        <v>Retained</v>
      </c>
    </row>
    <row r="7469" spans="1:17" x14ac:dyDescent="0.2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>
        <f t="shared" si="464"/>
        <v>Adult</v>
      </c>
      <c r="O7469" t="str">
        <f t="shared" si="465"/>
        <v>Average</v>
      </c>
      <c r="P7469" t="str">
        <f t="shared" si="466"/>
        <v>High Balance</v>
      </c>
      <c r="Q7469" t="str">
        <f t="shared" si="467"/>
        <v>Retained</v>
      </c>
    </row>
    <row r="7470" spans="1:17" x14ac:dyDescent="0.2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>
        <f t="shared" si="464"/>
        <v>Young</v>
      </c>
      <c r="O7470" t="str">
        <f t="shared" si="465"/>
        <v>Average</v>
      </c>
      <c r="P7470" t="str">
        <f t="shared" si="466"/>
        <v>Zero Balance</v>
      </c>
      <c r="Q7470" t="str">
        <f t="shared" si="467"/>
        <v>Retained</v>
      </c>
    </row>
    <row r="7471" spans="1:17" x14ac:dyDescent="0.2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>
        <f t="shared" si="464"/>
        <v>Adult</v>
      </c>
      <c r="O7471" t="str">
        <f t="shared" si="465"/>
        <v>Average</v>
      </c>
      <c r="P7471" t="str">
        <f t="shared" si="466"/>
        <v>High Balance</v>
      </c>
      <c r="Q7471" t="str">
        <f t="shared" si="467"/>
        <v>Retained</v>
      </c>
    </row>
    <row r="7472" spans="1:17" x14ac:dyDescent="0.2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>
        <f t="shared" si="464"/>
        <v>Adult</v>
      </c>
      <c r="O7472" t="str">
        <f t="shared" si="465"/>
        <v>Good</v>
      </c>
      <c r="P7472" t="str">
        <f t="shared" si="466"/>
        <v>Medium Balance</v>
      </c>
      <c r="Q7472" t="str">
        <f t="shared" si="467"/>
        <v>Retained</v>
      </c>
    </row>
    <row r="7473" spans="1:17" x14ac:dyDescent="0.2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>
        <f t="shared" si="464"/>
        <v>Senior</v>
      </c>
      <c r="O7473" t="str">
        <f t="shared" si="465"/>
        <v>Average</v>
      </c>
      <c r="P7473" t="str">
        <f t="shared" si="466"/>
        <v>High Balance</v>
      </c>
      <c r="Q7473" t="str">
        <f t="shared" si="467"/>
        <v>Retained</v>
      </c>
    </row>
    <row r="7474" spans="1:17" x14ac:dyDescent="0.2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>
        <f t="shared" si="464"/>
        <v>Adult</v>
      </c>
      <c r="O7474" t="str">
        <f t="shared" si="465"/>
        <v>Poor</v>
      </c>
      <c r="P7474" t="str">
        <f t="shared" si="466"/>
        <v>Medium Balance</v>
      </c>
      <c r="Q7474" t="str">
        <f t="shared" si="467"/>
        <v>Retained</v>
      </c>
    </row>
    <row r="7475" spans="1:17" x14ac:dyDescent="0.2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>
        <f t="shared" si="464"/>
        <v>Adult</v>
      </c>
      <c r="O7475" t="str">
        <f t="shared" si="465"/>
        <v>Average</v>
      </c>
      <c r="P7475" t="str">
        <f t="shared" si="466"/>
        <v>Medium Balance</v>
      </c>
      <c r="Q7475" t="str">
        <f t="shared" si="467"/>
        <v>Retained</v>
      </c>
    </row>
    <row r="7476" spans="1:17" x14ac:dyDescent="0.2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>
        <f t="shared" si="464"/>
        <v>Senior</v>
      </c>
      <c r="O7476" t="str">
        <f t="shared" si="465"/>
        <v>Good</v>
      </c>
      <c r="P7476" t="str">
        <f t="shared" si="466"/>
        <v>High Balance</v>
      </c>
      <c r="Q7476" t="str">
        <f t="shared" si="467"/>
        <v>Churned</v>
      </c>
    </row>
    <row r="7477" spans="1:17" x14ac:dyDescent="0.2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>
        <f t="shared" si="464"/>
        <v>Adult</v>
      </c>
      <c r="O7477" t="str">
        <f t="shared" si="465"/>
        <v>Average</v>
      </c>
      <c r="P7477" t="str">
        <f t="shared" si="466"/>
        <v>High Balance</v>
      </c>
      <c r="Q7477" t="str">
        <f t="shared" si="467"/>
        <v>Retained</v>
      </c>
    </row>
    <row r="7478" spans="1:17" x14ac:dyDescent="0.2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>
        <f t="shared" si="464"/>
        <v>Adult</v>
      </c>
      <c r="O7478" t="str">
        <f t="shared" si="465"/>
        <v>Good</v>
      </c>
      <c r="P7478" t="str">
        <f t="shared" si="466"/>
        <v>High Balance</v>
      </c>
      <c r="Q7478" t="str">
        <f t="shared" si="467"/>
        <v>Retained</v>
      </c>
    </row>
    <row r="7479" spans="1:17" x14ac:dyDescent="0.2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>
        <f t="shared" si="464"/>
        <v>Senior</v>
      </c>
      <c r="O7479" t="str">
        <f t="shared" si="465"/>
        <v>Average</v>
      </c>
      <c r="P7479" t="str">
        <f t="shared" si="466"/>
        <v>High Balance</v>
      </c>
      <c r="Q7479" t="str">
        <f t="shared" si="467"/>
        <v>Churned</v>
      </c>
    </row>
    <row r="7480" spans="1:17" x14ac:dyDescent="0.2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>
        <f t="shared" si="464"/>
        <v>Young</v>
      </c>
      <c r="O7480" t="str">
        <f t="shared" si="465"/>
        <v>Average</v>
      </c>
      <c r="P7480" t="str">
        <f t="shared" si="466"/>
        <v>Zero Balance</v>
      </c>
      <c r="Q7480" t="str">
        <f t="shared" si="467"/>
        <v>Retained</v>
      </c>
    </row>
    <row r="7481" spans="1:17" x14ac:dyDescent="0.2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>
        <f t="shared" si="464"/>
        <v>Adult</v>
      </c>
      <c r="O7481" t="str">
        <f t="shared" si="465"/>
        <v>Average</v>
      </c>
      <c r="P7481" t="str">
        <f t="shared" si="466"/>
        <v>High Balance</v>
      </c>
      <c r="Q7481" t="str">
        <f t="shared" si="467"/>
        <v>Retained</v>
      </c>
    </row>
    <row r="7482" spans="1:17" x14ac:dyDescent="0.2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>
        <f t="shared" si="464"/>
        <v>Adult</v>
      </c>
      <c r="O7482" t="str">
        <f t="shared" si="465"/>
        <v>Poor</v>
      </c>
      <c r="P7482" t="str">
        <f t="shared" si="466"/>
        <v>High Balance</v>
      </c>
      <c r="Q7482" t="str">
        <f t="shared" si="467"/>
        <v>Retained</v>
      </c>
    </row>
    <row r="7483" spans="1:17" x14ac:dyDescent="0.2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>
        <f t="shared" si="464"/>
        <v>Adult</v>
      </c>
      <c r="O7483" t="str">
        <f t="shared" si="465"/>
        <v>Average</v>
      </c>
      <c r="P7483" t="str">
        <f t="shared" si="466"/>
        <v>High Balance</v>
      </c>
      <c r="Q7483" t="str">
        <f t="shared" si="467"/>
        <v>Retained</v>
      </c>
    </row>
    <row r="7484" spans="1:17" x14ac:dyDescent="0.2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>
        <f t="shared" si="464"/>
        <v>Adult</v>
      </c>
      <c r="O7484" t="str">
        <f t="shared" si="465"/>
        <v>Good</v>
      </c>
      <c r="P7484" t="str">
        <f t="shared" si="466"/>
        <v>High Balance</v>
      </c>
      <c r="Q7484" t="str">
        <f t="shared" si="467"/>
        <v>Retained</v>
      </c>
    </row>
    <row r="7485" spans="1:17" x14ac:dyDescent="0.2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>
        <f t="shared" si="464"/>
        <v>Adult</v>
      </c>
      <c r="O7485" t="str">
        <f t="shared" si="465"/>
        <v>Average</v>
      </c>
      <c r="P7485" t="str">
        <f t="shared" si="466"/>
        <v>High Balance</v>
      </c>
      <c r="Q7485" t="str">
        <f t="shared" si="467"/>
        <v>Churned</v>
      </c>
    </row>
    <row r="7486" spans="1:17" x14ac:dyDescent="0.2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>
        <f t="shared" si="464"/>
        <v>Adult</v>
      </c>
      <c r="O7486" t="str">
        <f t="shared" si="465"/>
        <v>Good</v>
      </c>
      <c r="P7486" t="str">
        <f t="shared" si="466"/>
        <v>Zero Balance</v>
      </c>
      <c r="Q7486" t="str">
        <f t="shared" si="467"/>
        <v>Retained</v>
      </c>
    </row>
    <row r="7487" spans="1:17" x14ac:dyDescent="0.2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>
        <f t="shared" si="464"/>
        <v>Adult</v>
      </c>
      <c r="O7487" t="str">
        <f t="shared" si="465"/>
        <v>Average</v>
      </c>
      <c r="P7487" t="str">
        <f t="shared" si="466"/>
        <v>Zero Balance</v>
      </c>
      <c r="Q7487" t="str">
        <f t="shared" si="467"/>
        <v>Retained</v>
      </c>
    </row>
    <row r="7488" spans="1:17" x14ac:dyDescent="0.2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>
        <f t="shared" si="464"/>
        <v>Adult</v>
      </c>
      <c r="O7488" t="str">
        <f t="shared" si="465"/>
        <v>Good</v>
      </c>
      <c r="P7488" t="str">
        <f t="shared" si="466"/>
        <v>Zero Balance</v>
      </c>
      <c r="Q7488" t="str">
        <f t="shared" si="467"/>
        <v>Retained</v>
      </c>
    </row>
    <row r="7489" spans="1:17" x14ac:dyDescent="0.2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>
        <f t="shared" si="464"/>
        <v>Senior</v>
      </c>
      <c r="O7489" t="str">
        <f t="shared" si="465"/>
        <v>Average</v>
      </c>
      <c r="P7489" t="str">
        <f t="shared" si="466"/>
        <v>Zero Balance</v>
      </c>
      <c r="Q7489" t="str">
        <f t="shared" si="467"/>
        <v>Churned</v>
      </c>
    </row>
    <row r="7490" spans="1:17" x14ac:dyDescent="0.2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>
        <f t="shared" si="464"/>
        <v>Adult</v>
      </c>
      <c r="O7490" t="str">
        <f t="shared" si="465"/>
        <v>Average</v>
      </c>
      <c r="P7490" t="str">
        <f t="shared" si="466"/>
        <v>Medium Balance</v>
      </c>
      <c r="Q7490" t="str">
        <f t="shared" si="467"/>
        <v>Retained</v>
      </c>
    </row>
    <row r="7491" spans="1:17" x14ac:dyDescent="0.2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tr">
        <f t="shared" ref="N7491:N7554" si="468">IF(F7491&lt;30,"Young",IF(F7491&lt;50,"Adult","Senior"))</f>
        <v>Young</v>
      </c>
      <c r="O7491" t="str">
        <f t="shared" ref="O7491:O7554" si="469">IF(C7491&lt;500,"Poor",IF(C7491&lt;700,"Average","Good"))</f>
        <v>Average</v>
      </c>
      <c r="P7491" t="str">
        <f t="shared" ref="P7491:P7554" si="470" xml:space="preserve"> IF(H7491=0,"Zero Balance",IF(H7491&lt;50000,"Low Balance",IF(H7491&lt;100000,"Medium Balance","High Balance")))</f>
        <v>High Balance</v>
      </c>
      <c r="Q7491" t="str">
        <f t="shared" ref="Q7491:Q7554" si="471">IF(M7491 = 1,"Churned","Retained")</f>
        <v>Retained</v>
      </c>
    </row>
    <row r="7492" spans="1:17" x14ac:dyDescent="0.2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>
        <f t="shared" si="468"/>
        <v>Adult</v>
      </c>
      <c r="O7492" t="str">
        <f t="shared" si="469"/>
        <v>Average</v>
      </c>
      <c r="P7492" t="str">
        <f t="shared" si="470"/>
        <v>Medium Balance</v>
      </c>
      <c r="Q7492" t="str">
        <f t="shared" si="471"/>
        <v>Retained</v>
      </c>
    </row>
    <row r="7493" spans="1:17" x14ac:dyDescent="0.2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>
        <f t="shared" si="468"/>
        <v>Adult</v>
      </c>
      <c r="O7493" t="str">
        <f t="shared" si="469"/>
        <v>Average</v>
      </c>
      <c r="P7493" t="str">
        <f t="shared" si="470"/>
        <v>Medium Balance</v>
      </c>
      <c r="Q7493" t="str">
        <f t="shared" si="471"/>
        <v>Retained</v>
      </c>
    </row>
    <row r="7494" spans="1:17" x14ac:dyDescent="0.2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tr">
        <f t="shared" si="468"/>
        <v>Young</v>
      </c>
      <c r="O7494" t="str">
        <f t="shared" si="469"/>
        <v>Average</v>
      </c>
      <c r="P7494" t="str">
        <f t="shared" si="470"/>
        <v>High Balance</v>
      </c>
      <c r="Q7494" t="str">
        <f t="shared" si="471"/>
        <v>Churned</v>
      </c>
    </row>
    <row r="7495" spans="1:17" x14ac:dyDescent="0.2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>
        <f t="shared" si="468"/>
        <v>Adult</v>
      </c>
      <c r="O7495" t="str">
        <f t="shared" si="469"/>
        <v>Average</v>
      </c>
      <c r="P7495" t="str">
        <f t="shared" si="470"/>
        <v>High Balance</v>
      </c>
      <c r="Q7495" t="str">
        <f t="shared" si="471"/>
        <v>Retained</v>
      </c>
    </row>
    <row r="7496" spans="1:17" x14ac:dyDescent="0.2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tr">
        <f t="shared" si="468"/>
        <v>Adult</v>
      </c>
      <c r="O7496" t="str">
        <f t="shared" si="469"/>
        <v>Good</v>
      </c>
      <c r="P7496" t="str">
        <f t="shared" si="470"/>
        <v>High Balance</v>
      </c>
      <c r="Q7496" t="str">
        <f t="shared" si="471"/>
        <v>Retained</v>
      </c>
    </row>
    <row r="7497" spans="1:17" x14ac:dyDescent="0.2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>
        <f t="shared" si="468"/>
        <v>Young</v>
      </c>
      <c r="O7497" t="str">
        <f t="shared" si="469"/>
        <v>Average</v>
      </c>
      <c r="P7497" t="str">
        <f t="shared" si="470"/>
        <v>Zero Balance</v>
      </c>
      <c r="Q7497" t="str">
        <f t="shared" si="471"/>
        <v>Retained</v>
      </c>
    </row>
    <row r="7498" spans="1:17" x14ac:dyDescent="0.2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>
        <f t="shared" si="468"/>
        <v>Adult</v>
      </c>
      <c r="O7498" t="str">
        <f t="shared" si="469"/>
        <v>Good</v>
      </c>
      <c r="P7498" t="str">
        <f t="shared" si="470"/>
        <v>High Balance</v>
      </c>
      <c r="Q7498" t="str">
        <f t="shared" si="471"/>
        <v>Retained</v>
      </c>
    </row>
    <row r="7499" spans="1:17" x14ac:dyDescent="0.2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>
        <f t="shared" si="468"/>
        <v>Young</v>
      </c>
      <c r="O7499" t="str">
        <f t="shared" si="469"/>
        <v>Average</v>
      </c>
      <c r="P7499" t="str">
        <f t="shared" si="470"/>
        <v>Zero Balance</v>
      </c>
      <c r="Q7499" t="str">
        <f t="shared" si="471"/>
        <v>Retained</v>
      </c>
    </row>
    <row r="7500" spans="1:17" x14ac:dyDescent="0.2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>
        <f t="shared" si="468"/>
        <v>Adult</v>
      </c>
      <c r="O7500" t="str">
        <f t="shared" si="469"/>
        <v>Average</v>
      </c>
      <c r="P7500" t="str">
        <f t="shared" si="470"/>
        <v>High Balance</v>
      </c>
      <c r="Q7500" t="str">
        <f t="shared" si="471"/>
        <v>Retained</v>
      </c>
    </row>
    <row r="7501" spans="1:17" x14ac:dyDescent="0.2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>
        <f t="shared" si="468"/>
        <v>Senior</v>
      </c>
      <c r="O7501" t="str">
        <f t="shared" si="469"/>
        <v>Average</v>
      </c>
      <c r="P7501" t="str">
        <f t="shared" si="470"/>
        <v>High Balance</v>
      </c>
      <c r="Q7501" t="str">
        <f t="shared" si="471"/>
        <v>Churned</v>
      </c>
    </row>
    <row r="7502" spans="1:17" x14ac:dyDescent="0.2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>
        <f t="shared" si="468"/>
        <v>Adult</v>
      </c>
      <c r="O7502" t="str">
        <f t="shared" si="469"/>
        <v>Average</v>
      </c>
      <c r="P7502" t="str">
        <f t="shared" si="470"/>
        <v>Zero Balance</v>
      </c>
      <c r="Q7502" t="str">
        <f t="shared" si="471"/>
        <v>Retained</v>
      </c>
    </row>
    <row r="7503" spans="1:17" x14ac:dyDescent="0.2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>
        <f t="shared" si="468"/>
        <v>Senior</v>
      </c>
      <c r="O7503" t="str">
        <f t="shared" si="469"/>
        <v>Average</v>
      </c>
      <c r="P7503" t="str">
        <f t="shared" si="470"/>
        <v>Medium Balance</v>
      </c>
      <c r="Q7503" t="str">
        <f t="shared" si="471"/>
        <v>Retained</v>
      </c>
    </row>
    <row r="7504" spans="1:17" x14ac:dyDescent="0.2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>
        <f t="shared" si="468"/>
        <v>Adult</v>
      </c>
      <c r="O7504" t="str">
        <f t="shared" si="469"/>
        <v>Good</v>
      </c>
      <c r="P7504" t="str">
        <f t="shared" si="470"/>
        <v>Zero Balance</v>
      </c>
      <c r="Q7504" t="str">
        <f t="shared" si="471"/>
        <v>Churned</v>
      </c>
    </row>
    <row r="7505" spans="1:17" x14ac:dyDescent="0.2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>
        <f t="shared" si="468"/>
        <v>Adult</v>
      </c>
      <c r="O7505" t="str">
        <f t="shared" si="469"/>
        <v>Average</v>
      </c>
      <c r="P7505" t="str">
        <f t="shared" si="470"/>
        <v>High Balance</v>
      </c>
      <c r="Q7505" t="str">
        <f t="shared" si="471"/>
        <v>Retained</v>
      </c>
    </row>
    <row r="7506" spans="1:17" x14ac:dyDescent="0.2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>
        <f t="shared" si="468"/>
        <v>Adult</v>
      </c>
      <c r="O7506" t="str">
        <f t="shared" si="469"/>
        <v>Average</v>
      </c>
      <c r="P7506" t="str">
        <f t="shared" si="470"/>
        <v>Zero Balance</v>
      </c>
      <c r="Q7506" t="str">
        <f t="shared" si="471"/>
        <v>Churned</v>
      </c>
    </row>
    <row r="7507" spans="1:17" x14ac:dyDescent="0.2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>
        <f t="shared" si="468"/>
        <v>Young</v>
      </c>
      <c r="O7507" t="str">
        <f t="shared" si="469"/>
        <v>Average</v>
      </c>
      <c r="P7507" t="str">
        <f t="shared" si="470"/>
        <v>Zero Balance</v>
      </c>
      <c r="Q7507" t="str">
        <f t="shared" si="471"/>
        <v>Retained</v>
      </c>
    </row>
    <row r="7508" spans="1:17" x14ac:dyDescent="0.2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>
        <f t="shared" si="468"/>
        <v>Adult</v>
      </c>
      <c r="O7508" t="str">
        <f t="shared" si="469"/>
        <v>Average</v>
      </c>
      <c r="P7508" t="str">
        <f t="shared" si="470"/>
        <v>High Balance</v>
      </c>
      <c r="Q7508" t="str">
        <f t="shared" si="471"/>
        <v>Churned</v>
      </c>
    </row>
    <row r="7509" spans="1:17" x14ac:dyDescent="0.2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>
        <f t="shared" si="468"/>
        <v>Adult</v>
      </c>
      <c r="O7509" t="str">
        <f t="shared" si="469"/>
        <v>Average</v>
      </c>
      <c r="P7509" t="str">
        <f t="shared" si="470"/>
        <v>High Balance</v>
      </c>
      <c r="Q7509" t="str">
        <f t="shared" si="471"/>
        <v>Churned</v>
      </c>
    </row>
    <row r="7510" spans="1:17" x14ac:dyDescent="0.2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>
        <f t="shared" si="468"/>
        <v>Senior</v>
      </c>
      <c r="O7510" t="str">
        <f t="shared" si="469"/>
        <v>Average</v>
      </c>
      <c r="P7510" t="str">
        <f t="shared" si="470"/>
        <v>High Balance</v>
      </c>
      <c r="Q7510" t="str">
        <f t="shared" si="471"/>
        <v>Retained</v>
      </c>
    </row>
    <row r="7511" spans="1:17" x14ac:dyDescent="0.2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>
        <f t="shared" si="468"/>
        <v>Adult</v>
      </c>
      <c r="O7511" t="str">
        <f t="shared" si="469"/>
        <v>Average</v>
      </c>
      <c r="P7511" t="str">
        <f t="shared" si="470"/>
        <v>Medium Balance</v>
      </c>
      <c r="Q7511" t="str">
        <f t="shared" si="471"/>
        <v>Retained</v>
      </c>
    </row>
    <row r="7512" spans="1:17" x14ac:dyDescent="0.2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>
        <f t="shared" si="468"/>
        <v>Adult</v>
      </c>
      <c r="O7512" t="str">
        <f t="shared" si="469"/>
        <v>Good</v>
      </c>
      <c r="P7512" t="str">
        <f t="shared" si="470"/>
        <v>Zero Balance</v>
      </c>
      <c r="Q7512" t="str">
        <f t="shared" si="471"/>
        <v>Retained</v>
      </c>
    </row>
    <row r="7513" spans="1:17" x14ac:dyDescent="0.2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>
        <f t="shared" si="468"/>
        <v>Adult</v>
      </c>
      <c r="O7513" t="str">
        <f t="shared" si="469"/>
        <v>Good</v>
      </c>
      <c r="P7513" t="str">
        <f t="shared" si="470"/>
        <v>Zero Balance</v>
      </c>
      <c r="Q7513" t="str">
        <f t="shared" si="471"/>
        <v>Retained</v>
      </c>
    </row>
    <row r="7514" spans="1:17" x14ac:dyDescent="0.2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>
        <f t="shared" si="468"/>
        <v>Senior</v>
      </c>
      <c r="O7514" t="str">
        <f t="shared" si="469"/>
        <v>Average</v>
      </c>
      <c r="P7514" t="str">
        <f t="shared" si="470"/>
        <v>High Balance</v>
      </c>
      <c r="Q7514" t="str">
        <f t="shared" si="471"/>
        <v>Retained</v>
      </c>
    </row>
    <row r="7515" spans="1:17" x14ac:dyDescent="0.2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>
        <f t="shared" si="468"/>
        <v>Young</v>
      </c>
      <c r="O7515" t="str">
        <f t="shared" si="469"/>
        <v>Good</v>
      </c>
      <c r="P7515" t="str">
        <f t="shared" si="470"/>
        <v>Zero Balance</v>
      </c>
      <c r="Q7515" t="str">
        <f t="shared" si="471"/>
        <v>Retained</v>
      </c>
    </row>
    <row r="7516" spans="1:17" x14ac:dyDescent="0.2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tr">
        <f t="shared" si="468"/>
        <v>Senior</v>
      </c>
      <c r="O7516" t="str">
        <f t="shared" si="469"/>
        <v>Average</v>
      </c>
      <c r="P7516" t="str">
        <f t="shared" si="470"/>
        <v>High Balance</v>
      </c>
      <c r="Q7516" t="str">
        <f t="shared" si="471"/>
        <v>Churned</v>
      </c>
    </row>
    <row r="7517" spans="1:17" x14ac:dyDescent="0.2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>
        <f t="shared" si="468"/>
        <v>Adult</v>
      </c>
      <c r="O7517" t="str">
        <f t="shared" si="469"/>
        <v>Average</v>
      </c>
      <c r="P7517" t="str">
        <f t="shared" si="470"/>
        <v>High Balance</v>
      </c>
      <c r="Q7517" t="str">
        <f t="shared" si="471"/>
        <v>Retained</v>
      </c>
    </row>
    <row r="7518" spans="1:17" x14ac:dyDescent="0.2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tr">
        <f t="shared" si="468"/>
        <v>Adult</v>
      </c>
      <c r="O7518" t="str">
        <f t="shared" si="469"/>
        <v>Average</v>
      </c>
      <c r="P7518" t="str">
        <f t="shared" si="470"/>
        <v>Medium Balance</v>
      </c>
      <c r="Q7518" t="str">
        <f t="shared" si="471"/>
        <v>Retained</v>
      </c>
    </row>
    <row r="7519" spans="1:17" x14ac:dyDescent="0.2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tr">
        <f t="shared" si="468"/>
        <v>Senior</v>
      </c>
      <c r="O7519" t="str">
        <f t="shared" si="469"/>
        <v>Average</v>
      </c>
      <c r="P7519" t="str">
        <f t="shared" si="470"/>
        <v>High Balance</v>
      </c>
      <c r="Q7519" t="str">
        <f t="shared" si="471"/>
        <v>Churned</v>
      </c>
    </row>
    <row r="7520" spans="1:17" x14ac:dyDescent="0.2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>
        <f t="shared" si="468"/>
        <v>Adult</v>
      </c>
      <c r="O7520" t="str">
        <f t="shared" si="469"/>
        <v>Average</v>
      </c>
      <c r="P7520" t="str">
        <f t="shared" si="470"/>
        <v>High Balance</v>
      </c>
      <c r="Q7520" t="str">
        <f t="shared" si="471"/>
        <v>Retained</v>
      </c>
    </row>
    <row r="7521" spans="1:17" x14ac:dyDescent="0.2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tr">
        <f t="shared" si="468"/>
        <v>Adult</v>
      </c>
      <c r="O7521" t="str">
        <f t="shared" si="469"/>
        <v>Average</v>
      </c>
      <c r="P7521" t="str">
        <f t="shared" si="470"/>
        <v>Zero Balance</v>
      </c>
      <c r="Q7521" t="str">
        <f t="shared" si="471"/>
        <v>Retained</v>
      </c>
    </row>
    <row r="7522" spans="1:17" x14ac:dyDescent="0.2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>
        <f t="shared" si="468"/>
        <v>Young</v>
      </c>
      <c r="O7522" t="str">
        <f t="shared" si="469"/>
        <v>Average</v>
      </c>
      <c r="P7522" t="str">
        <f t="shared" si="470"/>
        <v>High Balance</v>
      </c>
      <c r="Q7522" t="str">
        <f t="shared" si="471"/>
        <v>Retained</v>
      </c>
    </row>
    <row r="7523" spans="1:17" x14ac:dyDescent="0.2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>
        <f t="shared" si="468"/>
        <v>Adult</v>
      </c>
      <c r="O7523" t="str">
        <f t="shared" si="469"/>
        <v>Average</v>
      </c>
      <c r="P7523" t="str">
        <f t="shared" si="470"/>
        <v>Medium Balance</v>
      </c>
      <c r="Q7523" t="str">
        <f t="shared" si="471"/>
        <v>Retained</v>
      </c>
    </row>
    <row r="7524" spans="1:17" x14ac:dyDescent="0.2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>
        <f t="shared" si="468"/>
        <v>Adult</v>
      </c>
      <c r="O7524" t="str">
        <f t="shared" si="469"/>
        <v>Average</v>
      </c>
      <c r="P7524" t="str">
        <f t="shared" si="470"/>
        <v>Zero Balance</v>
      </c>
      <c r="Q7524" t="str">
        <f t="shared" si="471"/>
        <v>Churned</v>
      </c>
    </row>
    <row r="7525" spans="1:17" x14ac:dyDescent="0.2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>
        <f t="shared" si="468"/>
        <v>Senior</v>
      </c>
      <c r="O7525" t="str">
        <f t="shared" si="469"/>
        <v>Good</v>
      </c>
      <c r="P7525" t="str">
        <f t="shared" si="470"/>
        <v>Zero Balance</v>
      </c>
      <c r="Q7525" t="str">
        <f t="shared" si="471"/>
        <v>Retained</v>
      </c>
    </row>
    <row r="7526" spans="1:17" x14ac:dyDescent="0.2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>
        <f t="shared" si="468"/>
        <v>Adult</v>
      </c>
      <c r="O7526" t="str">
        <f t="shared" si="469"/>
        <v>Average</v>
      </c>
      <c r="P7526" t="str">
        <f t="shared" si="470"/>
        <v>High Balance</v>
      </c>
      <c r="Q7526" t="str">
        <f t="shared" si="471"/>
        <v>Retained</v>
      </c>
    </row>
    <row r="7527" spans="1:17" x14ac:dyDescent="0.2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tr">
        <f t="shared" si="468"/>
        <v>Adult</v>
      </c>
      <c r="O7527" t="str">
        <f t="shared" si="469"/>
        <v>Average</v>
      </c>
      <c r="P7527" t="str">
        <f t="shared" si="470"/>
        <v>High Balance</v>
      </c>
      <c r="Q7527" t="str">
        <f t="shared" si="471"/>
        <v>Retained</v>
      </c>
    </row>
    <row r="7528" spans="1:17" x14ac:dyDescent="0.2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>
        <f t="shared" si="468"/>
        <v>Senior</v>
      </c>
      <c r="O7528" t="str">
        <f t="shared" si="469"/>
        <v>Good</v>
      </c>
      <c r="P7528" t="str">
        <f t="shared" si="470"/>
        <v>Zero Balance</v>
      </c>
      <c r="Q7528" t="str">
        <f t="shared" si="471"/>
        <v>Retained</v>
      </c>
    </row>
    <row r="7529" spans="1:17" x14ac:dyDescent="0.2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tr">
        <f t="shared" si="468"/>
        <v>Adult</v>
      </c>
      <c r="O7529" t="str">
        <f t="shared" si="469"/>
        <v>Average</v>
      </c>
      <c r="P7529" t="str">
        <f t="shared" si="470"/>
        <v>Zero Balance</v>
      </c>
      <c r="Q7529" t="str">
        <f t="shared" si="471"/>
        <v>Retained</v>
      </c>
    </row>
    <row r="7530" spans="1:17" x14ac:dyDescent="0.2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>
        <f t="shared" si="468"/>
        <v>Adult</v>
      </c>
      <c r="O7530" t="str">
        <f t="shared" si="469"/>
        <v>Average</v>
      </c>
      <c r="P7530" t="str">
        <f t="shared" si="470"/>
        <v>High Balance</v>
      </c>
      <c r="Q7530" t="str">
        <f t="shared" si="471"/>
        <v>Retained</v>
      </c>
    </row>
    <row r="7531" spans="1:17" x14ac:dyDescent="0.2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>
        <f t="shared" si="468"/>
        <v>Adult</v>
      </c>
      <c r="O7531" t="str">
        <f t="shared" si="469"/>
        <v>Average</v>
      </c>
      <c r="P7531" t="str">
        <f t="shared" si="470"/>
        <v>High Balance</v>
      </c>
      <c r="Q7531" t="str">
        <f t="shared" si="471"/>
        <v>Retained</v>
      </c>
    </row>
    <row r="7532" spans="1:17" x14ac:dyDescent="0.2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>
        <f t="shared" si="468"/>
        <v>Senior</v>
      </c>
      <c r="O7532" t="str">
        <f t="shared" si="469"/>
        <v>Good</v>
      </c>
      <c r="P7532" t="str">
        <f t="shared" si="470"/>
        <v>High Balance</v>
      </c>
      <c r="Q7532" t="str">
        <f t="shared" si="471"/>
        <v>Retained</v>
      </c>
    </row>
    <row r="7533" spans="1:17" x14ac:dyDescent="0.2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>
        <f t="shared" si="468"/>
        <v>Adult</v>
      </c>
      <c r="O7533" t="str">
        <f t="shared" si="469"/>
        <v>Average</v>
      </c>
      <c r="P7533" t="str">
        <f t="shared" si="470"/>
        <v>High Balance</v>
      </c>
      <c r="Q7533" t="str">
        <f t="shared" si="471"/>
        <v>Retained</v>
      </c>
    </row>
    <row r="7534" spans="1:17" x14ac:dyDescent="0.2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>
        <f t="shared" si="468"/>
        <v>Adult</v>
      </c>
      <c r="O7534" t="str">
        <f t="shared" si="469"/>
        <v>Good</v>
      </c>
      <c r="P7534" t="str">
        <f t="shared" si="470"/>
        <v>High Balance</v>
      </c>
      <c r="Q7534" t="str">
        <f t="shared" si="471"/>
        <v>Retained</v>
      </c>
    </row>
    <row r="7535" spans="1:17" x14ac:dyDescent="0.2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>
        <f t="shared" si="468"/>
        <v>Senior</v>
      </c>
      <c r="O7535" t="str">
        <f t="shared" si="469"/>
        <v>Average</v>
      </c>
      <c r="P7535" t="str">
        <f t="shared" si="470"/>
        <v>High Balance</v>
      </c>
      <c r="Q7535" t="str">
        <f t="shared" si="471"/>
        <v>Churned</v>
      </c>
    </row>
    <row r="7536" spans="1:17" x14ac:dyDescent="0.2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>
        <f t="shared" si="468"/>
        <v>Adult</v>
      </c>
      <c r="O7536" t="str">
        <f t="shared" si="469"/>
        <v>Good</v>
      </c>
      <c r="P7536" t="str">
        <f t="shared" si="470"/>
        <v>Zero Balance</v>
      </c>
      <c r="Q7536" t="str">
        <f t="shared" si="471"/>
        <v>Retained</v>
      </c>
    </row>
    <row r="7537" spans="1:17" x14ac:dyDescent="0.2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>
        <f t="shared" si="468"/>
        <v>Adult</v>
      </c>
      <c r="O7537" t="str">
        <f t="shared" si="469"/>
        <v>Average</v>
      </c>
      <c r="P7537" t="str">
        <f t="shared" si="470"/>
        <v>High Balance</v>
      </c>
      <c r="Q7537" t="str">
        <f t="shared" si="471"/>
        <v>Retained</v>
      </c>
    </row>
    <row r="7538" spans="1:17" x14ac:dyDescent="0.2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>
        <f t="shared" si="468"/>
        <v>Adult</v>
      </c>
      <c r="O7538" t="str">
        <f t="shared" si="469"/>
        <v>Average</v>
      </c>
      <c r="P7538" t="str">
        <f t="shared" si="470"/>
        <v>Zero Balance</v>
      </c>
      <c r="Q7538" t="str">
        <f t="shared" si="471"/>
        <v>Churned</v>
      </c>
    </row>
    <row r="7539" spans="1:17" x14ac:dyDescent="0.2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>
        <f t="shared" si="468"/>
        <v>Adult</v>
      </c>
      <c r="O7539" t="str">
        <f t="shared" si="469"/>
        <v>Average</v>
      </c>
      <c r="P7539" t="str">
        <f t="shared" si="470"/>
        <v>Zero Balance</v>
      </c>
      <c r="Q7539" t="str">
        <f t="shared" si="471"/>
        <v>Retained</v>
      </c>
    </row>
    <row r="7540" spans="1:17" x14ac:dyDescent="0.2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>
        <f t="shared" si="468"/>
        <v>Young</v>
      </c>
      <c r="O7540" t="str">
        <f t="shared" si="469"/>
        <v>Average</v>
      </c>
      <c r="P7540" t="str">
        <f t="shared" si="470"/>
        <v>Zero Balance</v>
      </c>
      <c r="Q7540" t="str">
        <f t="shared" si="471"/>
        <v>Retained</v>
      </c>
    </row>
    <row r="7541" spans="1:17" x14ac:dyDescent="0.2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>
        <f t="shared" si="468"/>
        <v>Adult</v>
      </c>
      <c r="O7541" t="str">
        <f t="shared" si="469"/>
        <v>Good</v>
      </c>
      <c r="P7541" t="str">
        <f t="shared" si="470"/>
        <v>High Balance</v>
      </c>
      <c r="Q7541" t="str">
        <f t="shared" si="471"/>
        <v>Retained</v>
      </c>
    </row>
    <row r="7542" spans="1:17" x14ac:dyDescent="0.2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>
        <f t="shared" si="468"/>
        <v>Adult</v>
      </c>
      <c r="O7542" t="str">
        <f t="shared" si="469"/>
        <v>Average</v>
      </c>
      <c r="P7542" t="str">
        <f t="shared" si="470"/>
        <v>Zero Balance</v>
      </c>
      <c r="Q7542" t="str">
        <f t="shared" si="471"/>
        <v>Retained</v>
      </c>
    </row>
    <row r="7543" spans="1:17" x14ac:dyDescent="0.2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>
        <f t="shared" si="468"/>
        <v>Young</v>
      </c>
      <c r="O7543" t="str">
        <f t="shared" si="469"/>
        <v>Good</v>
      </c>
      <c r="P7543" t="str">
        <f t="shared" si="470"/>
        <v>Zero Balance</v>
      </c>
      <c r="Q7543" t="str">
        <f t="shared" si="471"/>
        <v>Retained</v>
      </c>
    </row>
    <row r="7544" spans="1:17" x14ac:dyDescent="0.2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>
        <f t="shared" si="468"/>
        <v>Adult</v>
      </c>
      <c r="O7544" t="str">
        <f t="shared" si="469"/>
        <v>Average</v>
      </c>
      <c r="P7544" t="str">
        <f t="shared" si="470"/>
        <v>Zero Balance</v>
      </c>
      <c r="Q7544" t="str">
        <f t="shared" si="471"/>
        <v>Retained</v>
      </c>
    </row>
    <row r="7545" spans="1:17" x14ac:dyDescent="0.2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>
        <f t="shared" si="468"/>
        <v>Adult</v>
      </c>
      <c r="O7545" t="str">
        <f t="shared" si="469"/>
        <v>Good</v>
      </c>
      <c r="P7545" t="str">
        <f t="shared" si="470"/>
        <v>Zero Balance</v>
      </c>
      <c r="Q7545" t="str">
        <f t="shared" si="471"/>
        <v>Retained</v>
      </c>
    </row>
    <row r="7546" spans="1:17" x14ac:dyDescent="0.2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>
        <f t="shared" si="468"/>
        <v>Adult</v>
      </c>
      <c r="O7546" t="str">
        <f t="shared" si="469"/>
        <v>Average</v>
      </c>
      <c r="P7546" t="str">
        <f t="shared" si="470"/>
        <v>Zero Balance</v>
      </c>
      <c r="Q7546" t="str">
        <f t="shared" si="471"/>
        <v>Retained</v>
      </c>
    </row>
    <row r="7547" spans="1:17" x14ac:dyDescent="0.2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>
        <f t="shared" si="468"/>
        <v>Young</v>
      </c>
      <c r="O7547" t="str">
        <f t="shared" si="469"/>
        <v>Good</v>
      </c>
      <c r="P7547" t="str">
        <f t="shared" si="470"/>
        <v>Zero Balance</v>
      </c>
      <c r="Q7547" t="str">
        <f t="shared" si="471"/>
        <v>Retained</v>
      </c>
    </row>
    <row r="7548" spans="1:17" x14ac:dyDescent="0.2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>
        <f t="shared" si="468"/>
        <v>Adult</v>
      </c>
      <c r="O7548" t="str">
        <f t="shared" si="469"/>
        <v>Average</v>
      </c>
      <c r="P7548" t="str">
        <f t="shared" si="470"/>
        <v>Zero Balance</v>
      </c>
      <c r="Q7548" t="str">
        <f t="shared" si="471"/>
        <v>Retained</v>
      </c>
    </row>
    <row r="7549" spans="1:17" x14ac:dyDescent="0.2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>
        <f t="shared" si="468"/>
        <v>Young</v>
      </c>
      <c r="O7549" t="str">
        <f t="shared" si="469"/>
        <v>Average</v>
      </c>
      <c r="P7549" t="str">
        <f t="shared" si="470"/>
        <v>High Balance</v>
      </c>
      <c r="Q7549" t="str">
        <f t="shared" si="471"/>
        <v>Retained</v>
      </c>
    </row>
    <row r="7550" spans="1:17" x14ac:dyDescent="0.2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>
        <f t="shared" si="468"/>
        <v>Senior</v>
      </c>
      <c r="O7550" t="str">
        <f t="shared" si="469"/>
        <v>Average</v>
      </c>
      <c r="P7550" t="str">
        <f t="shared" si="470"/>
        <v>High Balance</v>
      </c>
      <c r="Q7550" t="str">
        <f t="shared" si="471"/>
        <v>Retained</v>
      </c>
    </row>
    <row r="7551" spans="1:17" x14ac:dyDescent="0.2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>
        <f t="shared" si="468"/>
        <v>Adult</v>
      </c>
      <c r="O7551" t="str">
        <f t="shared" si="469"/>
        <v>Good</v>
      </c>
      <c r="P7551" t="str">
        <f t="shared" si="470"/>
        <v>High Balance</v>
      </c>
      <c r="Q7551" t="str">
        <f t="shared" si="471"/>
        <v>Churned</v>
      </c>
    </row>
    <row r="7552" spans="1:17" x14ac:dyDescent="0.2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tr">
        <f t="shared" si="468"/>
        <v>Adult</v>
      </c>
      <c r="O7552" t="str">
        <f t="shared" si="469"/>
        <v>Average</v>
      </c>
      <c r="P7552" t="str">
        <f t="shared" si="470"/>
        <v>High Balance</v>
      </c>
      <c r="Q7552" t="str">
        <f t="shared" si="471"/>
        <v>Retained</v>
      </c>
    </row>
    <row r="7553" spans="1:17" x14ac:dyDescent="0.2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>
        <f t="shared" si="468"/>
        <v>Adult</v>
      </c>
      <c r="O7553" t="str">
        <f t="shared" si="469"/>
        <v>Average</v>
      </c>
      <c r="P7553" t="str">
        <f t="shared" si="470"/>
        <v>High Balance</v>
      </c>
      <c r="Q7553" t="str">
        <f t="shared" si="471"/>
        <v>Retained</v>
      </c>
    </row>
    <row r="7554" spans="1:17" x14ac:dyDescent="0.2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tr">
        <f t="shared" si="468"/>
        <v>Senior</v>
      </c>
      <c r="O7554" t="str">
        <f t="shared" si="469"/>
        <v>Average</v>
      </c>
      <c r="P7554" t="str">
        <f t="shared" si="470"/>
        <v>High Balance</v>
      </c>
      <c r="Q7554" t="str">
        <f t="shared" si="471"/>
        <v>Retained</v>
      </c>
    </row>
    <row r="7555" spans="1:17" x14ac:dyDescent="0.2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>
        <f t="shared" ref="N7555:N7618" si="472">IF(F7555&lt;30,"Young",IF(F7555&lt;50,"Adult","Senior"))</f>
        <v>Adult</v>
      </c>
      <c r="O7555" t="str">
        <f t="shared" ref="O7555:O7618" si="473">IF(C7555&lt;500,"Poor",IF(C7555&lt;700,"Average","Good"))</f>
        <v>Good</v>
      </c>
      <c r="P7555" t="str">
        <f t="shared" ref="P7555:P7618" si="474" xml:space="preserve"> IF(H7555=0,"Zero Balance",IF(H7555&lt;50000,"Low Balance",IF(H7555&lt;100000,"Medium Balance","High Balance")))</f>
        <v>Zero Balance</v>
      </c>
      <c r="Q7555" t="str">
        <f t="shared" ref="Q7555:Q7618" si="475">IF(M7555 = 1,"Churned","Retained")</f>
        <v>Retained</v>
      </c>
    </row>
    <row r="7556" spans="1:17" x14ac:dyDescent="0.2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tr">
        <f t="shared" si="472"/>
        <v>Adult</v>
      </c>
      <c r="O7556" t="str">
        <f t="shared" si="473"/>
        <v>Good</v>
      </c>
      <c r="P7556" t="str">
        <f t="shared" si="474"/>
        <v>Medium Balance</v>
      </c>
      <c r="Q7556" t="str">
        <f t="shared" si="475"/>
        <v>Churned</v>
      </c>
    </row>
    <row r="7557" spans="1:17" x14ac:dyDescent="0.2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>
        <f t="shared" si="472"/>
        <v>Adult</v>
      </c>
      <c r="O7557" t="str">
        <f t="shared" si="473"/>
        <v>Good</v>
      </c>
      <c r="P7557" t="str">
        <f t="shared" si="474"/>
        <v>Zero Balance</v>
      </c>
      <c r="Q7557" t="str">
        <f t="shared" si="475"/>
        <v>Retained</v>
      </c>
    </row>
    <row r="7558" spans="1:17" x14ac:dyDescent="0.2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>
        <f t="shared" si="472"/>
        <v>Adult</v>
      </c>
      <c r="O7558" t="str">
        <f t="shared" si="473"/>
        <v>Good</v>
      </c>
      <c r="P7558" t="str">
        <f t="shared" si="474"/>
        <v>Zero Balance</v>
      </c>
      <c r="Q7558" t="str">
        <f t="shared" si="475"/>
        <v>Churned</v>
      </c>
    </row>
    <row r="7559" spans="1:17" x14ac:dyDescent="0.2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>
        <f t="shared" si="472"/>
        <v>Adult</v>
      </c>
      <c r="O7559" t="str">
        <f t="shared" si="473"/>
        <v>Poor</v>
      </c>
      <c r="P7559" t="str">
        <f t="shared" si="474"/>
        <v>Zero Balance</v>
      </c>
      <c r="Q7559" t="str">
        <f t="shared" si="475"/>
        <v>Retained</v>
      </c>
    </row>
    <row r="7560" spans="1:17" x14ac:dyDescent="0.2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>
        <f t="shared" si="472"/>
        <v>Adult</v>
      </c>
      <c r="O7560" t="str">
        <f t="shared" si="473"/>
        <v>Average</v>
      </c>
      <c r="P7560" t="str">
        <f t="shared" si="474"/>
        <v>High Balance</v>
      </c>
      <c r="Q7560" t="str">
        <f t="shared" si="475"/>
        <v>Churned</v>
      </c>
    </row>
    <row r="7561" spans="1:17" x14ac:dyDescent="0.2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>
        <f t="shared" si="472"/>
        <v>Adult</v>
      </c>
      <c r="O7561" t="str">
        <f t="shared" si="473"/>
        <v>Good</v>
      </c>
      <c r="P7561" t="str">
        <f t="shared" si="474"/>
        <v>Zero Balance</v>
      </c>
      <c r="Q7561" t="str">
        <f t="shared" si="475"/>
        <v>Retained</v>
      </c>
    </row>
    <row r="7562" spans="1:17" x14ac:dyDescent="0.2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tr">
        <f t="shared" si="472"/>
        <v>Senior</v>
      </c>
      <c r="O7562" t="str">
        <f t="shared" si="473"/>
        <v>Average</v>
      </c>
      <c r="P7562" t="str">
        <f t="shared" si="474"/>
        <v>High Balance</v>
      </c>
      <c r="Q7562" t="str">
        <f t="shared" si="475"/>
        <v>Retained</v>
      </c>
    </row>
    <row r="7563" spans="1:17" x14ac:dyDescent="0.2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>
        <f t="shared" si="472"/>
        <v>Adult</v>
      </c>
      <c r="O7563" t="str">
        <f t="shared" si="473"/>
        <v>Average</v>
      </c>
      <c r="P7563" t="str">
        <f t="shared" si="474"/>
        <v>High Balance</v>
      </c>
      <c r="Q7563" t="str">
        <f t="shared" si="475"/>
        <v>Retained</v>
      </c>
    </row>
    <row r="7564" spans="1:17" x14ac:dyDescent="0.2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>
        <f t="shared" si="472"/>
        <v>Adult</v>
      </c>
      <c r="O7564" t="str">
        <f t="shared" si="473"/>
        <v>Average</v>
      </c>
      <c r="P7564" t="str">
        <f t="shared" si="474"/>
        <v>Zero Balance</v>
      </c>
      <c r="Q7564" t="str">
        <f t="shared" si="475"/>
        <v>Retained</v>
      </c>
    </row>
    <row r="7565" spans="1:17" x14ac:dyDescent="0.2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>
        <f t="shared" si="472"/>
        <v>Senior</v>
      </c>
      <c r="O7565" t="str">
        <f t="shared" si="473"/>
        <v>Average</v>
      </c>
      <c r="P7565" t="str">
        <f t="shared" si="474"/>
        <v>Zero Balance</v>
      </c>
      <c r="Q7565" t="str">
        <f t="shared" si="475"/>
        <v>Retained</v>
      </c>
    </row>
    <row r="7566" spans="1:17" x14ac:dyDescent="0.2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tr">
        <f t="shared" si="472"/>
        <v>Adult</v>
      </c>
      <c r="O7566" t="str">
        <f t="shared" si="473"/>
        <v>Average</v>
      </c>
      <c r="P7566" t="str">
        <f t="shared" si="474"/>
        <v>High Balance</v>
      </c>
      <c r="Q7566" t="str">
        <f t="shared" si="475"/>
        <v>Churned</v>
      </c>
    </row>
    <row r="7567" spans="1:17" x14ac:dyDescent="0.2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>
        <f t="shared" si="472"/>
        <v>Senior</v>
      </c>
      <c r="O7567" t="str">
        <f t="shared" si="473"/>
        <v>Good</v>
      </c>
      <c r="P7567" t="str">
        <f t="shared" si="474"/>
        <v>High Balance</v>
      </c>
      <c r="Q7567" t="str">
        <f t="shared" si="475"/>
        <v>Churned</v>
      </c>
    </row>
    <row r="7568" spans="1:17" x14ac:dyDescent="0.2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tr">
        <f t="shared" si="472"/>
        <v>Adult</v>
      </c>
      <c r="O7568" t="str">
        <f t="shared" si="473"/>
        <v>Average</v>
      </c>
      <c r="P7568" t="str">
        <f t="shared" si="474"/>
        <v>Medium Balance</v>
      </c>
      <c r="Q7568" t="str">
        <f t="shared" si="475"/>
        <v>Churned</v>
      </c>
    </row>
    <row r="7569" spans="1:17" x14ac:dyDescent="0.2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>
        <f t="shared" si="472"/>
        <v>Adult</v>
      </c>
      <c r="O7569" t="str">
        <f t="shared" si="473"/>
        <v>Average</v>
      </c>
      <c r="P7569" t="str">
        <f t="shared" si="474"/>
        <v>Zero Balance</v>
      </c>
      <c r="Q7569" t="str">
        <f t="shared" si="475"/>
        <v>Churned</v>
      </c>
    </row>
    <row r="7570" spans="1:17" x14ac:dyDescent="0.2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>
        <f t="shared" si="472"/>
        <v>Senior</v>
      </c>
      <c r="O7570" t="str">
        <f t="shared" si="473"/>
        <v>Poor</v>
      </c>
      <c r="P7570" t="str">
        <f t="shared" si="474"/>
        <v>Zero Balance</v>
      </c>
      <c r="Q7570" t="str">
        <f t="shared" si="475"/>
        <v>Retained</v>
      </c>
    </row>
    <row r="7571" spans="1:17" x14ac:dyDescent="0.2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tr">
        <f t="shared" si="472"/>
        <v>Young</v>
      </c>
      <c r="O7571" t="str">
        <f t="shared" si="473"/>
        <v>Average</v>
      </c>
      <c r="P7571" t="str">
        <f t="shared" si="474"/>
        <v>High Balance</v>
      </c>
      <c r="Q7571" t="str">
        <f t="shared" si="475"/>
        <v>Retained</v>
      </c>
    </row>
    <row r="7572" spans="1:17" x14ac:dyDescent="0.2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>
        <f t="shared" si="472"/>
        <v>Adult</v>
      </c>
      <c r="O7572" t="str">
        <f t="shared" si="473"/>
        <v>Average</v>
      </c>
      <c r="P7572" t="str">
        <f t="shared" si="474"/>
        <v>High Balance</v>
      </c>
      <c r="Q7572" t="str">
        <f t="shared" si="475"/>
        <v>Churned</v>
      </c>
    </row>
    <row r="7573" spans="1:17" x14ac:dyDescent="0.2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>
        <f t="shared" si="472"/>
        <v>Senior</v>
      </c>
      <c r="O7573" t="str">
        <f t="shared" si="473"/>
        <v>Good</v>
      </c>
      <c r="P7573" t="str">
        <f t="shared" si="474"/>
        <v>Medium Balance</v>
      </c>
      <c r="Q7573" t="str">
        <f t="shared" si="475"/>
        <v>Churned</v>
      </c>
    </row>
    <row r="7574" spans="1:17" x14ac:dyDescent="0.2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>
        <f t="shared" si="472"/>
        <v>Adult</v>
      </c>
      <c r="O7574" t="str">
        <f t="shared" si="473"/>
        <v>Average</v>
      </c>
      <c r="P7574" t="str">
        <f t="shared" si="474"/>
        <v>High Balance</v>
      </c>
      <c r="Q7574" t="str">
        <f t="shared" si="475"/>
        <v>Retained</v>
      </c>
    </row>
    <row r="7575" spans="1:17" x14ac:dyDescent="0.2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>
        <f t="shared" si="472"/>
        <v>Adult</v>
      </c>
      <c r="O7575" t="str">
        <f t="shared" si="473"/>
        <v>Poor</v>
      </c>
      <c r="P7575" t="str">
        <f t="shared" si="474"/>
        <v>Zero Balance</v>
      </c>
      <c r="Q7575" t="str">
        <f t="shared" si="475"/>
        <v>Retained</v>
      </c>
    </row>
    <row r="7576" spans="1:17" x14ac:dyDescent="0.2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>
        <f t="shared" si="472"/>
        <v>Adult</v>
      </c>
      <c r="O7576" t="str">
        <f t="shared" si="473"/>
        <v>Good</v>
      </c>
      <c r="P7576" t="str">
        <f t="shared" si="474"/>
        <v>Medium Balance</v>
      </c>
      <c r="Q7576" t="str">
        <f t="shared" si="475"/>
        <v>Retained</v>
      </c>
    </row>
    <row r="7577" spans="1:17" x14ac:dyDescent="0.2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>
        <f t="shared" si="472"/>
        <v>Adult</v>
      </c>
      <c r="O7577" t="str">
        <f t="shared" si="473"/>
        <v>Average</v>
      </c>
      <c r="P7577" t="str">
        <f t="shared" si="474"/>
        <v>Medium Balance</v>
      </c>
      <c r="Q7577" t="str">
        <f t="shared" si="475"/>
        <v>Retained</v>
      </c>
    </row>
    <row r="7578" spans="1:17" x14ac:dyDescent="0.2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>
        <f t="shared" si="472"/>
        <v>Young</v>
      </c>
      <c r="O7578" t="str">
        <f t="shared" si="473"/>
        <v>Average</v>
      </c>
      <c r="P7578" t="str">
        <f t="shared" si="474"/>
        <v>Zero Balance</v>
      </c>
      <c r="Q7578" t="str">
        <f t="shared" si="475"/>
        <v>Retained</v>
      </c>
    </row>
    <row r="7579" spans="1:17" x14ac:dyDescent="0.2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>
        <f t="shared" si="472"/>
        <v>Adult</v>
      </c>
      <c r="O7579" t="str">
        <f t="shared" si="473"/>
        <v>Average</v>
      </c>
      <c r="P7579" t="str">
        <f t="shared" si="474"/>
        <v>Medium Balance</v>
      </c>
      <c r="Q7579" t="str">
        <f t="shared" si="475"/>
        <v>Retained</v>
      </c>
    </row>
    <row r="7580" spans="1:17" x14ac:dyDescent="0.2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>
        <f t="shared" si="472"/>
        <v>Adult</v>
      </c>
      <c r="O7580" t="str">
        <f t="shared" si="473"/>
        <v>Average</v>
      </c>
      <c r="P7580" t="str">
        <f t="shared" si="474"/>
        <v>High Balance</v>
      </c>
      <c r="Q7580" t="str">
        <f t="shared" si="475"/>
        <v>Retained</v>
      </c>
    </row>
    <row r="7581" spans="1:17" x14ac:dyDescent="0.2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>
        <f t="shared" si="472"/>
        <v>Adult</v>
      </c>
      <c r="O7581" t="str">
        <f t="shared" si="473"/>
        <v>Average</v>
      </c>
      <c r="P7581" t="str">
        <f t="shared" si="474"/>
        <v>High Balance</v>
      </c>
      <c r="Q7581" t="str">
        <f t="shared" si="475"/>
        <v>Retained</v>
      </c>
    </row>
    <row r="7582" spans="1:17" x14ac:dyDescent="0.2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>
        <f t="shared" si="472"/>
        <v>Adult</v>
      </c>
      <c r="O7582" t="str">
        <f t="shared" si="473"/>
        <v>Good</v>
      </c>
      <c r="P7582" t="str">
        <f t="shared" si="474"/>
        <v>Zero Balance</v>
      </c>
      <c r="Q7582" t="str">
        <f t="shared" si="475"/>
        <v>Churned</v>
      </c>
    </row>
    <row r="7583" spans="1:17" x14ac:dyDescent="0.2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>
        <f t="shared" si="472"/>
        <v>Adult</v>
      </c>
      <c r="O7583" t="str">
        <f t="shared" si="473"/>
        <v>Good</v>
      </c>
      <c r="P7583" t="str">
        <f t="shared" si="474"/>
        <v>High Balance</v>
      </c>
      <c r="Q7583" t="str">
        <f t="shared" si="475"/>
        <v>Retained</v>
      </c>
    </row>
    <row r="7584" spans="1:17" x14ac:dyDescent="0.2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>
        <f t="shared" si="472"/>
        <v>Adult</v>
      </c>
      <c r="O7584" t="str">
        <f t="shared" si="473"/>
        <v>Good</v>
      </c>
      <c r="P7584" t="str">
        <f t="shared" si="474"/>
        <v>Medium Balance</v>
      </c>
      <c r="Q7584" t="str">
        <f t="shared" si="475"/>
        <v>Retained</v>
      </c>
    </row>
    <row r="7585" spans="1:17" x14ac:dyDescent="0.2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>
        <f t="shared" si="472"/>
        <v>Young</v>
      </c>
      <c r="O7585" t="str">
        <f t="shared" si="473"/>
        <v>Average</v>
      </c>
      <c r="P7585" t="str">
        <f t="shared" si="474"/>
        <v>Zero Balance</v>
      </c>
      <c r="Q7585" t="str">
        <f t="shared" si="475"/>
        <v>Retained</v>
      </c>
    </row>
    <row r="7586" spans="1:17" x14ac:dyDescent="0.2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>
        <f t="shared" si="472"/>
        <v>Adult</v>
      </c>
      <c r="O7586" t="str">
        <f t="shared" si="473"/>
        <v>Average</v>
      </c>
      <c r="P7586" t="str">
        <f t="shared" si="474"/>
        <v>Zero Balance</v>
      </c>
      <c r="Q7586" t="str">
        <f t="shared" si="475"/>
        <v>Retained</v>
      </c>
    </row>
    <row r="7587" spans="1:17" x14ac:dyDescent="0.2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>
        <f t="shared" si="472"/>
        <v>Adult</v>
      </c>
      <c r="O7587" t="str">
        <f t="shared" si="473"/>
        <v>Poor</v>
      </c>
      <c r="P7587" t="str">
        <f t="shared" si="474"/>
        <v>Zero Balance</v>
      </c>
      <c r="Q7587" t="str">
        <f t="shared" si="475"/>
        <v>Churned</v>
      </c>
    </row>
    <row r="7588" spans="1:17" x14ac:dyDescent="0.2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>
        <f t="shared" si="472"/>
        <v>Adult</v>
      </c>
      <c r="O7588" t="str">
        <f t="shared" si="473"/>
        <v>Good</v>
      </c>
      <c r="P7588" t="str">
        <f t="shared" si="474"/>
        <v>Zero Balance</v>
      </c>
      <c r="Q7588" t="str">
        <f t="shared" si="475"/>
        <v>Retained</v>
      </c>
    </row>
    <row r="7589" spans="1:17" x14ac:dyDescent="0.2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>
        <f t="shared" si="472"/>
        <v>Adult</v>
      </c>
      <c r="O7589" t="str">
        <f t="shared" si="473"/>
        <v>Average</v>
      </c>
      <c r="P7589" t="str">
        <f t="shared" si="474"/>
        <v>Medium Balance</v>
      </c>
      <c r="Q7589" t="str">
        <f t="shared" si="475"/>
        <v>Retained</v>
      </c>
    </row>
    <row r="7590" spans="1:17" x14ac:dyDescent="0.2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>
        <f t="shared" si="472"/>
        <v>Adult</v>
      </c>
      <c r="O7590" t="str">
        <f t="shared" si="473"/>
        <v>Average</v>
      </c>
      <c r="P7590" t="str">
        <f t="shared" si="474"/>
        <v>Zero Balance</v>
      </c>
      <c r="Q7590" t="str">
        <f t="shared" si="475"/>
        <v>Retained</v>
      </c>
    </row>
    <row r="7591" spans="1:17" x14ac:dyDescent="0.2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>
        <f t="shared" si="472"/>
        <v>Adult</v>
      </c>
      <c r="O7591" t="str">
        <f t="shared" si="473"/>
        <v>Good</v>
      </c>
      <c r="P7591" t="str">
        <f t="shared" si="474"/>
        <v>Zero Balance</v>
      </c>
      <c r="Q7591" t="str">
        <f t="shared" si="475"/>
        <v>Retained</v>
      </c>
    </row>
    <row r="7592" spans="1:17" x14ac:dyDescent="0.2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>
        <f t="shared" si="472"/>
        <v>Adult</v>
      </c>
      <c r="O7592" t="str">
        <f t="shared" si="473"/>
        <v>Average</v>
      </c>
      <c r="P7592" t="str">
        <f t="shared" si="474"/>
        <v>High Balance</v>
      </c>
      <c r="Q7592" t="str">
        <f t="shared" si="475"/>
        <v>Churned</v>
      </c>
    </row>
    <row r="7593" spans="1:17" x14ac:dyDescent="0.2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tr">
        <f t="shared" si="472"/>
        <v>Adult</v>
      </c>
      <c r="O7593" t="str">
        <f t="shared" si="473"/>
        <v>Good</v>
      </c>
      <c r="P7593" t="str">
        <f t="shared" si="474"/>
        <v>High Balance</v>
      </c>
      <c r="Q7593" t="str">
        <f t="shared" si="475"/>
        <v>Retained</v>
      </c>
    </row>
    <row r="7594" spans="1:17" x14ac:dyDescent="0.2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tr">
        <f t="shared" si="472"/>
        <v>Adult</v>
      </c>
      <c r="O7594" t="str">
        <f t="shared" si="473"/>
        <v>Average</v>
      </c>
      <c r="P7594" t="str">
        <f t="shared" si="474"/>
        <v>Medium Balance</v>
      </c>
      <c r="Q7594" t="str">
        <f t="shared" si="475"/>
        <v>Retained</v>
      </c>
    </row>
    <row r="7595" spans="1:17" x14ac:dyDescent="0.2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>
        <f t="shared" si="472"/>
        <v>Young</v>
      </c>
      <c r="O7595" t="str">
        <f t="shared" si="473"/>
        <v>Poor</v>
      </c>
      <c r="P7595" t="str">
        <f t="shared" si="474"/>
        <v>Medium Balance</v>
      </c>
      <c r="Q7595" t="str">
        <f t="shared" si="475"/>
        <v>Retained</v>
      </c>
    </row>
    <row r="7596" spans="1:17" x14ac:dyDescent="0.2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>
        <f t="shared" si="472"/>
        <v>Adult</v>
      </c>
      <c r="O7596" t="str">
        <f t="shared" si="473"/>
        <v>Average</v>
      </c>
      <c r="P7596" t="str">
        <f t="shared" si="474"/>
        <v>Zero Balance</v>
      </c>
      <c r="Q7596" t="str">
        <f t="shared" si="475"/>
        <v>Retained</v>
      </c>
    </row>
    <row r="7597" spans="1:17" x14ac:dyDescent="0.2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>
        <f t="shared" si="472"/>
        <v>Senior</v>
      </c>
      <c r="O7597" t="str">
        <f t="shared" si="473"/>
        <v>Average</v>
      </c>
      <c r="P7597" t="str">
        <f t="shared" si="474"/>
        <v>Zero Balance</v>
      </c>
      <c r="Q7597" t="str">
        <f t="shared" si="475"/>
        <v>Retained</v>
      </c>
    </row>
    <row r="7598" spans="1:17" x14ac:dyDescent="0.2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>
        <f t="shared" si="472"/>
        <v>Adult</v>
      </c>
      <c r="O7598" t="str">
        <f t="shared" si="473"/>
        <v>Average</v>
      </c>
      <c r="P7598" t="str">
        <f t="shared" si="474"/>
        <v>High Balance</v>
      </c>
      <c r="Q7598" t="str">
        <f t="shared" si="475"/>
        <v>Retained</v>
      </c>
    </row>
    <row r="7599" spans="1:17" x14ac:dyDescent="0.2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>
        <f t="shared" si="472"/>
        <v>Young</v>
      </c>
      <c r="O7599" t="str">
        <f t="shared" si="473"/>
        <v>Good</v>
      </c>
      <c r="P7599" t="str">
        <f t="shared" si="474"/>
        <v>Zero Balance</v>
      </c>
      <c r="Q7599" t="str">
        <f t="shared" si="475"/>
        <v>Retained</v>
      </c>
    </row>
    <row r="7600" spans="1:17" x14ac:dyDescent="0.2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>
        <f t="shared" si="472"/>
        <v>Senior</v>
      </c>
      <c r="O7600" t="str">
        <f t="shared" si="473"/>
        <v>Poor</v>
      </c>
      <c r="P7600" t="str">
        <f t="shared" si="474"/>
        <v>Medium Balance</v>
      </c>
      <c r="Q7600" t="str">
        <f t="shared" si="475"/>
        <v>Churned</v>
      </c>
    </row>
    <row r="7601" spans="1:17" x14ac:dyDescent="0.2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>
        <f t="shared" si="472"/>
        <v>Adult</v>
      </c>
      <c r="O7601" t="str">
        <f t="shared" si="473"/>
        <v>Average</v>
      </c>
      <c r="P7601" t="str">
        <f t="shared" si="474"/>
        <v>High Balance</v>
      </c>
      <c r="Q7601" t="str">
        <f t="shared" si="475"/>
        <v>Churned</v>
      </c>
    </row>
    <row r="7602" spans="1:17" x14ac:dyDescent="0.2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>
        <f t="shared" si="472"/>
        <v>Adult</v>
      </c>
      <c r="O7602" t="str">
        <f t="shared" si="473"/>
        <v>Average</v>
      </c>
      <c r="P7602" t="str">
        <f t="shared" si="474"/>
        <v>High Balance</v>
      </c>
      <c r="Q7602" t="str">
        <f t="shared" si="475"/>
        <v>Retained</v>
      </c>
    </row>
    <row r="7603" spans="1:17" x14ac:dyDescent="0.2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>
        <f t="shared" si="472"/>
        <v>Adult</v>
      </c>
      <c r="O7603" t="str">
        <f t="shared" si="473"/>
        <v>Good</v>
      </c>
      <c r="P7603" t="str">
        <f t="shared" si="474"/>
        <v>Zero Balance</v>
      </c>
      <c r="Q7603" t="str">
        <f t="shared" si="475"/>
        <v>Retained</v>
      </c>
    </row>
    <row r="7604" spans="1:17" x14ac:dyDescent="0.2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>
        <f t="shared" si="472"/>
        <v>Young</v>
      </c>
      <c r="O7604" t="str">
        <f t="shared" si="473"/>
        <v>Average</v>
      </c>
      <c r="P7604" t="str">
        <f t="shared" si="474"/>
        <v>High Balance</v>
      </c>
      <c r="Q7604" t="str">
        <f t="shared" si="475"/>
        <v>Retained</v>
      </c>
    </row>
    <row r="7605" spans="1:17" x14ac:dyDescent="0.2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>
        <f t="shared" si="472"/>
        <v>Young</v>
      </c>
      <c r="O7605" t="str">
        <f t="shared" si="473"/>
        <v>Average</v>
      </c>
      <c r="P7605" t="str">
        <f t="shared" si="474"/>
        <v>Zero Balance</v>
      </c>
      <c r="Q7605" t="str">
        <f t="shared" si="475"/>
        <v>Churned</v>
      </c>
    </row>
    <row r="7606" spans="1:17" x14ac:dyDescent="0.2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>
        <f t="shared" si="472"/>
        <v>Senior</v>
      </c>
      <c r="O7606" t="str">
        <f t="shared" si="473"/>
        <v>Average</v>
      </c>
      <c r="P7606" t="str">
        <f t="shared" si="474"/>
        <v>High Balance</v>
      </c>
      <c r="Q7606" t="str">
        <f t="shared" si="475"/>
        <v>Churned</v>
      </c>
    </row>
    <row r="7607" spans="1:17" x14ac:dyDescent="0.2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>
        <f t="shared" si="472"/>
        <v>Adult</v>
      </c>
      <c r="O7607" t="str">
        <f t="shared" si="473"/>
        <v>Good</v>
      </c>
      <c r="P7607" t="str">
        <f t="shared" si="474"/>
        <v>Zero Balance</v>
      </c>
      <c r="Q7607" t="str">
        <f t="shared" si="475"/>
        <v>Retained</v>
      </c>
    </row>
    <row r="7608" spans="1:17" x14ac:dyDescent="0.2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>
        <f t="shared" si="472"/>
        <v>Adult</v>
      </c>
      <c r="O7608" t="str">
        <f t="shared" si="473"/>
        <v>Average</v>
      </c>
      <c r="P7608" t="str">
        <f t="shared" si="474"/>
        <v>High Balance</v>
      </c>
      <c r="Q7608" t="str">
        <f t="shared" si="475"/>
        <v>Retained</v>
      </c>
    </row>
    <row r="7609" spans="1:17" x14ac:dyDescent="0.2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tr">
        <f t="shared" si="472"/>
        <v>Adult</v>
      </c>
      <c r="O7609" t="str">
        <f t="shared" si="473"/>
        <v>Good</v>
      </c>
      <c r="P7609" t="str">
        <f t="shared" si="474"/>
        <v>Zero Balance</v>
      </c>
      <c r="Q7609" t="str">
        <f t="shared" si="475"/>
        <v>Retained</v>
      </c>
    </row>
    <row r="7610" spans="1:17" x14ac:dyDescent="0.2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>
        <f t="shared" si="472"/>
        <v>Adult</v>
      </c>
      <c r="O7610" t="str">
        <f t="shared" si="473"/>
        <v>Average</v>
      </c>
      <c r="P7610" t="str">
        <f t="shared" si="474"/>
        <v>Zero Balance</v>
      </c>
      <c r="Q7610" t="str">
        <f t="shared" si="475"/>
        <v>Retained</v>
      </c>
    </row>
    <row r="7611" spans="1:17" x14ac:dyDescent="0.2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>
        <f t="shared" si="472"/>
        <v>Adult</v>
      </c>
      <c r="O7611" t="str">
        <f t="shared" si="473"/>
        <v>Average</v>
      </c>
      <c r="P7611" t="str">
        <f t="shared" si="474"/>
        <v>High Balance</v>
      </c>
      <c r="Q7611" t="str">
        <f t="shared" si="475"/>
        <v>Retained</v>
      </c>
    </row>
    <row r="7612" spans="1:17" x14ac:dyDescent="0.2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>
        <f t="shared" si="472"/>
        <v>Adult</v>
      </c>
      <c r="O7612" t="str">
        <f t="shared" si="473"/>
        <v>Good</v>
      </c>
      <c r="P7612" t="str">
        <f t="shared" si="474"/>
        <v>High Balance</v>
      </c>
      <c r="Q7612" t="str">
        <f t="shared" si="475"/>
        <v>Retained</v>
      </c>
    </row>
    <row r="7613" spans="1:17" x14ac:dyDescent="0.2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>
        <f t="shared" si="472"/>
        <v>Adult</v>
      </c>
      <c r="O7613" t="str">
        <f t="shared" si="473"/>
        <v>Good</v>
      </c>
      <c r="P7613" t="str">
        <f t="shared" si="474"/>
        <v>Zero Balance</v>
      </c>
      <c r="Q7613" t="str">
        <f t="shared" si="475"/>
        <v>Retained</v>
      </c>
    </row>
    <row r="7614" spans="1:17" x14ac:dyDescent="0.2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>
        <f t="shared" si="472"/>
        <v>Young</v>
      </c>
      <c r="O7614" t="str">
        <f t="shared" si="473"/>
        <v>Average</v>
      </c>
      <c r="P7614" t="str">
        <f t="shared" si="474"/>
        <v>High Balance</v>
      </c>
      <c r="Q7614" t="str">
        <f t="shared" si="475"/>
        <v>Retained</v>
      </c>
    </row>
    <row r="7615" spans="1:17" x14ac:dyDescent="0.2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>
        <f t="shared" si="472"/>
        <v>Adult</v>
      </c>
      <c r="O7615" t="str">
        <f t="shared" si="473"/>
        <v>Average</v>
      </c>
      <c r="P7615" t="str">
        <f t="shared" si="474"/>
        <v>Medium Balance</v>
      </c>
      <c r="Q7615" t="str">
        <f t="shared" si="475"/>
        <v>Retained</v>
      </c>
    </row>
    <row r="7616" spans="1:17" x14ac:dyDescent="0.2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>
        <f t="shared" si="472"/>
        <v>Adult</v>
      </c>
      <c r="O7616" t="str">
        <f t="shared" si="473"/>
        <v>Good</v>
      </c>
      <c r="P7616" t="str">
        <f t="shared" si="474"/>
        <v>Zero Balance</v>
      </c>
      <c r="Q7616" t="str">
        <f t="shared" si="475"/>
        <v>Retained</v>
      </c>
    </row>
    <row r="7617" spans="1:17" x14ac:dyDescent="0.2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>
        <f t="shared" si="472"/>
        <v>Adult</v>
      </c>
      <c r="O7617" t="str">
        <f t="shared" si="473"/>
        <v>Average</v>
      </c>
      <c r="P7617" t="str">
        <f t="shared" si="474"/>
        <v>High Balance</v>
      </c>
      <c r="Q7617" t="str">
        <f t="shared" si="475"/>
        <v>Retained</v>
      </c>
    </row>
    <row r="7618" spans="1:17" x14ac:dyDescent="0.2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>
        <f t="shared" si="472"/>
        <v>Young</v>
      </c>
      <c r="O7618" t="str">
        <f t="shared" si="473"/>
        <v>Average</v>
      </c>
      <c r="P7618" t="str">
        <f t="shared" si="474"/>
        <v>Medium Balance</v>
      </c>
      <c r="Q7618" t="str">
        <f t="shared" si="475"/>
        <v>Retained</v>
      </c>
    </row>
    <row r="7619" spans="1:17" x14ac:dyDescent="0.2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>
        <f t="shared" ref="N7619:N7682" si="476">IF(F7619&lt;30,"Young",IF(F7619&lt;50,"Adult","Senior"))</f>
        <v>Adult</v>
      </c>
      <c r="O7619" t="str">
        <f t="shared" ref="O7619:O7682" si="477">IF(C7619&lt;500,"Poor",IF(C7619&lt;700,"Average","Good"))</f>
        <v>Average</v>
      </c>
      <c r="P7619" t="str">
        <f t="shared" ref="P7619:P7682" si="478" xml:space="preserve"> IF(H7619=0,"Zero Balance",IF(H7619&lt;50000,"Low Balance",IF(H7619&lt;100000,"Medium Balance","High Balance")))</f>
        <v>Zero Balance</v>
      </c>
      <c r="Q7619" t="str">
        <f t="shared" ref="Q7619:Q7682" si="479">IF(M7619 = 1,"Churned","Retained")</f>
        <v>Retained</v>
      </c>
    </row>
    <row r="7620" spans="1:17" x14ac:dyDescent="0.2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>
        <f t="shared" si="476"/>
        <v>Adult</v>
      </c>
      <c r="O7620" t="str">
        <f t="shared" si="477"/>
        <v>Average</v>
      </c>
      <c r="P7620" t="str">
        <f t="shared" si="478"/>
        <v>Zero Balance</v>
      </c>
      <c r="Q7620" t="str">
        <f t="shared" si="479"/>
        <v>Retained</v>
      </c>
    </row>
    <row r="7621" spans="1:17" x14ac:dyDescent="0.2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tr">
        <f t="shared" si="476"/>
        <v>Adult</v>
      </c>
      <c r="O7621" t="str">
        <f t="shared" si="477"/>
        <v>Average</v>
      </c>
      <c r="P7621" t="str">
        <f t="shared" si="478"/>
        <v>Zero Balance</v>
      </c>
      <c r="Q7621" t="str">
        <f t="shared" si="479"/>
        <v>Retained</v>
      </c>
    </row>
    <row r="7622" spans="1:17" x14ac:dyDescent="0.2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>
        <f t="shared" si="476"/>
        <v>Young</v>
      </c>
      <c r="O7622" t="str">
        <f t="shared" si="477"/>
        <v>Average</v>
      </c>
      <c r="P7622" t="str">
        <f t="shared" si="478"/>
        <v>Zero Balance</v>
      </c>
      <c r="Q7622" t="str">
        <f t="shared" si="479"/>
        <v>Retained</v>
      </c>
    </row>
    <row r="7623" spans="1:17" x14ac:dyDescent="0.2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>
        <f t="shared" si="476"/>
        <v>Adult</v>
      </c>
      <c r="O7623" t="str">
        <f t="shared" si="477"/>
        <v>Average</v>
      </c>
      <c r="P7623" t="str">
        <f t="shared" si="478"/>
        <v>Zero Balance</v>
      </c>
      <c r="Q7623" t="str">
        <f t="shared" si="479"/>
        <v>Retained</v>
      </c>
    </row>
    <row r="7624" spans="1:17" x14ac:dyDescent="0.2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>
        <f t="shared" si="476"/>
        <v>Adult</v>
      </c>
      <c r="O7624" t="str">
        <f t="shared" si="477"/>
        <v>Good</v>
      </c>
      <c r="P7624" t="str">
        <f t="shared" si="478"/>
        <v>Zero Balance</v>
      </c>
      <c r="Q7624" t="str">
        <f t="shared" si="479"/>
        <v>Retained</v>
      </c>
    </row>
    <row r="7625" spans="1:17" x14ac:dyDescent="0.2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>
        <f t="shared" si="476"/>
        <v>Senior</v>
      </c>
      <c r="O7625" t="str">
        <f t="shared" si="477"/>
        <v>Good</v>
      </c>
      <c r="P7625" t="str">
        <f t="shared" si="478"/>
        <v>Zero Balance</v>
      </c>
      <c r="Q7625" t="str">
        <f t="shared" si="479"/>
        <v>Retained</v>
      </c>
    </row>
    <row r="7626" spans="1:17" x14ac:dyDescent="0.2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tr">
        <f t="shared" si="476"/>
        <v>Senior</v>
      </c>
      <c r="O7626" t="str">
        <f t="shared" si="477"/>
        <v>Good</v>
      </c>
      <c r="P7626" t="str">
        <f t="shared" si="478"/>
        <v>Zero Balance</v>
      </c>
      <c r="Q7626" t="str">
        <f t="shared" si="479"/>
        <v>Retained</v>
      </c>
    </row>
    <row r="7627" spans="1:17" x14ac:dyDescent="0.2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>
        <f t="shared" si="476"/>
        <v>Young</v>
      </c>
      <c r="O7627" t="str">
        <f t="shared" si="477"/>
        <v>Average</v>
      </c>
      <c r="P7627" t="str">
        <f t="shared" si="478"/>
        <v>High Balance</v>
      </c>
      <c r="Q7627" t="str">
        <f t="shared" si="479"/>
        <v>Retained</v>
      </c>
    </row>
    <row r="7628" spans="1:17" x14ac:dyDescent="0.2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>
        <f t="shared" si="476"/>
        <v>Adult</v>
      </c>
      <c r="O7628" t="str">
        <f t="shared" si="477"/>
        <v>Good</v>
      </c>
      <c r="P7628" t="str">
        <f t="shared" si="478"/>
        <v>High Balance</v>
      </c>
      <c r="Q7628" t="str">
        <f t="shared" si="479"/>
        <v>Retained</v>
      </c>
    </row>
    <row r="7629" spans="1:17" x14ac:dyDescent="0.2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>
        <f t="shared" si="476"/>
        <v>Adult</v>
      </c>
      <c r="O7629" t="str">
        <f t="shared" si="477"/>
        <v>Average</v>
      </c>
      <c r="P7629" t="str">
        <f t="shared" si="478"/>
        <v>Zero Balance</v>
      </c>
      <c r="Q7629" t="str">
        <f t="shared" si="479"/>
        <v>Retained</v>
      </c>
    </row>
    <row r="7630" spans="1:17" x14ac:dyDescent="0.2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>
        <f t="shared" si="476"/>
        <v>Young</v>
      </c>
      <c r="O7630" t="str">
        <f t="shared" si="477"/>
        <v>Good</v>
      </c>
      <c r="P7630" t="str">
        <f t="shared" si="478"/>
        <v>Medium Balance</v>
      </c>
      <c r="Q7630" t="str">
        <f t="shared" si="479"/>
        <v>Retained</v>
      </c>
    </row>
    <row r="7631" spans="1:17" x14ac:dyDescent="0.2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>
        <f t="shared" si="476"/>
        <v>Senior</v>
      </c>
      <c r="O7631" t="str">
        <f t="shared" si="477"/>
        <v>Good</v>
      </c>
      <c r="P7631" t="str">
        <f t="shared" si="478"/>
        <v>High Balance</v>
      </c>
      <c r="Q7631" t="str">
        <f t="shared" si="479"/>
        <v>Churned</v>
      </c>
    </row>
    <row r="7632" spans="1:17" x14ac:dyDescent="0.2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>
        <f t="shared" si="476"/>
        <v>Adult</v>
      </c>
      <c r="O7632" t="str">
        <f t="shared" si="477"/>
        <v>Good</v>
      </c>
      <c r="P7632" t="str">
        <f t="shared" si="478"/>
        <v>High Balance</v>
      </c>
      <c r="Q7632" t="str">
        <f t="shared" si="479"/>
        <v>Retained</v>
      </c>
    </row>
    <row r="7633" spans="1:17" x14ac:dyDescent="0.2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>
        <f t="shared" si="476"/>
        <v>Adult</v>
      </c>
      <c r="O7633" t="str">
        <f t="shared" si="477"/>
        <v>Average</v>
      </c>
      <c r="P7633" t="str">
        <f t="shared" si="478"/>
        <v>Medium Balance</v>
      </c>
      <c r="Q7633" t="str">
        <f t="shared" si="479"/>
        <v>Retained</v>
      </c>
    </row>
    <row r="7634" spans="1:17" x14ac:dyDescent="0.2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>
        <f t="shared" si="476"/>
        <v>Adult</v>
      </c>
      <c r="O7634" t="str">
        <f t="shared" si="477"/>
        <v>Good</v>
      </c>
      <c r="P7634" t="str">
        <f t="shared" si="478"/>
        <v>High Balance</v>
      </c>
      <c r="Q7634" t="str">
        <f t="shared" si="479"/>
        <v>Retained</v>
      </c>
    </row>
    <row r="7635" spans="1:17" x14ac:dyDescent="0.2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>
        <f t="shared" si="476"/>
        <v>Adult</v>
      </c>
      <c r="O7635" t="str">
        <f t="shared" si="477"/>
        <v>Average</v>
      </c>
      <c r="P7635" t="str">
        <f t="shared" si="478"/>
        <v>High Balance</v>
      </c>
      <c r="Q7635" t="str">
        <f t="shared" si="479"/>
        <v>Churned</v>
      </c>
    </row>
    <row r="7636" spans="1:17" x14ac:dyDescent="0.2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>
        <f t="shared" si="476"/>
        <v>Adult</v>
      </c>
      <c r="O7636" t="str">
        <f t="shared" si="477"/>
        <v>Average</v>
      </c>
      <c r="P7636" t="str">
        <f t="shared" si="478"/>
        <v>Medium Balance</v>
      </c>
      <c r="Q7636" t="str">
        <f t="shared" si="479"/>
        <v>Retained</v>
      </c>
    </row>
    <row r="7637" spans="1:17" x14ac:dyDescent="0.2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>
        <f t="shared" si="476"/>
        <v>Young</v>
      </c>
      <c r="O7637" t="str">
        <f t="shared" si="477"/>
        <v>Average</v>
      </c>
      <c r="P7637" t="str">
        <f t="shared" si="478"/>
        <v>High Balance</v>
      </c>
      <c r="Q7637" t="str">
        <f t="shared" si="479"/>
        <v>Retained</v>
      </c>
    </row>
    <row r="7638" spans="1:17" x14ac:dyDescent="0.2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>
        <f t="shared" si="476"/>
        <v>Senior</v>
      </c>
      <c r="O7638" t="str">
        <f t="shared" si="477"/>
        <v>Average</v>
      </c>
      <c r="P7638" t="str">
        <f t="shared" si="478"/>
        <v>High Balance</v>
      </c>
      <c r="Q7638" t="str">
        <f t="shared" si="479"/>
        <v>Churned</v>
      </c>
    </row>
    <row r="7639" spans="1:17" x14ac:dyDescent="0.2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>
        <f t="shared" si="476"/>
        <v>Adult</v>
      </c>
      <c r="O7639" t="str">
        <f t="shared" si="477"/>
        <v>Good</v>
      </c>
      <c r="P7639" t="str">
        <f t="shared" si="478"/>
        <v>High Balance</v>
      </c>
      <c r="Q7639" t="str">
        <f t="shared" si="479"/>
        <v>Retained</v>
      </c>
    </row>
    <row r="7640" spans="1:17" x14ac:dyDescent="0.2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tr">
        <f t="shared" si="476"/>
        <v>Young</v>
      </c>
      <c r="O7640" t="str">
        <f t="shared" si="477"/>
        <v>Average</v>
      </c>
      <c r="P7640" t="str">
        <f t="shared" si="478"/>
        <v>High Balance</v>
      </c>
      <c r="Q7640" t="str">
        <f t="shared" si="479"/>
        <v>Retained</v>
      </c>
    </row>
    <row r="7641" spans="1:17" x14ac:dyDescent="0.2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>
        <f t="shared" si="476"/>
        <v>Adult</v>
      </c>
      <c r="O7641" t="str">
        <f t="shared" si="477"/>
        <v>Average</v>
      </c>
      <c r="P7641" t="str">
        <f t="shared" si="478"/>
        <v>Zero Balance</v>
      </c>
      <c r="Q7641" t="str">
        <f t="shared" si="479"/>
        <v>Retained</v>
      </c>
    </row>
    <row r="7642" spans="1:17" x14ac:dyDescent="0.2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>
        <f t="shared" si="476"/>
        <v>Adult</v>
      </c>
      <c r="O7642" t="str">
        <f t="shared" si="477"/>
        <v>Good</v>
      </c>
      <c r="P7642" t="str">
        <f t="shared" si="478"/>
        <v>High Balance</v>
      </c>
      <c r="Q7642" t="str">
        <f t="shared" si="479"/>
        <v>Retained</v>
      </c>
    </row>
    <row r="7643" spans="1:17" x14ac:dyDescent="0.2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>
        <f t="shared" si="476"/>
        <v>Adult</v>
      </c>
      <c r="O7643" t="str">
        <f t="shared" si="477"/>
        <v>Good</v>
      </c>
      <c r="P7643" t="str">
        <f t="shared" si="478"/>
        <v>Zero Balance</v>
      </c>
      <c r="Q7643" t="str">
        <f t="shared" si="479"/>
        <v>Retained</v>
      </c>
    </row>
    <row r="7644" spans="1:17" x14ac:dyDescent="0.2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>
        <f t="shared" si="476"/>
        <v>Adult</v>
      </c>
      <c r="O7644" t="str">
        <f t="shared" si="477"/>
        <v>Good</v>
      </c>
      <c r="P7644" t="str">
        <f t="shared" si="478"/>
        <v>High Balance</v>
      </c>
      <c r="Q7644" t="str">
        <f t="shared" si="479"/>
        <v>Retained</v>
      </c>
    </row>
    <row r="7645" spans="1:17" x14ac:dyDescent="0.2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>
        <f t="shared" si="476"/>
        <v>Adult</v>
      </c>
      <c r="O7645" t="str">
        <f t="shared" si="477"/>
        <v>Good</v>
      </c>
      <c r="P7645" t="str">
        <f t="shared" si="478"/>
        <v>Zero Balance</v>
      </c>
      <c r="Q7645" t="str">
        <f t="shared" si="479"/>
        <v>Retained</v>
      </c>
    </row>
    <row r="7646" spans="1:17" x14ac:dyDescent="0.2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>
        <f t="shared" si="476"/>
        <v>Young</v>
      </c>
      <c r="O7646" t="str">
        <f t="shared" si="477"/>
        <v>Average</v>
      </c>
      <c r="P7646" t="str">
        <f t="shared" si="478"/>
        <v>Zero Balance</v>
      </c>
      <c r="Q7646" t="str">
        <f t="shared" si="479"/>
        <v>Retained</v>
      </c>
    </row>
    <row r="7647" spans="1:17" x14ac:dyDescent="0.2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>
        <f t="shared" si="476"/>
        <v>Adult</v>
      </c>
      <c r="O7647" t="str">
        <f t="shared" si="477"/>
        <v>Average</v>
      </c>
      <c r="P7647" t="str">
        <f t="shared" si="478"/>
        <v>High Balance</v>
      </c>
      <c r="Q7647" t="str">
        <f t="shared" si="479"/>
        <v>Retained</v>
      </c>
    </row>
    <row r="7648" spans="1:17" x14ac:dyDescent="0.2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>
        <f t="shared" si="476"/>
        <v>Adult</v>
      </c>
      <c r="O7648" t="str">
        <f t="shared" si="477"/>
        <v>Average</v>
      </c>
      <c r="P7648" t="str">
        <f t="shared" si="478"/>
        <v>High Balance</v>
      </c>
      <c r="Q7648" t="str">
        <f t="shared" si="479"/>
        <v>Retained</v>
      </c>
    </row>
    <row r="7649" spans="1:17" x14ac:dyDescent="0.2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>
        <f t="shared" si="476"/>
        <v>Young</v>
      </c>
      <c r="O7649" t="str">
        <f t="shared" si="477"/>
        <v>Good</v>
      </c>
      <c r="P7649" t="str">
        <f t="shared" si="478"/>
        <v>Medium Balance</v>
      </c>
      <c r="Q7649" t="str">
        <f t="shared" si="479"/>
        <v>Retained</v>
      </c>
    </row>
    <row r="7650" spans="1:17" x14ac:dyDescent="0.2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>
        <f t="shared" si="476"/>
        <v>Adult</v>
      </c>
      <c r="O7650" t="str">
        <f t="shared" si="477"/>
        <v>Average</v>
      </c>
      <c r="P7650" t="str">
        <f t="shared" si="478"/>
        <v>Zero Balance</v>
      </c>
      <c r="Q7650" t="str">
        <f t="shared" si="479"/>
        <v>Retained</v>
      </c>
    </row>
    <row r="7651" spans="1:17" x14ac:dyDescent="0.2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>
        <f t="shared" si="476"/>
        <v>Adult</v>
      </c>
      <c r="O7651" t="str">
        <f t="shared" si="477"/>
        <v>Good</v>
      </c>
      <c r="P7651" t="str">
        <f t="shared" si="478"/>
        <v>High Balance</v>
      </c>
      <c r="Q7651" t="str">
        <f t="shared" si="479"/>
        <v>Retained</v>
      </c>
    </row>
    <row r="7652" spans="1:17" x14ac:dyDescent="0.2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>
        <f t="shared" si="476"/>
        <v>Adult</v>
      </c>
      <c r="O7652" t="str">
        <f t="shared" si="477"/>
        <v>Good</v>
      </c>
      <c r="P7652" t="str">
        <f t="shared" si="478"/>
        <v>High Balance</v>
      </c>
      <c r="Q7652" t="str">
        <f t="shared" si="479"/>
        <v>Retained</v>
      </c>
    </row>
    <row r="7653" spans="1:17" x14ac:dyDescent="0.2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tr">
        <f t="shared" si="476"/>
        <v>Adult</v>
      </c>
      <c r="O7653" t="str">
        <f t="shared" si="477"/>
        <v>Poor</v>
      </c>
      <c r="P7653" t="str">
        <f t="shared" si="478"/>
        <v>Medium Balance</v>
      </c>
      <c r="Q7653" t="str">
        <f t="shared" si="479"/>
        <v>Retained</v>
      </c>
    </row>
    <row r="7654" spans="1:17" x14ac:dyDescent="0.2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>
        <f t="shared" si="476"/>
        <v>Young</v>
      </c>
      <c r="O7654" t="str">
        <f t="shared" si="477"/>
        <v>Good</v>
      </c>
      <c r="P7654" t="str">
        <f t="shared" si="478"/>
        <v>High Balance</v>
      </c>
      <c r="Q7654" t="str">
        <f t="shared" si="479"/>
        <v>Retained</v>
      </c>
    </row>
    <row r="7655" spans="1:17" x14ac:dyDescent="0.2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>
        <f t="shared" si="476"/>
        <v>Adult</v>
      </c>
      <c r="O7655" t="str">
        <f t="shared" si="477"/>
        <v>Average</v>
      </c>
      <c r="P7655" t="str">
        <f t="shared" si="478"/>
        <v>High Balance</v>
      </c>
      <c r="Q7655" t="str">
        <f t="shared" si="479"/>
        <v>Churned</v>
      </c>
    </row>
    <row r="7656" spans="1:17" x14ac:dyDescent="0.2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>
        <f t="shared" si="476"/>
        <v>Adult</v>
      </c>
      <c r="O7656" t="str">
        <f t="shared" si="477"/>
        <v>Average</v>
      </c>
      <c r="P7656" t="str">
        <f t="shared" si="478"/>
        <v>Medium Balance</v>
      </c>
      <c r="Q7656" t="str">
        <f t="shared" si="479"/>
        <v>Retained</v>
      </c>
    </row>
    <row r="7657" spans="1:17" x14ac:dyDescent="0.2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>
        <f t="shared" si="476"/>
        <v>Adult</v>
      </c>
      <c r="O7657" t="str">
        <f t="shared" si="477"/>
        <v>Good</v>
      </c>
      <c r="P7657" t="str">
        <f t="shared" si="478"/>
        <v>High Balance</v>
      </c>
      <c r="Q7657" t="str">
        <f t="shared" si="479"/>
        <v>Retained</v>
      </c>
    </row>
    <row r="7658" spans="1:17" x14ac:dyDescent="0.2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>
        <f t="shared" si="476"/>
        <v>Senior</v>
      </c>
      <c r="O7658" t="str">
        <f t="shared" si="477"/>
        <v>Poor</v>
      </c>
      <c r="P7658" t="str">
        <f t="shared" si="478"/>
        <v>High Balance</v>
      </c>
      <c r="Q7658" t="str">
        <f t="shared" si="479"/>
        <v>Retained</v>
      </c>
    </row>
    <row r="7659" spans="1:17" x14ac:dyDescent="0.2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>
        <f t="shared" si="476"/>
        <v>Adult</v>
      </c>
      <c r="O7659" t="str">
        <f t="shared" si="477"/>
        <v>Average</v>
      </c>
      <c r="P7659" t="str">
        <f t="shared" si="478"/>
        <v>High Balance</v>
      </c>
      <c r="Q7659" t="str">
        <f t="shared" si="479"/>
        <v>Retained</v>
      </c>
    </row>
    <row r="7660" spans="1:17" x14ac:dyDescent="0.2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>
        <f t="shared" si="476"/>
        <v>Senior</v>
      </c>
      <c r="O7660" t="str">
        <f t="shared" si="477"/>
        <v>Good</v>
      </c>
      <c r="P7660" t="str">
        <f t="shared" si="478"/>
        <v>Zero Balance</v>
      </c>
      <c r="Q7660" t="str">
        <f t="shared" si="479"/>
        <v>Churned</v>
      </c>
    </row>
    <row r="7661" spans="1:17" x14ac:dyDescent="0.2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>
        <f t="shared" si="476"/>
        <v>Adult</v>
      </c>
      <c r="O7661" t="str">
        <f t="shared" si="477"/>
        <v>Average</v>
      </c>
      <c r="P7661" t="str">
        <f t="shared" si="478"/>
        <v>High Balance</v>
      </c>
      <c r="Q7661" t="str">
        <f t="shared" si="479"/>
        <v>Retained</v>
      </c>
    </row>
    <row r="7662" spans="1:17" x14ac:dyDescent="0.2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>
        <f t="shared" si="476"/>
        <v>Adult</v>
      </c>
      <c r="O7662" t="str">
        <f t="shared" si="477"/>
        <v>Poor</v>
      </c>
      <c r="P7662" t="str">
        <f t="shared" si="478"/>
        <v>Zero Balance</v>
      </c>
      <c r="Q7662" t="str">
        <f t="shared" si="479"/>
        <v>Retained</v>
      </c>
    </row>
    <row r="7663" spans="1:17" x14ac:dyDescent="0.2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>
        <f t="shared" si="476"/>
        <v>Adult</v>
      </c>
      <c r="O7663" t="str">
        <f t="shared" si="477"/>
        <v>Average</v>
      </c>
      <c r="P7663" t="str">
        <f t="shared" si="478"/>
        <v>High Balance</v>
      </c>
      <c r="Q7663" t="str">
        <f t="shared" si="479"/>
        <v>Churned</v>
      </c>
    </row>
    <row r="7664" spans="1:17" x14ac:dyDescent="0.2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>
        <f t="shared" si="476"/>
        <v>Senior</v>
      </c>
      <c r="O7664" t="str">
        <f t="shared" si="477"/>
        <v>Good</v>
      </c>
      <c r="P7664" t="str">
        <f t="shared" si="478"/>
        <v>High Balance</v>
      </c>
      <c r="Q7664" t="str">
        <f t="shared" si="479"/>
        <v>Churned</v>
      </c>
    </row>
    <row r="7665" spans="1:17" x14ac:dyDescent="0.2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>
        <f t="shared" si="476"/>
        <v>Adult</v>
      </c>
      <c r="O7665" t="str">
        <f t="shared" si="477"/>
        <v>Average</v>
      </c>
      <c r="P7665" t="str">
        <f t="shared" si="478"/>
        <v>Zero Balance</v>
      </c>
      <c r="Q7665" t="str">
        <f t="shared" si="479"/>
        <v>Retained</v>
      </c>
    </row>
    <row r="7666" spans="1:17" x14ac:dyDescent="0.2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>
        <f t="shared" si="476"/>
        <v>Adult</v>
      </c>
      <c r="O7666" t="str">
        <f t="shared" si="477"/>
        <v>Average</v>
      </c>
      <c r="P7666" t="str">
        <f t="shared" si="478"/>
        <v>Zero Balance</v>
      </c>
      <c r="Q7666" t="str">
        <f t="shared" si="479"/>
        <v>Retained</v>
      </c>
    </row>
    <row r="7667" spans="1:17" x14ac:dyDescent="0.2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>
        <f t="shared" si="476"/>
        <v>Adult</v>
      </c>
      <c r="O7667" t="str">
        <f t="shared" si="477"/>
        <v>Average</v>
      </c>
      <c r="P7667" t="str">
        <f t="shared" si="478"/>
        <v>High Balance</v>
      </c>
      <c r="Q7667" t="str">
        <f t="shared" si="479"/>
        <v>Retained</v>
      </c>
    </row>
    <row r="7668" spans="1:17" x14ac:dyDescent="0.2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>
        <f t="shared" si="476"/>
        <v>Young</v>
      </c>
      <c r="O7668" t="str">
        <f t="shared" si="477"/>
        <v>Poor</v>
      </c>
      <c r="P7668" t="str">
        <f t="shared" si="478"/>
        <v>Zero Balance</v>
      </c>
      <c r="Q7668" t="str">
        <f t="shared" si="479"/>
        <v>Retained</v>
      </c>
    </row>
    <row r="7669" spans="1:17" x14ac:dyDescent="0.2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>
        <f t="shared" si="476"/>
        <v>Young</v>
      </c>
      <c r="O7669" t="str">
        <f t="shared" si="477"/>
        <v>Good</v>
      </c>
      <c r="P7669" t="str">
        <f t="shared" si="478"/>
        <v>Zero Balance</v>
      </c>
      <c r="Q7669" t="str">
        <f t="shared" si="479"/>
        <v>Retained</v>
      </c>
    </row>
    <row r="7670" spans="1:17" x14ac:dyDescent="0.2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tr">
        <f t="shared" si="476"/>
        <v>Senior</v>
      </c>
      <c r="O7670" t="str">
        <f t="shared" si="477"/>
        <v>Average</v>
      </c>
      <c r="P7670" t="str">
        <f t="shared" si="478"/>
        <v>High Balance</v>
      </c>
      <c r="Q7670" t="str">
        <f t="shared" si="479"/>
        <v>Retained</v>
      </c>
    </row>
    <row r="7671" spans="1:17" x14ac:dyDescent="0.2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>
        <f t="shared" si="476"/>
        <v>Adult</v>
      </c>
      <c r="O7671" t="str">
        <f t="shared" si="477"/>
        <v>Average</v>
      </c>
      <c r="P7671" t="str">
        <f t="shared" si="478"/>
        <v>Zero Balance</v>
      </c>
      <c r="Q7671" t="str">
        <f t="shared" si="479"/>
        <v>Retained</v>
      </c>
    </row>
    <row r="7672" spans="1:17" x14ac:dyDescent="0.2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>
        <f t="shared" si="476"/>
        <v>Young</v>
      </c>
      <c r="O7672" t="str">
        <f t="shared" si="477"/>
        <v>Average</v>
      </c>
      <c r="P7672" t="str">
        <f t="shared" si="478"/>
        <v>High Balance</v>
      </c>
      <c r="Q7672" t="str">
        <f t="shared" si="479"/>
        <v>Retained</v>
      </c>
    </row>
    <row r="7673" spans="1:17" x14ac:dyDescent="0.2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>
        <f t="shared" si="476"/>
        <v>Adult</v>
      </c>
      <c r="O7673" t="str">
        <f t="shared" si="477"/>
        <v>Poor</v>
      </c>
      <c r="P7673" t="str">
        <f t="shared" si="478"/>
        <v>Zero Balance</v>
      </c>
      <c r="Q7673" t="str">
        <f t="shared" si="479"/>
        <v>Churned</v>
      </c>
    </row>
    <row r="7674" spans="1:17" x14ac:dyDescent="0.2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>
        <f t="shared" si="476"/>
        <v>Adult</v>
      </c>
      <c r="O7674" t="str">
        <f t="shared" si="477"/>
        <v>Average</v>
      </c>
      <c r="P7674" t="str">
        <f t="shared" si="478"/>
        <v>Zero Balance</v>
      </c>
      <c r="Q7674" t="str">
        <f t="shared" si="479"/>
        <v>Retained</v>
      </c>
    </row>
    <row r="7675" spans="1:17" x14ac:dyDescent="0.2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>
        <f t="shared" si="476"/>
        <v>Adult</v>
      </c>
      <c r="O7675" t="str">
        <f t="shared" si="477"/>
        <v>Good</v>
      </c>
      <c r="P7675" t="str">
        <f t="shared" si="478"/>
        <v>High Balance</v>
      </c>
      <c r="Q7675" t="str">
        <f t="shared" si="479"/>
        <v>Retained</v>
      </c>
    </row>
    <row r="7676" spans="1:17" x14ac:dyDescent="0.2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>
        <f t="shared" si="476"/>
        <v>Young</v>
      </c>
      <c r="O7676" t="str">
        <f t="shared" si="477"/>
        <v>Average</v>
      </c>
      <c r="P7676" t="str">
        <f t="shared" si="478"/>
        <v>High Balance</v>
      </c>
      <c r="Q7676" t="str">
        <f t="shared" si="479"/>
        <v>Retained</v>
      </c>
    </row>
    <row r="7677" spans="1:17" x14ac:dyDescent="0.2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>
        <f t="shared" si="476"/>
        <v>Adult</v>
      </c>
      <c r="O7677" t="str">
        <f t="shared" si="477"/>
        <v>Average</v>
      </c>
      <c r="P7677" t="str">
        <f t="shared" si="478"/>
        <v>High Balance</v>
      </c>
      <c r="Q7677" t="str">
        <f t="shared" si="479"/>
        <v>Retained</v>
      </c>
    </row>
    <row r="7678" spans="1:17" x14ac:dyDescent="0.2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>
        <f t="shared" si="476"/>
        <v>Adult</v>
      </c>
      <c r="O7678" t="str">
        <f t="shared" si="477"/>
        <v>Poor</v>
      </c>
      <c r="P7678" t="str">
        <f t="shared" si="478"/>
        <v>High Balance</v>
      </c>
      <c r="Q7678" t="str">
        <f t="shared" si="479"/>
        <v>Retained</v>
      </c>
    </row>
    <row r="7679" spans="1:17" x14ac:dyDescent="0.2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>
        <f t="shared" si="476"/>
        <v>Adult</v>
      </c>
      <c r="O7679" t="str">
        <f t="shared" si="477"/>
        <v>Average</v>
      </c>
      <c r="P7679" t="str">
        <f t="shared" si="478"/>
        <v>High Balance</v>
      </c>
      <c r="Q7679" t="str">
        <f t="shared" si="479"/>
        <v>Retained</v>
      </c>
    </row>
    <row r="7680" spans="1:17" x14ac:dyDescent="0.2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>
        <f t="shared" si="476"/>
        <v>Adult</v>
      </c>
      <c r="O7680" t="str">
        <f t="shared" si="477"/>
        <v>Average</v>
      </c>
      <c r="P7680" t="str">
        <f t="shared" si="478"/>
        <v>High Balance</v>
      </c>
      <c r="Q7680" t="str">
        <f t="shared" si="479"/>
        <v>Churned</v>
      </c>
    </row>
    <row r="7681" spans="1:17" x14ac:dyDescent="0.2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>
        <f t="shared" si="476"/>
        <v>Adult</v>
      </c>
      <c r="O7681" t="str">
        <f t="shared" si="477"/>
        <v>Average</v>
      </c>
      <c r="P7681" t="str">
        <f t="shared" si="478"/>
        <v>Medium Balance</v>
      </c>
      <c r="Q7681" t="str">
        <f t="shared" si="479"/>
        <v>Retained</v>
      </c>
    </row>
    <row r="7682" spans="1:17" x14ac:dyDescent="0.2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>
        <f t="shared" si="476"/>
        <v>Young</v>
      </c>
      <c r="O7682" t="str">
        <f t="shared" si="477"/>
        <v>Good</v>
      </c>
      <c r="P7682" t="str">
        <f t="shared" si="478"/>
        <v>Zero Balance</v>
      </c>
      <c r="Q7682" t="str">
        <f t="shared" si="479"/>
        <v>Retained</v>
      </c>
    </row>
    <row r="7683" spans="1:17" x14ac:dyDescent="0.2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>
        <f t="shared" ref="N7683:N7746" si="480">IF(F7683&lt;30,"Young",IF(F7683&lt;50,"Adult","Senior"))</f>
        <v>Adult</v>
      </c>
      <c r="O7683" t="str">
        <f t="shared" ref="O7683:O7746" si="481">IF(C7683&lt;500,"Poor",IF(C7683&lt;700,"Average","Good"))</f>
        <v>Average</v>
      </c>
      <c r="P7683" t="str">
        <f t="shared" ref="P7683:P7746" si="482" xml:space="preserve"> IF(H7683=0,"Zero Balance",IF(H7683&lt;50000,"Low Balance",IF(H7683&lt;100000,"Medium Balance","High Balance")))</f>
        <v>High Balance</v>
      </c>
      <c r="Q7683" t="str">
        <f t="shared" ref="Q7683:Q7746" si="483">IF(M7683 = 1,"Churned","Retained")</f>
        <v>Churned</v>
      </c>
    </row>
    <row r="7684" spans="1:17" x14ac:dyDescent="0.2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tr">
        <f t="shared" si="480"/>
        <v>Young</v>
      </c>
      <c r="O7684" t="str">
        <f t="shared" si="481"/>
        <v>Good</v>
      </c>
      <c r="P7684" t="str">
        <f t="shared" si="482"/>
        <v>Zero Balance</v>
      </c>
      <c r="Q7684" t="str">
        <f t="shared" si="483"/>
        <v>Retained</v>
      </c>
    </row>
    <row r="7685" spans="1:17" x14ac:dyDescent="0.2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tr">
        <f t="shared" si="480"/>
        <v>Young</v>
      </c>
      <c r="O7685" t="str">
        <f t="shared" si="481"/>
        <v>Average</v>
      </c>
      <c r="P7685" t="str">
        <f t="shared" si="482"/>
        <v>High Balance</v>
      </c>
      <c r="Q7685" t="str">
        <f t="shared" si="483"/>
        <v>Retained</v>
      </c>
    </row>
    <row r="7686" spans="1:17" x14ac:dyDescent="0.2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>
        <f t="shared" si="480"/>
        <v>Adult</v>
      </c>
      <c r="O7686" t="str">
        <f t="shared" si="481"/>
        <v>Average</v>
      </c>
      <c r="P7686" t="str">
        <f t="shared" si="482"/>
        <v>High Balance</v>
      </c>
      <c r="Q7686" t="str">
        <f t="shared" si="483"/>
        <v>Retained</v>
      </c>
    </row>
    <row r="7687" spans="1:17" x14ac:dyDescent="0.2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>
        <f t="shared" si="480"/>
        <v>Adult</v>
      </c>
      <c r="O7687" t="str">
        <f t="shared" si="481"/>
        <v>Good</v>
      </c>
      <c r="P7687" t="str">
        <f t="shared" si="482"/>
        <v>Medium Balance</v>
      </c>
      <c r="Q7687" t="str">
        <f t="shared" si="483"/>
        <v>Retained</v>
      </c>
    </row>
    <row r="7688" spans="1:17" x14ac:dyDescent="0.2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>
        <f t="shared" si="480"/>
        <v>Adult</v>
      </c>
      <c r="O7688" t="str">
        <f t="shared" si="481"/>
        <v>Good</v>
      </c>
      <c r="P7688" t="str">
        <f t="shared" si="482"/>
        <v>Zero Balance</v>
      </c>
      <c r="Q7688" t="str">
        <f t="shared" si="483"/>
        <v>Retained</v>
      </c>
    </row>
    <row r="7689" spans="1:17" x14ac:dyDescent="0.2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>
        <f t="shared" si="480"/>
        <v>Senior</v>
      </c>
      <c r="O7689" t="str">
        <f t="shared" si="481"/>
        <v>Good</v>
      </c>
      <c r="P7689" t="str">
        <f t="shared" si="482"/>
        <v>High Balance</v>
      </c>
      <c r="Q7689" t="str">
        <f t="shared" si="483"/>
        <v>Churned</v>
      </c>
    </row>
    <row r="7690" spans="1:17" x14ac:dyDescent="0.2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tr">
        <f t="shared" si="480"/>
        <v>Adult</v>
      </c>
      <c r="O7690" t="str">
        <f t="shared" si="481"/>
        <v>Good</v>
      </c>
      <c r="P7690" t="str">
        <f t="shared" si="482"/>
        <v>High Balance</v>
      </c>
      <c r="Q7690" t="str">
        <f t="shared" si="483"/>
        <v>Churned</v>
      </c>
    </row>
    <row r="7691" spans="1:17" x14ac:dyDescent="0.2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>
        <f t="shared" si="480"/>
        <v>Adult</v>
      </c>
      <c r="O7691" t="str">
        <f t="shared" si="481"/>
        <v>Average</v>
      </c>
      <c r="P7691" t="str">
        <f t="shared" si="482"/>
        <v>Medium Balance</v>
      </c>
      <c r="Q7691" t="str">
        <f t="shared" si="483"/>
        <v>Retained</v>
      </c>
    </row>
    <row r="7692" spans="1:17" x14ac:dyDescent="0.2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>
        <f t="shared" si="480"/>
        <v>Adult</v>
      </c>
      <c r="O7692" t="str">
        <f t="shared" si="481"/>
        <v>Average</v>
      </c>
      <c r="P7692" t="str">
        <f t="shared" si="482"/>
        <v>High Balance</v>
      </c>
      <c r="Q7692" t="str">
        <f t="shared" si="483"/>
        <v>Retained</v>
      </c>
    </row>
    <row r="7693" spans="1:17" x14ac:dyDescent="0.2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>
        <f t="shared" si="480"/>
        <v>Adult</v>
      </c>
      <c r="O7693" t="str">
        <f t="shared" si="481"/>
        <v>Average</v>
      </c>
      <c r="P7693" t="str">
        <f t="shared" si="482"/>
        <v>High Balance</v>
      </c>
      <c r="Q7693" t="str">
        <f t="shared" si="483"/>
        <v>Retained</v>
      </c>
    </row>
    <row r="7694" spans="1:17" x14ac:dyDescent="0.2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>
        <f t="shared" si="480"/>
        <v>Senior</v>
      </c>
      <c r="O7694" t="str">
        <f t="shared" si="481"/>
        <v>Average</v>
      </c>
      <c r="P7694" t="str">
        <f t="shared" si="482"/>
        <v>High Balance</v>
      </c>
      <c r="Q7694" t="str">
        <f t="shared" si="483"/>
        <v>Retained</v>
      </c>
    </row>
    <row r="7695" spans="1:17" x14ac:dyDescent="0.2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>
        <f t="shared" si="480"/>
        <v>Adult</v>
      </c>
      <c r="O7695" t="str">
        <f t="shared" si="481"/>
        <v>Good</v>
      </c>
      <c r="P7695" t="str">
        <f t="shared" si="482"/>
        <v>High Balance</v>
      </c>
      <c r="Q7695" t="str">
        <f t="shared" si="483"/>
        <v>Retained</v>
      </c>
    </row>
    <row r="7696" spans="1:17" x14ac:dyDescent="0.2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>
        <f t="shared" si="480"/>
        <v>Senior</v>
      </c>
      <c r="O7696" t="str">
        <f t="shared" si="481"/>
        <v>Average</v>
      </c>
      <c r="P7696" t="str">
        <f t="shared" si="482"/>
        <v>High Balance</v>
      </c>
      <c r="Q7696" t="str">
        <f t="shared" si="483"/>
        <v>Retained</v>
      </c>
    </row>
    <row r="7697" spans="1:17" x14ac:dyDescent="0.2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>
        <f t="shared" si="480"/>
        <v>Adult</v>
      </c>
      <c r="O7697" t="str">
        <f t="shared" si="481"/>
        <v>Good</v>
      </c>
      <c r="P7697" t="str">
        <f t="shared" si="482"/>
        <v>Medium Balance</v>
      </c>
      <c r="Q7697" t="str">
        <f t="shared" si="483"/>
        <v>Churned</v>
      </c>
    </row>
    <row r="7698" spans="1:17" x14ac:dyDescent="0.2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>
        <f t="shared" si="480"/>
        <v>Adult</v>
      </c>
      <c r="O7698" t="str">
        <f t="shared" si="481"/>
        <v>Average</v>
      </c>
      <c r="P7698" t="str">
        <f t="shared" si="482"/>
        <v>High Balance</v>
      </c>
      <c r="Q7698" t="str">
        <f t="shared" si="483"/>
        <v>Churned</v>
      </c>
    </row>
    <row r="7699" spans="1:17" x14ac:dyDescent="0.2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>
        <f t="shared" si="480"/>
        <v>Adult</v>
      </c>
      <c r="O7699" t="str">
        <f t="shared" si="481"/>
        <v>Average</v>
      </c>
      <c r="P7699" t="str">
        <f t="shared" si="482"/>
        <v>Zero Balance</v>
      </c>
      <c r="Q7699" t="str">
        <f t="shared" si="483"/>
        <v>Retained</v>
      </c>
    </row>
    <row r="7700" spans="1:17" x14ac:dyDescent="0.2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>
        <f t="shared" si="480"/>
        <v>Senior</v>
      </c>
      <c r="O7700" t="str">
        <f t="shared" si="481"/>
        <v>Average</v>
      </c>
      <c r="P7700" t="str">
        <f t="shared" si="482"/>
        <v>Zero Balance</v>
      </c>
      <c r="Q7700" t="str">
        <f t="shared" si="483"/>
        <v>Churned</v>
      </c>
    </row>
    <row r="7701" spans="1:17" x14ac:dyDescent="0.2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tr">
        <f t="shared" si="480"/>
        <v>Adult</v>
      </c>
      <c r="O7701" t="str">
        <f t="shared" si="481"/>
        <v>Average</v>
      </c>
      <c r="P7701" t="str">
        <f t="shared" si="482"/>
        <v>Zero Balance</v>
      </c>
      <c r="Q7701" t="str">
        <f t="shared" si="483"/>
        <v>Retained</v>
      </c>
    </row>
    <row r="7702" spans="1:17" x14ac:dyDescent="0.2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tr">
        <f t="shared" si="480"/>
        <v>Adult</v>
      </c>
      <c r="O7702" t="str">
        <f t="shared" si="481"/>
        <v>Good</v>
      </c>
      <c r="P7702" t="str">
        <f t="shared" si="482"/>
        <v>High Balance</v>
      </c>
      <c r="Q7702" t="str">
        <f t="shared" si="483"/>
        <v>Retained</v>
      </c>
    </row>
    <row r="7703" spans="1:17" x14ac:dyDescent="0.2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>
        <f t="shared" si="480"/>
        <v>Young</v>
      </c>
      <c r="O7703" t="str">
        <f t="shared" si="481"/>
        <v>Average</v>
      </c>
      <c r="P7703" t="str">
        <f t="shared" si="482"/>
        <v>Medium Balance</v>
      </c>
      <c r="Q7703" t="str">
        <f t="shared" si="483"/>
        <v>Churned</v>
      </c>
    </row>
    <row r="7704" spans="1:17" x14ac:dyDescent="0.2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>
        <f t="shared" si="480"/>
        <v>Adult</v>
      </c>
      <c r="O7704" t="str">
        <f t="shared" si="481"/>
        <v>Good</v>
      </c>
      <c r="P7704" t="str">
        <f t="shared" si="482"/>
        <v>Zero Balance</v>
      </c>
      <c r="Q7704" t="str">
        <f t="shared" si="483"/>
        <v>Retained</v>
      </c>
    </row>
    <row r="7705" spans="1:17" x14ac:dyDescent="0.2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>
        <f t="shared" si="480"/>
        <v>Adult</v>
      </c>
      <c r="O7705" t="str">
        <f t="shared" si="481"/>
        <v>Average</v>
      </c>
      <c r="P7705" t="str">
        <f t="shared" si="482"/>
        <v>High Balance</v>
      </c>
      <c r="Q7705" t="str">
        <f t="shared" si="483"/>
        <v>Retained</v>
      </c>
    </row>
    <row r="7706" spans="1:17" x14ac:dyDescent="0.2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>
        <f t="shared" si="480"/>
        <v>Adult</v>
      </c>
      <c r="O7706" t="str">
        <f t="shared" si="481"/>
        <v>Good</v>
      </c>
      <c r="P7706" t="str">
        <f t="shared" si="482"/>
        <v>Zero Balance</v>
      </c>
      <c r="Q7706" t="str">
        <f t="shared" si="483"/>
        <v>Retained</v>
      </c>
    </row>
    <row r="7707" spans="1:17" x14ac:dyDescent="0.2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>
        <f t="shared" si="480"/>
        <v>Young</v>
      </c>
      <c r="O7707" t="str">
        <f t="shared" si="481"/>
        <v>Good</v>
      </c>
      <c r="P7707" t="str">
        <f t="shared" si="482"/>
        <v>High Balance</v>
      </c>
      <c r="Q7707" t="str">
        <f t="shared" si="483"/>
        <v>Churned</v>
      </c>
    </row>
    <row r="7708" spans="1:17" x14ac:dyDescent="0.2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tr">
        <f t="shared" si="480"/>
        <v>Adult</v>
      </c>
      <c r="O7708" t="str">
        <f t="shared" si="481"/>
        <v>Average</v>
      </c>
      <c r="P7708" t="str">
        <f t="shared" si="482"/>
        <v>Zero Balance</v>
      </c>
      <c r="Q7708" t="str">
        <f t="shared" si="483"/>
        <v>Retained</v>
      </c>
    </row>
    <row r="7709" spans="1:17" x14ac:dyDescent="0.2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>
        <f t="shared" si="480"/>
        <v>Adult</v>
      </c>
      <c r="O7709" t="str">
        <f t="shared" si="481"/>
        <v>Good</v>
      </c>
      <c r="P7709" t="str">
        <f t="shared" si="482"/>
        <v>High Balance</v>
      </c>
      <c r="Q7709" t="str">
        <f t="shared" si="483"/>
        <v>Retained</v>
      </c>
    </row>
    <row r="7710" spans="1:17" x14ac:dyDescent="0.2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>
        <f t="shared" si="480"/>
        <v>Adult</v>
      </c>
      <c r="O7710" t="str">
        <f t="shared" si="481"/>
        <v>Poor</v>
      </c>
      <c r="P7710" t="str">
        <f t="shared" si="482"/>
        <v>Medium Balance</v>
      </c>
      <c r="Q7710" t="str">
        <f t="shared" si="483"/>
        <v>Retained</v>
      </c>
    </row>
    <row r="7711" spans="1:17" x14ac:dyDescent="0.2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>
        <f t="shared" si="480"/>
        <v>Senior</v>
      </c>
      <c r="O7711" t="str">
        <f t="shared" si="481"/>
        <v>Average</v>
      </c>
      <c r="P7711" t="str">
        <f t="shared" si="482"/>
        <v>Medium Balance</v>
      </c>
      <c r="Q7711" t="str">
        <f t="shared" si="483"/>
        <v>Retained</v>
      </c>
    </row>
    <row r="7712" spans="1:17" x14ac:dyDescent="0.2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tr">
        <f t="shared" si="480"/>
        <v>Adult</v>
      </c>
      <c r="O7712" t="str">
        <f t="shared" si="481"/>
        <v>Average</v>
      </c>
      <c r="P7712" t="str">
        <f t="shared" si="482"/>
        <v>Zero Balance</v>
      </c>
      <c r="Q7712" t="str">
        <f t="shared" si="483"/>
        <v>Retained</v>
      </c>
    </row>
    <row r="7713" spans="1:17" x14ac:dyDescent="0.2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>
        <f t="shared" si="480"/>
        <v>Adult</v>
      </c>
      <c r="O7713" t="str">
        <f t="shared" si="481"/>
        <v>Average</v>
      </c>
      <c r="P7713" t="str">
        <f t="shared" si="482"/>
        <v>High Balance</v>
      </c>
      <c r="Q7713" t="str">
        <f t="shared" si="483"/>
        <v>Churned</v>
      </c>
    </row>
    <row r="7714" spans="1:17" x14ac:dyDescent="0.2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>
        <f t="shared" si="480"/>
        <v>Adult</v>
      </c>
      <c r="O7714" t="str">
        <f t="shared" si="481"/>
        <v>Average</v>
      </c>
      <c r="P7714" t="str">
        <f t="shared" si="482"/>
        <v>Zero Balance</v>
      </c>
      <c r="Q7714" t="str">
        <f t="shared" si="483"/>
        <v>Retained</v>
      </c>
    </row>
    <row r="7715" spans="1:17" x14ac:dyDescent="0.2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>
        <f t="shared" si="480"/>
        <v>Senior</v>
      </c>
      <c r="O7715" t="str">
        <f t="shared" si="481"/>
        <v>Good</v>
      </c>
      <c r="P7715" t="str">
        <f t="shared" si="482"/>
        <v>High Balance</v>
      </c>
      <c r="Q7715" t="str">
        <f t="shared" si="483"/>
        <v>Retained</v>
      </c>
    </row>
    <row r="7716" spans="1:17" x14ac:dyDescent="0.2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>
        <f t="shared" si="480"/>
        <v>Adult</v>
      </c>
      <c r="O7716" t="str">
        <f t="shared" si="481"/>
        <v>Average</v>
      </c>
      <c r="P7716" t="str">
        <f t="shared" si="482"/>
        <v>Zero Balance</v>
      </c>
      <c r="Q7716" t="str">
        <f t="shared" si="483"/>
        <v>Retained</v>
      </c>
    </row>
    <row r="7717" spans="1:17" x14ac:dyDescent="0.2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>
        <f t="shared" si="480"/>
        <v>Senior</v>
      </c>
      <c r="O7717" t="str">
        <f t="shared" si="481"/>
        <v>Average</v>
      </c>
      <c r="P7717" t="str">
        <f t="shared" si="482"/>
        <v>Low Balance</v>
      </c>
      <c r="Q7717" t="str">
        <f t="shared" si="483"/>
        <v>Churned</v>
      </c>
    </row>
    <row r="7718" spans="1:17" x14ac:dyDescent="0.2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>
        <f t="shared" si="480"/>
        <v>Adult</v>
      </c>
      <c r="O7718" t="str">
        <f t="shared" si="481"/>
        <v>Average</v>
      </c>
      <c r="P7718" t="str">
        <f t="shared" si="482"/>
        <v>High Balance</v>
      </c>
      <c r="Q7718" t="str">
        <f t="shared" si="483"/>
        <v>Retained</v>
      </c>
    </row>
    <row r="7719" spans="1:17" x14ac:dyDescent="0.2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>
        <f t="shared" si="480"/>
        <v>Adult</v>
      </c>
      <c r="O7719" t="str">
        <f t="shared" si="481"/>
        <v>Average</v>
      </c>
      <c r="P7719" t="str">
        <f t="shared" si="482"/>
        <v>Zero Balance</v>
      </c>
      <c r="Q7719" t="str">
        <f t="shared" si="483"/>
        <v>Retained</v>
      </c>
    </row>
    <row r="7720" spans="1:17" x14ac:dyDescent="0.2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>
        <f t="shared" si="480"/>
        <v>Senior</v>
      </c>
      <c r="O7720" t="str">
        <f t="shared" si="481"/>
        <v>Good</v>
      </c>
      <c r="P7720" t="str">
        <f t="shared" si="482"/>
        <v>High Balance</v>
      </c>
      <c r="Q7720" t="str">
        <f t="shared" si="483"/>
        <v>Churned</v>
      </c>
    </row>
    <row r="7721" spans="1:17" x14ac:dyDescent="0.2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>
        <f t="shared" si="480"/>
        <v>Senior</v>
      </c>
      <c r="O7721" t="str">
        <f t="shared" si="481"/>
        <v>Average</v>
      </c>
      <c r="P7721" t="str">
        <f t="shared" si="482"/>
        <v>Medium Balance</v>
      </c>
      <c r="Q7721" t="str">
        <f t="shared" si="483"/>
        <v>Retained</v>
      </c>
    </row>
    <row r="7722" spans="1:17" x14ac:dyDescent="0.2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tr">
        <f t="shared" si="480"/>
        <v>Senior</v>
      </c>
      <c r="O7722" t="str">
        <f t="shared" si="481"/>
        <v>Average</v>
      </c>
      <c r="P7722" t="str">
        <f t="shared" si="482"/>
        <v>Zero Balance</v>
      </c>
      <c r="Q7722" t="str">
        <f t="shared" si="483"/>
        <v>Retained</v>
      </c>
    </row>
    <row r="7723" spans="1:17" x14ac:dyDescent="0.2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>
        <f t="shared" si="480"/>
        <v>Adult</v>
      </c>
      <c r="O7723" t="str">
        <f t="shared" si="481"/>
        <v>Good</v>
      </c>
      <c r="P7723" t="str">
        <f t="shared" si="482"/>
        <v>High Balance</v>
      </c>
      <c r="Q7723" t="str">
        <f t="shared" si="483"/>
        <v>Retained</v>
      </c>
    </row>
    <row r="7724" spans="1:17" x14ac:dyDescent="0.2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tr">
        <f t="shared" si="480"/>
        <v>Young</v>
      </c>
      <c r="O7724" t="str">
        <f t="shared" si="481"/>
        <v>Average</v>
      </c>
      <c r="P7724" t="str">
        <f t="shared" si="482"/>
        <v>Medium Balance</v>
      </c>
      <c r="Q7724" t="str">
        <f t="shared" si="483"/>
        <v>Retained</v>
      </c>
    </row>
    <row r="7725" spans="1:17" x14ac:dyDescent="0.2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>
        <f t="shared" si="480"/>
        <v>Adult</v>
      </c>
      <c r="O7725" t="str">
        <f t="shared" si="481"/>
        <v>Average</v>
      </c>
      <c r="P7725" t="str">
        <f t="shared" si="482"/>
        <v>Zero Balance</v>
      </c>
      <c r="Q7725" t="str">
        <f t="shared" si="483"/>
        <v>Retained</v>
      </c>
    </row>
    <row r="7726" spans="1:17" x14ac:dyDescent="0.2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>
        <f t="shared" si="480"/>
        <v>Adult</v>
      </c>
      <c r="O7726" t="str">
        <f t="shared" si="481"/>
        <v>Good</v>
      </c>
      <c r="P7726" t="str">
        <f t="shared" si="482"/>
        <v>High Balance</v>
      </c>
      <c r="Q7726" t="str">
        <f t="shared" si="483"/>
        <v>Churned</v>
      </c>
    </row>
    <row r="7727" spans="1:17" x14ac:dyDescent="0.2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>
        <f t="shared" si="480"/>
        <v>Adult</v>
      </c>
      <c r="O7727" t="str">
        <f t="shared" si="481"/>
        <v>Poor</v>
      </c>
      <c r="P7727" t="str">
        <f t="shared" si="482"/>
        <v>High Balance</v>
      </c>
      <c r="Q7727" t="str">
        <f t="shared" si="483"/>
        <v>Retained</v>
      </c>
    </row>
    <row r="7728" spans="1:17" x14ac:dyDescent="0.2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>
        <f t="shared" si="480"/>
        <v>Senior</v>
      </c>
      <c r="O7728" t="str">
        <f t="shared" si="481"/>
        <v>Good</v>
      </c>
      <c r="P7728" t="str">
        <f t="shared" si="482"/>
        <v>High Balance</v>
      </c>
      <c r="Q7728" t="str">
        <f t="shared" si="483"/>
        <v>Retained</v>
      </c>
    </row>
    <row r="7729" spans="1:17" x14ac:dyDescent="0.2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>
        <f t="shared" si="480"/>
        <v>Senior</v>
      </c>
      <c r="O7729" t="str">
        <f t="shared" si="481"/>
        <v>Average</v>
      </c>
      <c r="P7729" t="str">
        <f t="shared" si="482"/>
        <v>Zero Balance</v>
      </c>
      <c r="Q7729" t="str">
        <f t="shared" si="483"/>
        <v>Retained</v>
      </c>
    </row>
    <row r="7730" spans="1:17" x14ac:dyDescent="0.2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>
        <f t="shared" si="480"/>
        <v>Adult</v>
      </c>
      <c r="O7730" t="str">
        <f t="shared" si="481"/>
        <v>Average</v>
      </c>
      <c r="P7730" t="str">
        <f t="shared" si="482"/>
        <v>Zero Balance</v>
      </c>
      <c r="Q7730" t="str">
        <f t="shared" si="483"/>
        <v>Retained</v>
      </c>
    </row>
    <row r="7731" spans="1:17" x14ac:dyDescent="0.2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>
        <f t="shared" si="480"/>
        <v>Adult</v>
      </c>
      <c r="O7731" t="str">
        <f t="shared" si="481"/>
        <v>Good</v>
      </c>
      <c r="P7731" t="str">
        <f t="shared" si="482"/>
        <v>High Balance</v>
      </c>
      <c r="Q7731" t="str">
        <f t="shared" si="483"/>
        <v>Churned</v>
      </c>
    </row>
    <row r="7732" spans="1:17" x14ac:dyDescent="0.2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>
        <f t="shared" si="480"/>
        <v>Adult</v>
      </c>
      <c r="O7732" t="str">
        <f t="shared" si="481"/>
        <v>Average</v>
      </c>
      <c r="P7732" t="str">
        <f t="shared" si="482"/>
        <v>High Balance</v>
      </c>
      <c r="Q7732" t="str">
        <f t="shared" si="483"/>
        <v>Retained</v>
      </c>
    </row>
    <row r="7733" spans="1:17" x14ac:dyDescent="0.2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>
        <f t="shared" si="480"/>
        <v>Adult</v>
      </c>
      <c r="O7733" t="str">
        <f t="shared" si="481"/>
        <v>Average</v>
      </c>
      <c r="P7733" t="str">
        <f t="shared" si="482"/>
        <v>High Balance</v>
      </c>
      <c r="Q7733" t="str">
        <f t="shared" si="483"/>
        <v>Churned</v>
      </c>
    </row>
    <row r="7734" spans="1:17" x14ac:dyDescent="0.2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>
        <f t="shared" si="480"/>
        <v>Adult</v>
      </c>
      <c r="O7734" t="str">
        <f t="shared" si="481"/>
        <v>Good</v>
      </c>
      <c r="P7734" t="str">
        <f t="shared" si="482"/>
        <v>Medium Balance</v>
      </c>
      <c r="Q7734" t="str">
        <f t="shared" si="483"/>
        <v>Retained</v>
      </c>
    </row>
    <row r="7735" spans="1:17" x14ac:dyDescent="0.2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>
        <f t="shared" si="480"/>
        <v>Senior</v>
      </c>
      <c r="O7735" t="str">
        <f t="shared" si="481"/>
        <v>Average</v>
      </c>
      <c r="P7735" t="str">
        <f t="shared" si="482"/>
        <v>High Balance</v>
      </c>
      <c r="Q7735" t="str">
        <f t="shared" si="483"/>
        <v>Churned</v>
      </c>
    </row>
    <row r="7736" spans="1:17" x14ac:dyDescent="0.2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>
        <f t="shared" si="480"/>
        <v>Adult</v>
      </c>
      <c r="O7736" t="str">
        <f t="shared" si="481"/>
        <v>Good</v>
      </c>
      <c r="P7736" t="str">
        <f t="shared" si="482"/>
        <v>Zero Balance</v>
      </c>
      <c r="Q7736" t="str">
        <f t="shared" si="483"/>
        <v>Retained</v>
      </c>
    </row>
    <row r="7737" spans="1:17" x14ac:dyDescent="0.2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>
        <f t="shared" si="480"/>
        <v>Adult</v>
      </c>
      <c r="O7737" t="str">
        <f t="shared" si="481"/>
        <v>Average</v>
      </c>
      <c r="P7737" t="str">
        <f t="shared" si="482"/>
        <v>High Balance</v>
      </c>
      <c r="Q7737" t="str">
        <f t="shared" si="483"/>
        <v>Churned</v>
      </c>
    </row>
    <row r="7738" spans="1:17" x14ac:dyDescent="0.2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>
        <f t="shared" si="480"/>
        <v>Adult</v>
      </c>
      <c r="O7738" t="str">
        <f t="shared" si="481"/>
        <v>Average</v>
      </c>
      <c r="P7738" t="str">
        <f t="shared" si="482"/>
        <v>High Balance</v>
      </c>
      <c r="Q7738" t="str">
        <f t="shared" si="483"/>
        <v>Retained</v>
      </c>
    </row>
    <row r="7739" spans="1:17" x14ac:dyDescent="0.2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tr">
        <f t="shared" si="480"/>
        <v>Adult</v>
      </c>
      <c r="O7739" t="str">
        <f t="shared" si="481"/>
        <v>Good</v>
      </c>
      <c r="P7739" t="str">
        <f t="shared" si="482"/>
        <v>High Balance</v>
      </c>
      <c r="Q7739" t="str">
        <f t="shared" si="483"/>
        <v>Churned</v>
      </c>
    </row>
    <row r="7740" spans="1:17" x14ac:dyDescent="0.2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>
        <f t="shared" si="480"/>
        <v>Adult</v>
      </c>
      <c r="O7740" t="str">
        <f t="shared" si="481"/>
        <v>Average</v>
      </c>
      <c r="P7740" t="str">
        <f t="shared" si="482"/>
        <v>Zero Balance</v>
      </c>
      <c r="Q7740" t="str">
        <f t="shared" si="483"/>
        <v>Retained</v>
      </c>
    </row>
    <row r="7741" spans="1:17" x14ac:dyDescent="0.2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>
        <f t="shared" si="480"/>
        <v>Adult</v>
      </c>
      <c r="O7741" t="str">
        <f t="shared" si="481"/>
        <v>Good</v>
      </c>
      <c r="P7741" t="str">
        <f t="shared" si="482"/>
        <v>Zero Balance</v>
      </c>
      <c r="Q7741" t="str">
        <f t="shared" si="483"/>
        <v>Retained</v>
      </c>
    </row>
    <row r="7742" spans="1:17" x14ac:dyDescent="0.2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tr">
        <f t="shared" si="480"/>
        <v>Senior</v>
      </c>
      <c r="O7742" t="str">
        <f t="shared" si="481"/>
        <v>Average</v>
      </c>
      <c r="P7742" t="str">
        <f t="shared" si="482"/>
        <v>Zero Balance</v>
      </c>
      <c r="Q7742" t="str">
        <f t="shared" si="483"/>
        <v>Churned</v>
      </c>
    </row>
    <row r="7743" spans="1:17" x14ac:dyDescent="0.2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>
        <f t="shared" si="480"/>
        <v>Senior</v>
      </c>
      <c r="O7743" t="str">
        <f t="shared" si="481"/>
        <v>Poor</v>
      </c>
      <c r="P7743" t="str">
        <f t="shared" si="482"/>
        <v>High Balance</v>
      </c>
      <c r="Q7743" t="str">
        <f t="shared" si="483"/>
        <v>Retained</v>
      </c>
    </row>
    <row r="7744" spans="1:17" x14ac:dyDescent="0.2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>
        <f t="shared" si="480"/>
        <v>Young</v>
      </c>
      <c r="O7744" t="str">
        <f t="shared" si="481"/>
        <v>Average</v>
      </c>
      <c r="P7744" t="str">
        <f t="shared" si="482"/>
        <v>High Balance</v>
      </c>
      <c r="Q7744" t="str">
        <f t="shared" si="483"/>
        <v>Retained</v>
      </c>
    </row>
    <row r="7745" spans="1:17" x14ac:dyDescent="0.2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tr">
        <f t="shared" si="480"/>
        <v>Adult</v>
      </c>
      <c r="O7745" t="str">
        <f t="shared" si="481"/>
        <v>Good</v>
      </c>
      <c r="P7745" t="str">
        <f t="shared" si="482"/>
        <v>High Balance</v>
      </c>
      <c r="Q7745" t="str">
        <f t="shared" si="483"/>
        <v>Retained</v>
      </c>
    </row>
    <row r="7746" spans="1:17" x14ac:dyDescent="0.2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>
        <f t="shared" si="480"/>
        <v>Adult</v>
      </c>
      <c r="O7746" t="str">
        <f t="shared" si="481"/>
        <v>Good</v>
      </c>
      <c r="P7746" t="str">
        <f t="shared" si="482"/>
        <v>Zero Balance</v>
      </c>
      <c r="Q7746" t="str">
        <f t="shared" si="483"/>
        <v>Retained</v>
      </c>
    </row>
    <row r="7747" spans="1:17" x14ac:dyDescent="0.2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>
        <f t="shared" ref="N7747:N7810" si="484">IF(F7747&lt;30,"Young",IF(F7747&lt;50,"Adult","Senior"))</f>
        <v>Adult</v>
      </c>
      <c r="O7747" t="str">
        <f t="shared" ref="O7747:O7810" si="485">IF(C7747&lt;500,"Poor",IF(C7747&lt;700,"Average","Good"))</f>
        <v>Average</v>
      </c>
      <c r="P7747" t="str">
        <f t="shared" ref="P7747:P7810" si="486" xml:space="preserve"> IF(H7747=0,"Zero Balance",IF(H7747&lt;50000,"Low Balance",IF(H7747&lt;100000,"Medium Balance","High Balance")))</f>
        <v>High Balance</v>
      </c>
      <c r="Q7747" t="str">
        <f t="shared" ref="Q7747:Q7810" si="487">IF(M7747 = 1,"Churned","Retained")</f>
        <v>Retained</v>
      </c>
    </row>
    <row r="7748" spans="1:17" x14ac:dyDescent="0.2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>
        <f t="shared" si="484"/>
        <v>Adult</v>
      </c>
      <c r="O7748" t="str">
        <f t="shared" si="485"/>
        <v>Average</v>
      </c>
      <c r="P7748" t="str">
        <f t="shared" si="486"/>
        <v>Zero Balance</v>
      </c>
      <c r="Q7748" t="str">
        <f t="shared" si="487"/>
        <v>Retained</v>
      </c>
    </row>
    <row r="7749" spans="1:17" x14ac:dyDescent="0.2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>
        <f t="shared" si="484"/>
        <v>Young</v>
      </c>
      <c r="O7749" t="str">
        <f t="shared" si="485"/>
        <v>Good</v>
      </c>
      <c r="P7749" t="str">
        <f t="shared" si="486"/>
        <v>Zero Balance</v>
      </c>
      <c r="Q7749" t="str">
        <f t="shared" si="487"/>
        <v>Retained</v>
      </c>
    </row>
    <row r="7750" spans="1:17" x14ac:dyDescent="0.2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>
        <f t="shared" si="484"/>
        <v>Adult</v>
      </c>
      <c r="O7750" t="str">
        <f t="shared" si="485"/>
        <v>Good</v>
      </c>
      <c r="P7750" t="str">
        <f t="shared" si="486"/>
        <v>High Balance</v>
      </c>
      <c r="Q7750" t="str">
        <f t="shared" si="487"/>
        <v>Churned</v>
      </c>
    </row>
    <row r="7751" spans="1:17" x14ac:dyDescent="0.2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>
        <f t="shared" si="484"/>
        <v>Adult</v>
      </c>
      <c r="O7751" t="str">
        <f t="shared" si="485"/>
        <v>Good</v>
      </c>
      <c r="P7751" t="str">
        <f t="shared" si="486"/>
        <v>Zero Balance</v>
      </c>
      <c r="Q7751" t="str">
        <f t="shared" si="487"/>
        <v>Churned</v>
      </c>
    </row>
    <row r="7752" spans="1:17" x14ac:dyDescent="0.2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>
        <f t="shared" si="484"/>
        <v>Young</v>
      </c>
      <c r="O7752" t="str">
        <f t="shared" si="485"/>
        <v>Average</v>
      </c>
      <c r="P7752" t="str">
        <f t="shared" si="486"/>
        <v>Zero Balance</v>
      </c>
      <c r="Q7752" t="str">
        <f t="shared" si="487"/>
        <v>Retained</v>
      </c>
    </row>
    <row r="7753" spans="1:17" x14ac:dyDescent="0.2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tr">
        <f t="shared" si="484"/>
        <v>Adult</v>
      </c>
      <c r="O7753" t="str">
        <f t="shared" si="485"/>
        <v>Good</v>
      </c>
      <c r="P7753" t="str">
        <f t="shared" si="486"/>
        <v>Zero Balance</v>
      </c>
      <c r="Q7753" t="str">
        <f t="shared" si="487"/>
        <v>Retained</v>
      </c>
    </row>
    <row r="7754" spans="1:17" x14ac:dyDescent="0.2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>
        <f t="shared" si="484"/>
        <v>Adult</v>
      </c>
      <c r="O7754" t="str">
        <f t="shared" si="485"/>
        <v>Poor</v>
      </c>
      <c r="P7754" t="str">
        <f t="shared" si="486"/>
        <v>Medium Balance</v>
      </c>
      <c r="Q7754" t="str">
        <f t="shared" si="487"/>
        <v>Retained</v>
      </c>
    </row>
    <row r="7755" spans="1:17" x14ac:dyDescent="0.2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tr">
        <f t="shared" si="484"/>
        <v>Young</v>
      </c>
      <c r="O7755" t="str">
        <f t="shared" si="485"/>
        <v>Average</v>
      </c>
      <c r="P7755" t="str">
        <f t="shared" si="486"/>
        <v>High Balance</v>
      </c>
      <c r="Q7755" t="str">
        <f t="shared" si="487"/>
        <v>Retained</v>
      </c>
    </row>
    <row r="7756" spans="1:17" x14ac:dyDescent="0.2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tr">
        <f t="shared" si="484"/>
        <v>Adult</v>
      </c>
      <c r="O7756" t="str">
        <f t="shared" si="485"/>
        <v>Average</v>
      </c>
      <c r="P7756" t="str">
        <f t="shared" si="486"/>
        <v>Medium Balance</v>
      </c>
      <c r="Q7756" t="str">
        <f t="shared" si="487"/>
        <v>Churned</v>
      </c>
    </row>
    <row r="7757" spans="1:17" x14ac:dyDescent="0.2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>
        <f t="shared" si="484"/>
        <v>Adult</v>
      </c>
      <c r="O7757" t="str">
        <f t="shared" si="485"/>
        <v>Average</v>
      </c>
      <c r="P7757" t="str">
        <f t="shared" si="486"/>
        <v>Zero Balance</v>
      </c>
      <c r="Q7757" t="str">
        <f t="shared" si="487"/>
        <v>Retained</v>
      </c>
    </row>
    <row r="7758" spans="1:17" x14ac:dyDescent="0.2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tr">
        <f t="shared" si="484"/>
        <v>Adult</v>
      </c>
      <c r="O7758" t="str">
        <f t="shared" si="485"/>
        <v>Average</v>
      </c>
      <c r="P7758" t="str">
        <f t="shared" si="486"/>
        <v>High Balance</v>
      </c>
      <c r="Q7758" t="str">
        <f t="shared" si="487"/>
        <v>Retained</v>
      </c>
    </row>
    <row r="7759" spans="1:17" x14ac:dyDescent="0.2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>
        <f t="shared" si="484"/>
        <v>Adult</v>
      </c>
      <c r="O7759" t="str">
        <f t="shared" si="485"/>
        <v>Good</v>
      </c>
      <c r="P7759" t="str">
        <f t="shared" si="486"/>
        <v>Medium Balance</v>
      </c>
      <c r="Q7759" t="str">
        <f t="shared" si="487"/>
        <v>Retained</v>
      </c>
    </row>
    <row r="7760" spans="1:17" x14ac:dyDescent="0.2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>
        <f t="shared" si="484"/>
        <v>Adult</v>
      </c>
      <c r="O7760" t="str">
        <f t="shared" si="485"/>
        <v>Good</v>
      </c>
      <c r="P7760" t="str">
        <f t="shared" si="486"/>
        <v>Zero Balance</v>
      </c>
      <c r="Q7760" t="str">
        <f t="shared" si="487"/>
        <v>Retained</v>
      </c>
    </row>
    <row r="7761" spans="1:17" x14ac:dyDescent="0.2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>
        <f t="shared" si="484"/>
        <v>Senior</v>
      </c>
      <c r="O7761" t="str">
        <f t="shared" si="485"/>
        <v>Average</v>
      </c>
      <c r="P7761" t="str">
        <f t="shared" si="486"/>
        <v>High Balance</v>
      </c>
      <c r="Q7761" t="str">
        <f t="shared" si="487"/>
        <v>Churned</v>
      </c>
    </row>
    <row r="7762" spans="1:17" x14ac:dyDescent="0.2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>
        <f t="shared" si="484"/>
        <v>Adult</v>
      </c>
      <c r="O7762" t="str">
        <f t="shared" si="485"/>
        <v>Good</v>
      </c>
      <c r="P7762" t="str">
        <f t="shared" si="486"/>
        <v>High Balance</v>
      </c>
      <c r="Q7762" t="str">
        <f t="shared" si="487"/>
        <v>Churned</v>
      </c>
    </row>
    <row r="7763" spans="1:17" x14ac:dyDescent="0.2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>
        <f t="shared" si="484"/>
        <v>Adult</v>
      </c>
      <c r="O7763" t="str">
        <f t="shared" si="485"/>
        <v>Average</v>
      </c>
      <c r="P7763" t="str">
        <f t="shared" si="486"/>
        <v>High Balance</v>
      </c>
      <c r="Q7763" t="str">
        <f t="shared" si="487"/>
        <v>Retained</v>
      </c>
    </row>
    <row r="7764" spans="1:17" x14ac:dyDescent="0.2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tr">
        <f t="shared" si="484"/>
        <v>Adult</v>
      </c>
      <c r="O7764" t="str">
        <f t="shared" si="485"/>
        <v>Good</v>
      </c>
      <c r="P7764" t="str">
        <f t="shared" si="486"/>
        <v>Zero Balance</v>
      </c>
      <c r="Q7764" t="str">
        <f t="shared" si="487"/>
        <v>Retained</v>
      </c>
    </row>
    <row r="7765" spans="1:17" x14ac:dyDescent="0.2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>
        <f t="shared" si="484"/>
        <v>Adult</v>
      </c>
      <c r="O7765" t="str">
        <f t="shared" si="485"/>
        <v>Average</v>
      </c>
      <c r="P7765" t="str">
        <f t="shared" si="486"/>
        <v>Low Balance</v>
      </c>
      <c r="Q7765" t="str">
        <f t="shared" si="487"/>
        <v>Retained</v>
      </c>
    </row>
    <row r="7766" spans="1:17" x14ac:dyDescent="0.2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tr">
        <f t="shared" si="484"/>
        <v>Adult</v>
      </c>
      <c r="O7766" t="str">
        <f t="shared" si="485"/>
        <v>Average</v>
      </c>
      <c r="P7766" t="str">
        <f t="shared" si="486"/>
        <v>High Balance</v>
      </c>
      <c r="Q7766" t="str">
        <f t="shared" si="487"/>
        <v>Churned</v>
      </c>
    </row>
    <row r="7767" spans="1:17" x14ac:dyDescent="0.2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>
        <f t="shared" si="484"/>
        <v>Adult</v>
      </c>
      <c r="O7767" t="str">
        <f t="shared" si="485"/>
        <v>Average</v>
      </c>
      <c r="P7767" t="str">
        <f t="shared" si="486"/>
        <v>High Balance</v>
      </c>
      <c r="Q7767" t="str">
        <f t="shared" si="487"/>
        <v>Retained</v>
      </c>
    </row>
    <row r="7768" spans="1:17" x14ac:dyDescent="0.2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tr">
        <f t="shared" si="484"/>
        <v>Adult</v>
      </c>
      <c r="O7768" t="str">
        <f t="shared" si="485"/>
        <v>Average</v>
      </c>
      <c r="P7768" t="str">
        <f t="shared" si="486"/>
        <v>Zero Balance</v>
      </c>
      <c r="Q7768" t="str">
        <f t="shared" si="487"/>
        <v>Retained</v>
      </c>
    </row>
    <row r="7769" spans="1:17" x14ac:dyDescent="0.2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tr">
        <f t="shared" si="484"/>
        <v>Adult</v>
      </c>
      <c r="O7769" t="str">
        <f t="shared" si="485"/>
        <v>Average</v>
      </c>
      <c r="P7769" t="str">
        <f t="shared" si="486"/>
        <v>High Balance</v>
      </c>
      <c r="Q7769" t="str">
        <f t="shared" si="487"/>
        <v>Churned</v>
      </c>
    </row>
    <row r="7770" spans="1:17" x14ac:dyDescent="0.2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>
        <f t="shared" si="484"/>
        <v>Young</v>
      </c>
      <c r="O7770" t="str">
        <f t="shared" si="485"/>
        <v>Average</v>
      </c>
      <c r="P7770" t="str">
        <f t="shared" si="486"/>
        <v>High Balance</v>
      </c>
      <c r="Q7770" t="str">
        <f t="shared" si="487"/>
        <v>Retained</v>
      </c>
    </row>
    <row r="7771" spans="1:17" x14ac:dyDescent="0.2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>
        <f t="shared" si="484"/>
        <v>Young</v>
      </c>
      <c r="O7771" t="str">
        <f t="shared" si="485"/>
        <v>Good</v>
      </c>
      <c r="P7771" t="str">
        <f t="shared" si="486"/>
        <v>High Balance</v>
      </c>
      <c r="Q7771" t="str">
        <f t="shared" si="487"/>
        <v>Retained</v>
      </c>
    </row>
    <row r="7772" spans="1:17" x14ac:dyDescent="0.2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>
        <f t="shared" si="484"/>
        <v>Young</v>
      </c>
      <c r="O7772" t="str">
        <f t="shared" si="485"/>
        <v>Average</v>
      </c>
      <c r="P7772" t="str">
        <f t="shared" si="486"/>
        <v>High Balance</v>
      </c>
      <c r="Q7772" t="str">
        <f t="shared" si="487"/>
        <v>Retained</v>
      </c>
    </row>
    <row r="7773" spans="1:17" x14ac:dyDescent="0.2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>
        <f t="shared" si="484"/>
        <v>Young</v>
      </c>
      <c r="O7773" t="str">
        <f t="shared" si="485"/>
        <v>Good</v>
      </c>
      <c r="P7773" t="str">
        <f t="shared" si="486"/>
        <v>High Balance</v>
      </c>
      <c r="Q7773" t="str">
        <f t="shared" si="487"/>
        <v>Retained</v>
      </c>
    </row>
    <row r="7774" spans="1:17" x14ac:dyDescent="0.2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tr">
        <f t="shared" si="484"/>
        <v>Senior</v>
      </c>
      <c r="O7774" t="str">
        <f t="shared" si="485"/>
        <v>Good</v>
      </c>
      <c r="P7774" t="str">
        <f t="shared" si="486"/>
        <v>High Balance</v>
      </c>
      <c r="Q7774" t="str">
        <f t="shared" si="487"/>
        <v>Churned</v>
      </c>
    </row>
    <row r="7775" spans="1:17" x14ac:dyDescent="0.2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tr">
        <f t="shared" si="484"/>
        <v>Senior</v>
      </c>
      <c r="O7775" t="str">
        <f t="shared" si="485"/>
        <v>Average</v>
      </c>
      <c r="P7775" t="str">
        <f t="shared" si="486"/>
        <v>High Balance</v>
      </c>
      <c r="Q7775" t="str">
        <f t="shared" si="487"/>
        <v>Churned</v>
      </c>
    </row>
    <row r="7776" spans="1:17" x14ac:dyDescent="0.2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tr">
        <f t="shared" si="484"/>
        <v>Adult</v>
      </c>
      <c r="O7776" t="str">
        <f t="shared" si="485"/>
        <v>Good</v>
      </c>
      <c r="P7776" t="str">
        <f t="shared" si="486"/>
        <v>High Balance</v>
      </c>
      <c r="Q7776" t="str">
        <f t="shared" si="487"/>
        <v>Retained</v>
      </c>
    </row>
    <row r="7777" spans="1:17" x14ac:dyDescent="0.2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>
        <f t="shared" si="484"/>
        <v>Adult</v>
      </c>
      <c r="O7777" t="str">
        <f t="shared" si="485"/>
        <v>Average</v>
      </c>
      <c r="P7777" t="str">
        <f t="shared" si="486"/>
        <v>Zero Balance</v>
      </c>
      <c r="Q7777" t="str">
        <f t="shared" si="487"/>
        <v>Retained</v>
      </c>
    </row>
    <row r="7778" spans="1:17" x14ac:dyDescent="0.2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>
        <f t="shared" si="484"/>
        <v>Senior</v>
      </c>
      <c r="O7778" t="str">
        <f t="shared" si="485"/>
        <v>Good</v>
      </c>
      <c r="P7778" t="str">
        <f t="shared" si="486"/>
        <v>Zero Balance</v>
      </c>
      <c r="Q7778" t="str">
        <f t="shared" si="487"/>
        <v>Retained</v>
      </c>
    </row>
    <row r="7779" spans="1:17" x14ac:dyDescent="0.2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>
        <f t="shared" si="484"/>
        <v>Young</v>
      </c>
      <c r="O7779" t="str">
        <f t="shared" si="485"/>
        <v>Good</v>
      </c>
      <c r="P7779" t="str">
        <f t="shared" si="486"/>
        <v>Medium Balance</v>
      </c>
      <c r="Q7779" t="str">
        <f t="shared" si="487"/>
        <v>Retained</v>
      </c>
    </row>
    <row r="7780" spans="1:17" x14ac:dyDescent="0.2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>
        <f t="shared" si="484"/>
        <v>Young</v>
      </c>
      <c r="O7780" t="str">
        <f t="shared" si="485"/>
        <v>Average</v>
      </c>
      <c r="P7780" t="str">
        <f t="shared" si="486"/>
        <v>Zero Balance</v>
      </c>
      <c r="Q7780" t="str">
        <f t="shared" si="487"/>
        <v>Retained</v>
      </c>
    </row>
    <row r="7781" spans="1:17" x14ac:dyDescent="0.2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tr">
        <f t="shared" si="484"/>
        <v>Adult</v>
      </c>
      <c r="O7781" t="str">
        <f t="shared" si="485"/>
        <v>Good</v>
      </c>
      <c r="P7781" t="str">
        <f t="shared" si="486"/>
        <v>Zero Balance</v>
      </c>
      <c r="Q7781" t="str">
        <f t="shared" si="487"/>
        <v>Retained</v>
      </c>
    </row>
    <row r="7782" spans="1:17" x14ac:dyDescent="0.2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>
        <f t="shared" si="484"/>
        <v>Adult</v>
      </c>
      <c r="O7782" t="str">
        <f t="shared" si="485"/>
        <v>Good</v>
      </c>
      <c r="P7782" t="str">
        <f t="shared" si="486"/>
        <v>Medium Balance</v>
      </c>
      <c r="Q7782" t="str">
        <f t="shared" si="487"/>
        <v>Retained</v>
      </c>
    </row>
    <row r="7783" spans="1:17" x14ac:dyDescent="0.2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>
        <f t="shared" si="484"/>
        <v>Adult</v>
      </c>
      <c r="O7783" t="str">
        <f t="shared" si="485"/>
        <v>Good</v>
      </c>
      <c r="P7783" t="str">
        <f t="shared" si="486"/>
        <v>High Balance</v>
      </c>
      <c r="Q7783" t="str">
        <f t="shared" si="487"/>
        <v>Retained</v>
      </c>
    </row>
    <row r="7784" spans="1:17" x14ac:dyDescent="0.2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>
        <f t="shared" si="484"/>
        <v>Senior</v>
      </c>
      <c r="O7784" t="str">
        <f t="shared" si="485"/>
        <v>Average</v>
      </c>
      <c r="P7784" t="str">
        <f t="shared" si="486"/>
        <v>Medium Balance</v>
      </c>
      <c r="Q7784" t="str">
        <f t="shared" si="487"/>
        <v>Retained</v>
      </c>
    </row>
    <row r="7785" spans="1:17" x14ac:dyDescent="0.2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>
        <f t="shared" si="484"/>
        <v>Adult</v>
      </c>
      <c r="O7785" t="str">
        <f t="shared" si="485"/>
        <v>Poor</v>
      </c>
      <c r="P7785" t="str">
        <f t="shared" si="486"/>
        <v>Zero Balance</v>
      </c>
      <c r="Q7785" t="str">
        <f t="shared" si="487"/>
        <v>Churned</v>
      </c>
    </row>
    <row r="7786" spans="1:17" x14ac:dyDescent="0.2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>
        <f t="shared" si="484"/>
        <v>Senior</v>
      </c>
      <c r="O7786" t="str">
        <f t="shared" si="485"/>
        <v>Good</v>
      </c>
      <c r="P7786" t="str">
        <f t="shared" si="486"/>
        <v>Medium Balance</v>
      </c>
      <c r="Q7786" t="str">
        <f t="shared" si="487"/>
        <v>Retained</v>
      </c>
    </row>
    <row r="7787" spans="1:17" x14ac:dyDescent="0.2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>
        <f t="shared" si="484"/>
        <v>Young</v>
      </c>
      <c r="O7787" t="str">
        <f t="shared" si="485"/>
        <v>Good</v>
      </c>
      <c r="P7787" t="str">
        <f t="shared" si="486"/>
        <v>Zero Balance</v>
      </c>
      <c r="Q7787" t="str">
        <f t="shared" si="487"/>
        <v>Retained</v>
      </c>
    </row>
    <row r="7788" spans="1:17" x14ac:dyDescent="0.2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>
        <f t="shared" si="484"/>
        <v>Adult</v>
      </c>
      <c r="O7788" t="str">
        <f t="shared" si="485"/>
        <v>Average</v>
      </c>
      <c r="P7788" t="str">
        <f t="shared" si="486"/>
        <v>Medium Balance</v>
      </c>
      <c r="Q7788" t="str">
        <f t="shared" si="487"/>
        <v>Retained</v>
      </c>
    </row>
    <row r="7789" spans="1:17" x14ac:dyDescent="0.2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>
        <f t="shared" si="484"/>
        <v>Senior</v>
      </c>
      <c r="O7789" t="str">
        <f t="shared" si="485"/>
        <v>Average</v>
      </c>
      <c r="P7789" t="str">
        <f t="shared" si="486"/>
        <v>Zero Balance</v>
      </c>
      <c r="Q7789" t="str">
        <f t="shared" si="487"/>
        <v>Retained</v>
      </c>
    </row>
    <row r="7790" spans="1:17" x14ac:dyDescent="0.2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>
        <f t="shared" si="484"/>
        <v>Senior</v>
      </c>
      <c r="O7790" t="str">
        <f t="shared" si="485"/>
        <v>Average</v>
      </c>
      <c r="P7790" t="str">
        <f t="shared" si="486"/>
        <v>High Balance</v>
      </c>
      <c r="Q7790" t="str">
        <f t="shared" si="487"/>
        <v>Retained</v>
      </c>
    </row>
    <row r="7791" spans="1:17" x14ac:dyDescent="0.2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>
        <f t="shared" si="484"/>
        <v>Adult</v>
      </c>
      <c r="O7791" t="str">
        <f t="shared" si="485"/>
        <v>Average</v>
      </c>
      <c r="P7791" t="str">
        <f t="shared" si="486"/>
        <v>Medium Balance</v>
      </c>
      <c r="Q7791" t="str">
        <f t="shared" si="487"/>
        <v>Retained</v>
      </c>
    </row>
    <row r="7792" spans="1:17" x14ac:dyDescent="0.2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>
        <f t="shared" si="484"/>
        <v>Young</v>
      </c>
      <c r="O7792" t="str">
        <f t="shared" si="485"/>
        <v>Average</v>
      </c>
      <c r="P7792" t="str">
        <f t="shared" si="486"/>
        <v>Zero Balance</v>
      </c>
      <c r="Q7792" t="str">
        <f t="shared" si="487"/>
        <v>Retained</v>
      </c>
    </row>
    <row r="7793" spans="1:17" x14ac:dyDescent="0.2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>
        <f t="shared" si="484"/>
        <v>Adult</v>
      </c>
      <c r="O7793" t="str">
        <f t="shared" si="485"/>
        <v>Average</v>
      </c>
      <c r="P7793" t="str">
        <f t="shared" si="486"/>
        <v>High Balance</v>
      </c>
      <c r="Q7793" t="str">
        <f t="shared" si="487"/>
        <v>Retained</v>
      </c>
    </row>
    <row r="7794" spans="1:17" x14ac:dyDescent="0.2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>
        <f t="shared" si="484"/>
        <v>Adult</v>
      </c>
      <c r="O7794" t="str">
        <f t="shared" si="485"/>
        <v>Average</v>
      </c>
      <c r="P7794" t="str">
        <f t="shared" si="486"/>
        <v>Zero Balance</v>
      </c>
      <c r="Q7794" t="str">
        <f t="shared" si="487"/>
        <v>Retained</v>
      </c>
    </row>
    <row r="7795" spans="1:17" x14ac:dyDescent="0.2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tr">
        <f t="shared" si="484"/>
        <v>Senior</v>
      </c>
      <c r="O7795" t="str">
        <f t="shared" si="485"/>
        <v>Average</v>
      </c>
      <c r="P7795" t="str">
        <f t="shared" si="486"/>
        <v>High Balance</v>
      </c>
      <c r="Q7795" t="str">
        <f t="shared" si="487"/>
        <v>Retained</v>
      </c>
    </row>
    <row r="7796" spans="1:17" x14ac:dyDescent="0.2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>
        <f t="shared" si="484"/>
        <v>Young</v>
      </c>
      <c r="O7796" t="str">
        <f t="shared" si="485"/>
        <v>Average</v>
      </c>
      <c r="P7796" t="str">
        <f t="shared" si="486"/>
        <v>High Balance</v>
      </c>
      <c r="Q7796" t="str">
        <f t="shared" si="487"/>
        <v>Retained</v>
      </c>
    </row>
    <row r="7797" spans="1:17" x14ac:dyDescent="0.2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>
        <f t="shared" si="484"/>
        <v>Adult</v>
      </c>
      <c r="O7797" t="str">
        <f t="shared" si="485"/>
        <v>Poor</v>
      </c>
      <c r="P7797" t="str">
        <f t="shared" si="486"/>
        <v>Medium Balance</v>
      </c>
      <c r="Q7797" t="str">
        <f t="shared" si="487"/>
        <v>Retained</v>
      </c>
    </row>
    <row r="7798" spans="1:17" x14ac:dyDescent="0.2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tr">
        <f t="shared" si="484"/>
        <v>Adult</v>
      </c>
      <c r="O7798" t="str">
        <f t="shared" si="485"/>
        <v>Average</v>
      </c>
      <c r="P7798" t="str">
        <f t="shared" si="486"/>
        <v>Zero Balance</v>
      </c>
      <c r="Q7798" t="str">
        <f t="shared" si="487"/>
        <v>Retained</v>
      </c>
    </row>
    <row r="7799" spans="1:17" x14ac:dyDescent="0.2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tr">
        <f t="shared" si="484"/>
        <v>Adult</v>
      </c>
      <c r="O7799" t="str">
        <f t="shared" si="485"/>
        <v>Average</v>
      </c>
      <c r="P7799" t="str">
        <f t="shared" si="486"/>
        <v>High Balance</v>
      </c>
      <c r="Q7799" t="str">
        <f t="shared" si="487"/>
        <v>Retained</v>
      </c>
    </row>
    <row r="7800" spans="1:17" x14ac:dyDescent="0.2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tr">
        <f t="shared" si="484"/>
        <v>Adult</v>
      </c>
      <c r="O7800" t="str">
        <f t="shared" si="485"/>
        <v>Average</v>
      </c>
      <c r="P7800" t="str">
        <f t="shared" si="486"/>
        <v>Zero Balance</v>
      </c>
      <c r="Q7800" t="str">
        <f t="shared" si="487"/>
        <v>Retained</v>
      </c>
    </row>
    <row r="7801" spans="1:17" x14ac:dyDescent="0.2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tr">
        <f t="shared" si="484"/>
        <v>Adult</v>
      </c>
      <c r="O7801" t="str">
        <f t="shared" si="485"/>
        <v>Average</v>
      </c>
      <c r="P7801" t="str">
        <f t="shared" si="486"/>
        <v>High Balance</v>
      </c>
      <c r="Q7801" t="str">
        <f t="shared" si="487"/>
        <v>Retained</v>
      </c>
    </row>
    <row r="7802" spans="1:17" x14ac:dyDescent="0.2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>
        <f t="shared" si="484"/>
        <v>Senior</v>
      </c>
      <c r="O7802" t="str">
        <f t="shared" si="485"/>
        <v>Average</v>
      </c>
      <c r="P7802" t="str">
        <f t="shared" si="486"/>
        <v>High Balance</v>
      </c>
      <c r="Q7802" t="str">
        <f t="shared" si="487"/>
        <v>Churned</v>
      </c>
    </row>
    <row r="7803" spans="1:17" x14ac:dyDescent="0.2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>
        <f t="shared" si="484"/>
        <v>Senior</v>
      </c>
      <c r="O7803" t="str">
        <f t="shared" si="485"/>
        <v>Average</v>
      </c>
      <c r="P7803" t="str">
        <f t="shared" si="486"/>
        <v>High Balance</v>
      </c>
      <c r="Q7803" t="str">
        <f t="shared" si="487"/>
        <v>Churned</v>
      </c>
    </row>
    <row r="7804" spans="1:17" x14ac:dyDescent="0.2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>
        <f t="shared" si="484"/>
        <v>Senior</v>
      </c>
      <c r="O7804" t="str">
        <f t="shared" si="485"/>
        <v>Good</v>
      </c>
      <c r="P7804" t="str">
        <f t="shared" si="486"/>
        <v>High Balance</v>
      </c>
      <c r="Q7804" t="str">
        <f t="shared" si="487"/>
        <v>Retained</v>
      </c>
    </row>
    <row r="7805" spans="1:17" x14ac:dyDescent="0.2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>
        <f t="shared" si="484"/>
        <v>Senior</v>
      </c>
      <c r="O7805" t="str">
        <f t="shared" si="485"/>
        <v>Average</v>
      </c>
      <c r="P7805" t="str">
        <f t="shared" si="486"/>
        <v>High Balance</v>
      </c>
      <c r="Q7805" t="str">
        <f t="shared" si="487"/>
        <v>Retained</v>
      </c>
    </row>
    <row r="7806" spans="1:17" x14ac:dyDescent="0.2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>
        <f t="shared" si="484"/>
        <v>Senior</v>
      </c>
      <c r="O7806" t="str">
        <f t="shared" si="485"/>
        <v>Average</v>
      </c>
      <c r="P7806" t="str">
        <f t="shared" si="486"/>
        <v>High Balance</v>
      </c>
      <c r="Q7806" t="str">
        <f t="shared" si="487"/>
        <v>Retained</v>
      </c>
    </row>
    <row r="7807" spans="1:17" x14ac:dyDescent="0.2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>
        <f t="shared" si="484"/>
        <v>Adult</v>
      </c>
      <c r="O7807" t="str">
        <f t="shared" si="485"/>
        <v>Average</v>
      </c>
      <c r="P7807" t="str">
        <f t="shared" si="486"/>
        <v>High Balance</v>
      </c>
      <c r="Q7807" t="str">
        <f t="shared" si="487"/>
        <v>Retained</v>
      </c>
    </row>
    <row r="7808" spans="1:17" x14ac:dyDescent="0.2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>
        <f t="shared" si="484"/>
        <v>Young</v>
      </c>
      <c r="O7808" t="str">
        <f t="shared" si="485"/>
        <v>Average</v>
      </c>
      <c r="P7808" t="str">
        <f t="shared" si="486"/>
        <v>High Balance</v>
      </c>
      <c r="Q7808" t="str">
        <f t="shared" si="487"/>
        <v>Retained</v>
      </c>
    </row>
    <row r="7809" spans="1:17" x14ac:dyDescent="0.2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>
        <f t="shared" si="484"/>
        <v>Adult</v>
      </c>
      <c r="O7809" t="str">
        <f t="shared" si="485"/>
        <v>Average</v>
      </c>
      <c r="P7809" t="str">
        <f t="shared" si="486"/>
        <v>High Balance</v>
      </c>
      <c r="Q7809" t="str">
        <f t="shared" si="487"/>
        <v>Retained</v>
      </c>
    </row>
    <row r="7810" spans="1:17" x14ac:dyDescent="0.2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tr">
        <f t="shared" si="484"/>
        <v>Senior</v>
      </c>
      <c r="O7810" t="str">
        <f t="shared" si="485"/>
        <v>Average</v>
      </c>
      <c r="P7810" t="str">
        <f t="shared" si="486"/>
        <v>High Balance</v>
      </c>
      <c r="Q7810" t="str">
        <f t="shared" si="487"/>
        <v>Churned</v>
      </c>
    </row>
    <row r="7811" spans="1:17" x14ac:dyDescent="0.2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>
        <f t="shared" ref="N7811:N7874" si="488">IF(F7811&lt;30,"Young",IF(F7811&lt;50,"Adult","Senior"))</f>
        <v>Adult</v>
      </c>
      <c r="O7811" t="str">
        <f t="shared" ref="O7811:O7874" si="489">IF(C7811&lt;500,"Poor",IF(C7811&lt;700,"Average","Good"))</f>
        <v>Average</v>
      </c>
      <c r="P7811" t="str">
        <f t="shared" ref="P7811:P7874" si="490" xml:space="preserve"> IF(H7811=0,"Zero Balance",IF(H7811&lt;50000,"Low Balance",IF(H7811&lt;100000,"Medium Balance","High Balance")))</f>
        <v>High Balance</v>
      </c>
      <c r="Q7811" t="str">
        <f t="shared" ref="Q7811:Q7874" si="491">IF(M7811 = 1,"Churned","Retained")</f>
        <v>Churned</v>
      </c>
    </row>
    <row r="7812" spans="1:17" x14ac:dyDescent="0.2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>
        <f t="shared" si="488"/>
        <v>Adult</v>
      </c>
      <c r="O7812" t="str">
        <f t="shared" si="489"/>
        <v>Good</v>
      </c>
      <c r="P7812" t="str">
        <f t="shared" si="490"/>
        <v>High Balance</v>
      </c>
      <c r="Q7812" t="str">
        <f t="shared" si="491"/>
        <v>Retained</v>
      </c>
    </row>
    <row r="7813" spans="1:17" x14ac:dyDescent="0.2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tr">
        <f t="shared" si="488"/>
        <v>Adult</v>
      </c>
      <c r="O7813" t="str">
        <f t="shared" si="489"/>
        <v>Average</v>
      </c>
      <c r="P7813" t="str">
        <f t="shared" si="490"/>
        <v>High Balance</v>
      </c>
      <c r="Q7813" t="str">
        <f t="shared" si="491"/>
        <v>Retained</v>
      </c>
    </row>
    <row r="7814" spans="1:17" x14ac:dyDescent="0.2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tr">
        <f t="shared" si="488"/>
        <v>Young</v>
      </c>
      <c r="O7814" t="str">
        <f t="shared" si="489"/>
        <v>Average</v>
      </c>
      <c r="P7814" t="str">
        <f t="shared" si="490"/>
        <v>High Balance</v>
      </c>
      <c r="Q7814" t="str">
        <f t="shared" si="491"/>
        <v>Retained</v>
      </c>
    </row>
    <row r="7815" spans="1:17" x14ac:dyDescent="0.2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>
        <f t="shared" si="488"/>
        <v>Senior</v>
      </c>
      <c r="O7815" t="str">
        <f t="shared" si="489"/>
        <v>Average</v>
      </c>
      <c r="P7815" t="str">
        <f t="shared" si="490"/>
        <v>Medium Balance</v>
      </c>
      <c r="Q7815" t="str">
        <f t="shared" si="491"/>
        <v>Churned</v>
      </c>
    </row>
    <row r="7816" spans="1:17" x14ac:dyDescent="0.2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>
        <f t="shared" si="488"/>
        <v>Adult</v>
      </c>
      <c r="O7816" t="str">
        <f t="shared" si="489"/>
        <v>Average</v>
      </c>
      <c r="P7816" t="str">
        <f t="shared" si="490"/>
        <v>High Balance</v>
      </c>
      <c r="Q7816" t="str">
        <f t="shared" si="491"/>
        <v>Retained</v>
      </c>
    </row>
    <row r="7817" spans="1:17" x14ac:dyDescent="0.2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>
        <f t="shared" si="488"/>
        <v>Adult</v>
      </c>
      <c r="O7817" t="str">
        <f t="shared" si="489"/>
        <v>Average</v>
      </c>
      <c r="P7817" t="str">
        <f t="shared" si="490"/>
        <v>Zero Balance</v>
      </c>
      <c r="Q7817" t="str">
        <f t="shared" si="491"/>
        <v>Retained</v>
      </c>
    </row>
    <row r="7818" spans="1:17" x14ac:dyDescent="0.2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tr">
        <f t="shared" si="488"/>
        <v>Adult</v>
      </c>
      <c r="O7818" t="str">
        <f t="shared" si="489"/>
        <v>Good</v>
      </c>
      <c r="P7818" t="str">
        <f t="shared" si="490"/>
        <v>High Balance</v>
      </c>
      <c r="Q7818" t="str">
        <f t="shared" si="491"/>
        <v>Retained</v>
      </c>
    </row>
    <row r="7819" spans="1:17" x14ac:dyDescent="0.2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>
        <f t="shared" si="488"/>
        <v>Senior</v>
      </c>
      <c r="O7819" t="str">
        <f t="shared" si="489"/>
        <v>Average</v>
      </c>
      <c r="P7819" t="str">
        <f t="shared" si="490"/>
        <v>Zero Balance</v>
      </c>
      <c r="Q7819" t="str">
        <f t="shared" si="491"/>
        <v>Retained</v>
      </c>
    </row>
    <row r="7820" spans="1:17" x14ac:dyDescent="0.2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>
        <f t="shared" si="488"/>
        <v>Young</v>
      </c>
      <c r="O7820" t="str">
        <f t="shared" si="489"/>
        <v>Average</v>
      </c>
      <c r="P7820" t="str">
        <f t="shared" si="490"/>
        <v>High Balance</v>
      </c>
      <c r="Q7820" t="str">
        <f t="shared" si="491"/>
        <v>Retained</v>
      </c>
    </row>
    <row r="7821" spans="1:17" x14ac:dyDescent="0.2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>
        <f t="shared" si="488"/>
        <v>Young</v>
      </c>
      <c r="O7821" t="str">
        <f t="shared" si="489"/>
        <v>Average</v>
      </c>
      <c r="P7821" t="str">
        <f t="shared" si="490"/>
        <v>Zero Balance</v>
      </c>
      <c r="Q7821" t="str">
        <f t="shared" si="491"/>
        <v>Retained</v>
      </c>
    </row>
    <row r="7822" spans="1:17" x14ac:dyDescent="0.2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tr">
        <f t="shared" si="488"/>
        <v>Adult</v>
      </c>
      <c r="O7822" t="str">
        <f t="shared" si="489"/>
        <v>Average</v>
      </c>
      <c r="P7822" t="str">
        <f t="shared" si="490"/>
        <v>Zero Balance</v>
      </c>
      <c r="Q7822" t="str">
        <f t="shared" si="491"/>
        <v>Retained</v>
      </c>
    </row>
    <row r="7823" spans="1:17" x14ac:dyDescent="0.2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>
        <f t="shared" si="488"/>
        <v>Young</v>
      </c>
      <c r="O7823" t="str">
        <f t="shared" si="489"/>
        <v>Good</v>
      </c>
      <c r="P7823" t="str">
        <f t="shared" si="490"/>
        <v>High Balance</v>
      </c>
      <c r="Q7823" t="str">
        <f t="shared" si="491"/>
        <v>Retained</v>
      </c>
    </row>
    <row r="7824" spans="1:17" x14ac:dyDescent="0.2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>
        <f t="shared" si="488"/>
        <v>Senior</v>
      </c>
      <c r="O7824" t="str">
        <f t="shared" si="489"/>
        <v>Average</v>
      </c>
      <c r="P7824" t="str">
        <f t="shared" si="490"/>
        <v>High Balance</v>
      </c>
      <c r="Q7824" t="str">
        <f t="shared" si="491"/>
        <v>Churned</v>
      </c>
    </row>
    <row r="7825" spans="1:17" x14ac:dyDescent="0.2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>
        <f t="shared" si="488"/>
        <v>Adult</v>
      </c>
      <c r="O7825" t="str">
        <f t="shared" si="489"/>
        <v>Good</v>
      </c>
      <c r="P7825" t="str">
        <f t="shared" si="490"/>
        <v>Zero Balance</v>
      </c>
      <c r="Q7825" t="str">
        <f t="shared" si="491"/>
        <v>Retained</v>
      </c>
    </row>
    <row r="7826" spans="1:17" x14ac:dyDescent="0.2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>
        <f t="shared" si="488"/>
        <v>Adult</v>
      </c>
      <c r="O7826" t="str">
        <f t="shared" si="489"/>
        <v>Average</v>
      </c>
      <c r="P7826" t="str">
        <f t="shared" si="490"/>
        <v>High Balance</v>
      </c>
      <c r="Q7826" t="str">
        <f t="shared" si="491"/>
        <v>Retained</v>
      </c>
    </row>
    <row r="7827" spans="1:17" x14ac:dyDescent="0.2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>
        <f t="shared" si="488"/>
        <v>Young</v>
      </c>
      <c r="O7827" t="str">
        <f t="shared" si="489"/>
        <v>Average</v>
      </c>
      <c r="P7827" t="str">
        <f t="shared" si="490"/>
        <v>High Balance</v>
      </c>
      <c r="Q7827" t="str">
        <f t="shared" si="491"/>
        <v>Churned</v>
      </c>
    </row>
    <row r="7828" spans="1:17" x14ac:dyDescent="0.2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>
        <f t="shared" si="488"/>
        <v>Senior</v>
      </c>
      <c r="O7828" t="str">
        <f t="shared" si="489"/>
        <v>Average</v>
      </c>
      <c r="P7828" t="str">
        <f t="shared" si="490"/>
        <v>High Balance</v>
      </c>
      <c r="Q7828" t="str">
        <f t="shared" si="491"/>
        <v>Churned</v>
      </c>
    </row>
    <row r="7829" spans="1:17" x14ac:dyDescent="0.2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>
        <f t="shared" si="488"/>
        <v>Adult</v>
      </c>
      <c r="O7829" t="str">
        <f t="shared" si="489"/>
        <v>Average</v>
      </c>
      <c r="P7829" t="str">
        <f t="shared" si="490"/>
        <v>Zero Balance</v>
      </c>
      <c r="Q7829" t="str">
        <f t="shared" si="491"/>
        <v>Retained</v>
      </c>
    </row>
    <row r="7830" spans="1:17" x14ac:dyDescent="0.2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>
        <f t="shared" si="488"/>
        <v>Adult</v>
      </c>
      <c r="O7830" t="str">
        <f t="shared" si="489"/>
        <v>Good</v>
      </c>
      <c r="P7830" t="str">
        <f t="shared" si="490"/>
        <v>High Balance</v>
      </c>
      <c r="Q7830" t="str">
        <f t="shared" si="491"/>
        <v>Retained</v>
      </c>
    </row>
    <row r="7831" spans="1:17" x14ac:dyDescent="0.2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>
        <f t="shared" si="488"/>
        <v>Adult</v>
      </c>
      <c r="O7831" t="str">
        <f t="shared" si="489"/>
        <v>Average</v>
      </c>
      <c r="P7831" t="str">
        <f t="shared" si="490"/>
        <v>Medium Balance</v>
      </c>
      <c r="Q7831" t="str">
        <f t="shared" si="491"/>
        <v>Retained</v>
      </c>
    </row>
    <row r="7832" spans="1:17" x14ac:dyDescent="0.2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>
        <f t="shared" si="488"/>
        <v>Adult</v>
      </c>
      <c r="O7832" t="str">
        <f t="shared" si="489"/>
        <v>Average</v>
      </c>
      <c r="P7832" t="str">
        <f t="shared" si="490"/>
        <v>Zero Balance</v>
      </c>
      <c r="Q7832" t="str">
        <f t="shared" si="491"/>
        <v>Retained</v>
      </c>
    </row>
    <row r="7833" spans="1:17" x14ac:dyDescent="0.2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>
        <f t="shared" si="488"/>
        <v>Adult</v>
      </c>
      <c r="O7833" t="str">
        <f t="shared" si="489"/>
        <v>Good</v>
      </c>
      <c r="P7833" t="str">
        <f t="shared" si="490"/>
        <v>Medium Balance</v>
      </c>
      <c r="Q7833" t="str">
        <f t="shared" si="491"/>
        <v>Retained</v>
      </c>
    </row>
    <row r="7834" spans="1:17" x14ac:dyDescent="0.2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>
        <f t="shared" si="488"/>
        <v>Adult</v>
      </c>
      <c r="O7834" t="str">
        <f t="shared" si="489"/>
        <v>Average</v>
      </c>
      <c r="P7834" t="str">
        <f t="shared" si="490"/>
        <v>Medium Balance</v>
      </c>
      <c r="Q7834" t="str">
        <f t="shared" si="491"/>
        <v>Churned</v>
      </c>
    </row>
    <row r="7835" spans="1:17" x14ac:dyDescent="0.2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>
        <f t="shared" si="488"/>
        <v>Adult</v>
      </c>
      <c r="O7835" t="str">
        <f t="shared" si="489"/>
        <v>Average</v>
      </c>
      <c r="P7835" t="str">
        <f t="shared" si="490"/>
        <v>Medium Balance</v>
      </c>
      <c r="Q7835" t="str">
        <f t="shared" si="491"/>
        <v>Retained</v>
      </c>
    </row>
    <row r="7836" spans="1:17" x14ac:dyDescent="0.2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>
        <f t="shared" si="488"/>
        <v>Senior</v>
      </c>
      <c r="O7836" t="str">
        <f t="shared" si="489"/>
        <v>Good</v>
      </c>
      <c r="P7836" t="str">
        <f t="shared" si="490"/>
        <v>Zero Balance</v>
      </c>
      <c r="Q7836" t="str">
        <f t="shared" si="491"/>
        <v>Churned</v>
      </c>
    </row>
    <row r="7837" spans="1:17" x14ac:dyDescent="0.2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>
        <f t="shared" si="488"/>
        <v>Adult</v>
      </c>
      <c r="O7837" t="str">
        <f t="shared" si="489"/>
        <v>Average</v>
      </c>
      <c r="P7837" t="str">
        <f t="shared" si="490"/>
        <v>Medium Balance</v>
      </c>
      <c r="Q7837" t="str">
        <f t="shared" si="491"/>
        <v>Retained</v>
      </c>
    </row>
    <row r="7838" spans="1:17" x14ac:dyDescent="0.2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>
        <f t="shared" si="488"/>
        <v>Adult</v>
      </c>
      <c r="O7838" t="str">
        <f t="shared" si="489"/>
        <v>Average</v>
      </c>
      <c r="P7838" t="str">
        <f t="shared" si="490"/>
        <v>Zero Balance</v>
      </c>
      <c r="Q7838" t="str">
        <f t="shared" si="491"/>
        <v>Retained</v>
      </c>
    </row>
    <row r="7839" spans="1:17" x14ac:dyDescent="0.2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>
        <f t="shared" si="488"/>
        <v>Adult</v>
      </c>
      <c r="O7839" t="str">
        <f t="shared" si="489"/>
        <v>Good</v>
      </c>
      <c r="P7839" t="str">
        <f t="shared" si="490"/>
        <v>Zero Balance</v>
      </c>
      <c r="Q7839" t="str">
        <f t="shared" si="491"/>
        <v>Churned</v>
      </c>
    </row>
    <row r="7840" spans="1:17" x14ac:dyDescent="0.2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>
        <f t="shared" si="488"/>
        <v>Adult</v>
      </c>
      <c r="O7840" t="str">
        <f t="shared" si="489"/>
        <v>Average</v>
      </c>
      <c r="P7840" t="str">
        <f t="shared" si="490"/>
        <v>High Balance</v>
      </c>
      <c r="Q7840" t="str">
        <f t="shared" si="491"/>
        <v>Retained</v>
      </c>
    </row>
    <row r="7841" spans="1:17" x14ac:dyDescent="0.2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>
        <f t="shared" si="488"/>
        <v>Young</v>
      </c>
      <c r="O7841" t="str">
        <f t="shared" si="489"/>
        <v>Average</v>
      </c>
      <c r="P7841" t="str">
        <f t="shared" si="490"/>
        <v>Zero Balance</v>
      </c>
      <c r="Q7841" t="str">
        <f t="shared" si="491"/>
        <v>Retained</v>
      </c>
    </row>
    <row r="7842" spans="1:17" x14ac:dyDescent="0.2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>
        <f t="shared" si="488"/>
        <v>Adult</v>
      </c>
      <c r="O7842" t="str">
        <f t="shared" si="489"/>
        <v>Average</v>
      </c>
      <c r="P7842" t="str">
        <f t="shared" si="490"/>
        <v>High Balance</v>
      </c>
      <c r="Q7842" t="str">
        <f t="shared" si="491"/>
        <v>Retained</v>
      </c>
    </row>
    <row r="7843" spans="1:17" x14ac:dyDescent="0.2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>
        <f t="shared" si="488"/>
        <v>Adult</v>
      </c>
      <c r="O7843" t="str">
        <f t="shared" si="489"/>
        <v>Good</v>
      </c>
      <c r="P7843" t="str">
        <f t="shared" si="490"/>
        <v>High Balance</v>
      </c>
      <c r="Q7843" t="str">
        <f t="shared" si="491"/>
        <v>Churned</v>
      </c>
    </row>
    <row r="7844" spans="1:17" x14ac:dyDescent="0.2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>
        <f t="shared" si="488"/>
        <v>Adult</v>
      </c>
      <c r="O7844" t="str">
        <f t="shared" si="489"/>
        <v>Good</v>
      </c>
      <c r="P7844" t="str">
        <f t="shared" si="490"/>
        <v>High Balance</v>
      </c>
      <c r="Q7844" t="str">
        <f t="shared" si="491"/>
        <v>Retained</v>
      </c>
    </row>
    <row r="7845" spans="1:17" x14ac:dyDescent="0.2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>
        <f t="shared" si="488"/>
        <v>Adult</v>
      </c>
      <c r="O7845" t="str">
        <f t="shared" si="489"/>
        <v>Average</v>
      </c>
      <c r="P7845" t="str">
        <f t="shared" si="490"/>
        <v>High Balance</v>
      </c>
      <c r="Q7845" t="str">
        <f t="shared" si="491"/>
        <v>Churned</v>
      </c>
    </row>
    <row r="7846" spans="1:17" x14ac:dyDescent="0.2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tr">
        <f t="shared" si="488"/>
        <v>Adult</v>
      </c>
      <c r="O7846" t="str">
        <f t="shared" si="489"/>
        <v>Average</v>
      </c>
      <c r="P7846" t="str">
        <f t="shared" si="490"/>
        <v>Zero Balance</v>
      </c>
      <c r="Q7846" t="str">
        <f t="shared" si="491"/>
        <v>Retained</v>
      </c>
    </row>
    <row r="7847" spans="1:17" x14ac:dyDescent="0.2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>
        <f t="shared" si="488"/>
        <v>Adult</v>
      </c>
      <c r="O7847" t="str">
        <f t="shared" si="489"/>
        <v>Average</v>
      </c>
      <c r="P7847" t="str">
        <f t="shared" si="490"/>
        <v>Zero Balance</v>
      </c>
      <c r="Q7847" t="str">
        <f t="shared" si="491"/>
        <v>Retained</v>
      </c>
    </row>
    <row r="7848" spans="1:17" x14ac:dyDescent="0.2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>
        <f t="shared" si="488"/>
        <v>Young</v>
      </c>
      <c r="O7848" t="str">
        <f t="shared" si="489"/>
        <v>Average</v>
      </c>
      <c r="P7848" t="str">
        <f t="shared" si="490"/>
        <v>Medium Balance</v>
      </c>
      <c r="Q7848" t="str">
        <f t="shared" si="491"/>
        <v>Retained</v>
      </c>
    </row>
    <row r="7849" spans="1:17" x14ac:dyDescent="0.2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>
        <f t="shared" si="488"/>
        <v>Young</v>
      </c>
      <c r="O7849" t="str">
        <f t="shared" si="489"/>
        <v>Average</v>
      </c>
      <c r="P7849" t="str">
        <f t="shared" si="490"/>
        <v>High Balance</v>
      </c>
      <c r="Q7849" t="str">
        <f t="shared" si="491"/>
        <v>Retained</v>
      </c>
    </row>
    <row r="7850" spans="1:17" x14ac:dyDescent="0.2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>
        <f t="shared" si="488"/>
        <v>Adult</v>
      </c>
      <c r="O7850" t="str">
        <f t="shared" si="489"/>
        <v>Poor</v>
      </c>
      <c r="P7850" t="str">
        <f t="shared" si="490"/>
        <v>Zero Balance</v>
      </c>
      <c r="Q7850" t="str">
        <f t="shared" si="491"/>
        <v>Retained</v>
      </c>
    </row>
    <row r="7851" spans="1:17" x14ac:dyDescent="0.2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>
        <f t="shared" si="488"/>
        <v>Adult</v>
      </c>
      <c r="O7851" t="str">
        <f t="shared" si="489"/>
        <v>Average</v>
      </c>
      <c r="P7851" t="str">
        <f t="shared" si="490"/>
        <v>High Balance</v>
      </c>
      <c r="Q7851" t="str">
        <f t="shared" si="491"/>
        <v>Retained</v>
      </c>
    </row>
    <row r="7852" spans="1:17" x14ac:dyDescent="0.2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>
        <f t="shared" si="488"/>
        <v>Adult</v>
      </c>
      <c r="O7852" t="str">
        <f t="shared" si="489"/>
        <v>Poor</v>
      </c>
      <c r="P7852" t="str">
        <f t="shared" si="490"/>
        <v>Zero Balance</v>
      </c>
      <c r="Q7852" t="str">
        <f t="shared" si="491"/>
        <v>Retained</v>
      </c>
    </row>
    <row r="7853" spans="1:17" x14ac:dyDescent="0.2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tr">
        <f t="shared" si="488"/>
        <v>Senior</v>
      </c>
      <c r="O7853" t="str">
        <f t="shared" si="489"/>
        <v>Good</v>
      </c>
      <c r="P7853" t="str">
        <f t="shared" si="490"/>
        <v>High Balance</v>
      </c>
      <c r="Q7853" t="str">
        <f t="shared" si="491"/>
        <v>Churned</v>
      </c>
    </row>
    <row r="7854" spans="1:17" x14ac:dyDescent="0.2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>
        <f t="shared" si="488"/>
        <v>Adult</v>
      </c>
      <c r="O7854" t="str">
        <f t="shared" si="489"/>
        <v>Good</v>
      </c>
      <c r="P7854" t="str">
        <f t="shared" si="490"/>
        <v>High Balance</v>
      </c>
      <c r="Q7854" t="str">
        <f t="shared" si="491"/>
        <v>Retained</v>
      </c>
    </row>
    <row r="7855" spans="1:17" x14ac:dyDescent="0.2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>
        <f t="shared" si="488"/>
        <v>Adult</v>
      </c>
      <c r="O7855" t="str">
        <f t="shared" si="489"/>
        <v>Good</v>
      </c>
      <c r="P7855" t="str">
        <f t="shared" si="490"/>
        <v>Zero Balance</v>
      </c>
      <c r="Q7855" t="str">
        <f t="shared" si="491"/>
        <v>Churned</v>
      </c>
    </row>
    <row r="7856" spans="1:17" x14ac:dyDescent="0.2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>
        <f t="shared" si="488"/>
        <v>Adult</v>
      </c>
      <c r="O7856" t="str">
        <f t="shared" si="489"/>
        <v>Good</v>
      </c>
      <c r="P7856" t="str">
        <f t="shared" si="490"/>
        <v>Zero Balance</v>
      </c>
      <c r="Q7856" t="str">
        <f t="shared" si="491"/>
        <v>Retained</v>
      </c>
    </row>
    <row r="7857" spans="1:17" x14ac:dyDescent="0.2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>
        <f t="shared" si="488"/>
        <v>Senior</v>
      </c>
      <c r="O7857" t="str">
        <f t="shared" si="489"/>
        <v>Average</v>
      </c>
      <c r="P7857" t="str">
        <f t="shared" si="490"/>
        <v>High Balance</v>
      </c>
      <c r="Q7857" t="str">
        <f t="shared" si="491"/>
        <v>Retained</v>
      </c>
    </row>
    <row r="7858" spans="1:17" x14ac:dyDescent="0.2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>
        <f t="shared" si="488"/>
        <v>Adult</v>
      </c>
      <c r="O7858" t="str">
        <f t="shared" si="489"/>
        <v>Average</v>
      </c>
      <c r="P7858" t="str">
        <f t="shared" si="490"/>
        <v>High Balance</v>
      </c>
      <c r="Q7858" t="str">
        <f t="shared" si="491"/>
        <v>Retained</v>
      </c>
    </row>
    <row r="7859" spans="1:17" x14ac:dyDescent="0.2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>
        <f t="shared" si="488"/>
        <v>Young</v>
      </c>
      <c r="O7859" t="str">
        <f t="shared" si="489"/>
        <v>Good</v>
      </c>
      <c r="P7859" t="str">
        <f t="shared" si="490"/>
        <v>Medium Balance</v>
      </c>
      <c r="Q7859" t="str">
        <f t="shared" si="491"/>
        <v>Retained</v>
      </c>
    </row>
    <row r="7860" spans="1:17" x14ac:dyDescent="0.2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>
        <f t="shared" si="488"/>
        <v>Young</v>
      </c>
      <c r="O7860" t="str">
        <f t="shared" si="489"/>
        <v>Average</v>
      </c>
      <c r="P7860" t="str">
        <f t="shared" si="490"/>
        <v>High Balance</v>
      </c>
      <c r="Q7860" t="str">
        <f t="shared" si="491"/>
        <v>Retained</v>
      </c>
    </row>
    <row r="7861" spans="1:17" x14ac:dyDescent="0.2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>
        <f t="shared" si="488"/>
        <v>Young</v>
      </c>
      <c r="O7861" t="str">
        <f t="shared" si="489"/>
        <v>Good</v>
      </c>
      <c r="P7861" t="str">
        <f t="shared" si="490"/>
        <v>Medium Balance</v>
      </c>
      <c r="Q7861" t="str">
        <f t="shared" si="491"/>
        <v>Retained</v>
      </c>
    </row>
    <row r="7862" spans="1:17" x14ac:dyDescent="0.2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>
        <f t="shared" si="488"/>
        <v>Adult</v>
      </c>
      <c r="O7862" t="str">
        <f t="shared" si="489"/>
        <v>Average</v>
      </c>
      <c r="P7862" t="str">
        <f t="shared" si="490"/>
        <v>Medium Balance</v>
      </c>
      <c r="Q7862" t="str">
        <f t="shared" si="491"/>
        <v>Retained</v>
      </c>
    </row>
    <row r="7863" spans="1:17" x14ac:dyDescent="0.2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>
        <f t="shared" si="488"/>
        <v>Young</v>
      </c>
      <c r="O7863" t="str">
        <f t="shared" si="489"/>
        <v>Average</v>
      </c>
      <c r="P7863" t="str">
        <f t="shared" si="490"/>
        <v>High Balance</v>
      </c>
      <c r="Q7863" t="str">
        <f t="shared" si="491"/>
        <v>Retained</v>
      </c>
    </row>
    <row r="7864" spans="1:17" x14ac:dyDescent="0.2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>
        <f t="shared" si="488"/>
        <v>Adult</v>
      </c>
      <c r="O7864" t="str">
        <f t="shared" si="489"/>
        <v>Average</v>
      </c>
      <c r="P7864" t="str">
        <f t="shared" si="490"/>
        <v>High Balance</v>
      </c>
      <c r="Q7864" t="str">
        <f t="shared" si="491"/>
        <v>Retained</v>
      </c>
    </row>
    <row r="7865" spans="1:17" x14ac:dyDescent="0.2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>
        <f t="shared" si="488"/>
        <v>Adult</v>
      </c>
      <c r="O7865" t="str">
        <f t="shared" si="489"/>
        <v>Good</v>
      </c>
      <c r="P7865" t="str">
        <f t="shared" si="490"/>
        <v>High Balance</v>
      </c>
      <c r="Q7865" t="str">
        <f t="shared" si="491"/>
        <v>Retained</v>
      </c>
    </row>
    <row r="7866" spans="1:17" x14ac:dyDescent="0.2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>
        <f t="shared" si="488"/>
        <v>Adult</v>
      </c>
      <c r="O7866" t="str">
        <f t="shared" si="489"/>
        <v>Average</v>
      </c>
      <c r="P7866" t="str">
        <f t="shared" si="490"/>
        <v>Zero Balance</v>
      </c>
      <c r="Q7866" t="str">
        <f t="shared" si="491"/>
        <v>Retained</v>
      </c>
    </row>
    <row r="7867" spans="1:17" x14ac:dyDescent="0.2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>
        <f t="shared" si="488"/>
        <v>Adult</v>
      </c>
      <c r="O7867" t="str">
        <f t="shared" si="489"/>
        <v>Average</v>
      </c>
      <c r="P7867" t="str">
        <f t="shared" si="490"/>
        <v>Zero Balance</v>
      </c>
      <c r="Q7867" t="str">
        <f t="shared" si="491"/>
        <v>Retained</v>
      </c>
    </row>
    <row r="7868" spans="1:17" x14ac:dyDescent="0.2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>
        <f t="shared" si="488"/>
        <v>Adult</v>
      </c>
      <c r="O7868" t="str">
        <f t="shared" si="489"/>
        <v>Average</v>
      </c>
      <c r="P7868" t="str">
        <f t="shared" si="490"/>
        <v>High Balance</v>
      </c>
      <c r="Q7868" t="str">
        <f t="shared" si="491"/>
        <v>Retained</v>
      </c>
    </row>
    <row r="7869" spans="1:17" x14ac:dyDescent="0.2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tr">
        <f t="shared" si="488"/>
        <v>Adult</v>
      </c>
      <c r="O7869" t="str">
        <f t="shared" si="489"/>
        <v>Average</v>
      </c>
      <c r="P7869" t="str">
        <f t="shared" si="490"/>
        <v>Zero Balance</v>
      </c>
      <c r="Q7869" t="str">
        <f t="shared" si="491"/>
        <v>Retained</v>
      </c>
    </row>
    <row r="7870" spans="1:17" x14ac:dyDescent="0.2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>
        <f t="shared" si="488"/>
        <v>Young</v>
      </c>
      <c r="O7870" t="str">
        <f t="shared" si="489"/>
        <v>Average</v>
      </c>
      <c r="P7870" t="str">
        <f t="shared" si="490"/>
        <v>Medium Balance</v>
      </c>
      <c r="Q7870" t="str">
        <f t="shared" si="491"/>
        <v>Retained</v>
      </c>
    </row>
    <row r="7871" spans="1:17" x14ac:dyDescent="0.2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>
        <f t="shared" si="488"/>
        <v>Adult</v>
      </c>
      <c r="O7871" t="str">
        <f t="shared" si="489"/>
        <v>Average</v>
      </c>
      <c r="P7871" t="str">
        <f t="shared" si="490"/>
        <v>Medium Balance</v>
      </c>
      <c r="Q7871" t="str">
        <f t="shared" si="491"/>
        <v>Churned</v>
      </c>
    </row>
    <row r="7872" spans="1:17" x14ac:dyDescent="0.2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>
        <f t="shared" si="488"/>
        <v>Young</v>
      </c>
      <c r="O7872" t="str">
        <f t="shared" si="489"/>
        <v>Average</v>
      </c>
      <c r="P7872" t="str">
        <f t="shared" si="490"/>
        <v>Zero Balance</v>
      </c>
      <c r="Q7872" t="str">
        <f t="shared" si="491"/>
        <v>Retained</v>
      </c>
    </row>
    <row r="7873" spans="1:17" x14ac:dyDescent="0.2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>
        <f t="shared" si="488"/>
        <v>Adult</v>
      </c>
      <c r="O7873" t="str">
        <f t="shared" si="489"/>
        <v>Average</v>
      </c>
      <c r="P7873" t="str">
        <f t="shared" si="490"/>
        <v>Medium Balance</v>
      </c>
      <c r="Q7873" t="str">
        <f t="shared" si="491"/>
        <v>Retained</v>
      </c>
    </row>
    <row r="7874" spans="1:17" x14ac:dyDescent="0.2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>
        <f t="shared" si="488"/>
        <v>Adult</v>
      </c>
      <c r="O7874" t="str">
        <f t="shared" si="489"/>
        <v>Average</v>
      </c>
      <c r="P7874" t="str">
        <f t="shared" si="490"/>
        <v>High Balance</v>
      </c>
      <c r="Q7874" t="str">
        <f t="shared" si="491"/>
        <v>Retained</v>
      </c>
    </row>
    <row r="7875" spans="1:17" x14ac:dyDescent="0.2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>
        <f t="shared" ref="N7875:N7938" si="492">IF(F7875&lt;30,"Young",IF(F7875&lt;50,"Adult","Senior"))</f>
        <v>Adult</v>
      </c>
      <c r="O7875" t="str">
        <f t="shared" ref="O7875:O7938" si="493">IF(C7875&lt;500,"Poor",IF(C7875&lt;700,"Average","Good"))</f>
        <v>Good</v>
      </c>
      <c r="P7875" t="str">
        <f t="shared" ref="P7875:P7938" si="494" xml:space="preserve"> IF(H7875=0,"Zero Balance",IF(H7875&lt;50000,"Low Balance",IF(H7875&lt;100000,"Medium Balance","High Balance")))</f>
        <v>Medium Balance</v>
      </c>
      <c r="Q7875" t="str">
        <f t="shared" ref="Q7875:Q7938" si="495">IF(M7875 = 1,"Churned","Retained")</f>
        <v>Retained</v>
      </c>
    </row>
    <row r="7876" spans="1:17" x14ac:dyDescent="0.2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>
        <f t="shared" si="492"/>
        <v>Adult</v>
      </c>
      <c r="O7876" t="str">
        <f t="shared" si="493"/>
        <v>Average</v>
      </c>
      <c r="P7876" t="str">
        <f t="shared" si="494"/>
        <v>High Balance</v>
      </c>
      <c r="Q7876" t="str">
        <f t="shared" si="495"/>
        <v>Retained</v>
      </c>
    </row>
    <row r="7877" spans="1:17" x14ac:dyDescent="0.2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>
        <f t="shared" si="492"/>
        <v>Adult</v>
      </c>
      <c r="O7877" t="str">
        <f t="shared" si="493"/>
        <v>Average</v>
      </c>
      <c r="P7877" t="str">
        <f t="shared" si="494"/>
        <v>High Balance</v>
      </c>
      <c r="Q7877" t="str">
        <f t="shared" si="495"/>
        <v>Retained</v>
      </c>
    </row>
    <row r="7878" spans="1:17" x14ac:dyDescent="0.2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>
        <f t="shared" si="492"/>
        <v>Adult</v>
      </c>
      <c r="O7878" t="str">
        <f t="shared" si="493"/>
        <v>Average</v>
      </c>
      <c r="P7878" t="str">
        <f t="shared" si="494"/>
        <v>Zero Balance</v>
      </c>
      <c r="Q7878" t="str">
        <f t="shared" si="495"/>
        <v>Churned</v>
      </c>
    </row>
    <row r="7879" spans="1:17" x14ac:dyDescent="0.2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>
        <f t="shared" si="492"/>
        <v>Adult</v>
      </c>
      <c r="O7879" t="str">
        <f t="shared" si="493"/>
        <v>Poor</v>
      </c>
      <c r="P7879" t="str">
        <f t="shared" si="494"/>
        <v>Medium Balance</v>
      </c>
      <c r="Q7879" t="str">
        <f t="shared" si="495"/>
        <v>Churned</v>
      </c>
    </row>
    <row r="7880" spans="1:17" x14ac:dyDescent="0.2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>
        <f t="shared" si="492"/>
        <v>Adult</v>
      </c>
      <c r="O7880" t="str">
        <f t="shared" si="493"/>
        <v>Good</v>
      </c>
      <c r="P7880" t="str">
        <f t="shared" si="494"/>
        <v>High Balance</v>
      </c>
      <c r="Q7880" t="str">
        <f t="shared" si="495"/>
        <v>Churned</v>
      </c>
    </row>
    <row r="7881" spans="1:17" x14ac:dyDescent="0.2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>
        <f t="shared" si="492"/>
        <v>Adult</v>
      </c>
      <c r="O7881" t="str">
        <f t="shared" si="493"/>
        <v>Average</v>
      </c>
      <c r="P7881" t="str">
        <f t="shared" si="494"/>
        <v>Medium Balance</v>
      </c>
      <c r="Q7881" t="str">
        <f t="shared" si="495"/>
        <v>Retained</v>
      </c>
    </row>
    <row r="7882" spans="1:17" x14ac:dyDescent="0.2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tr">
        <f t="shared" si="492"/>
        <v>Adult</v>
      </c>
      <c r="O7882" t="str">
        <f t="shared" si="493"/>
        <v>Good</v>
      </c>
      <c r="P7882" t="str">
        <f t="shared" si="494"/>
        <v>Zero Balance</v>
      </c>
      <c r="Q7882" t="str">
        <f t="shared" si="495"/>
        <v>Retained</v>
      </c>
    </row>
    <row r="7883" spans="1:17" x14ac:dyDescent="0.2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>
        <f t="shared" si="492"/>
        <v>Adult</v>
      </c>
      <c r="O7883" t="str">
        <f t="shared" si="493"/>
        <v>Good</v>
      </c>
      <c r="P7883" t="str">
        <f t="shared" si="494"/>
        <v>Zero Balance</v>
      </c>
      <c r="Q7883" t="str">
        <f t="shared" si="495"/>
        <v>Retained</v>
      </c>
    </row>
    <row r="7884" spans="1:17" x14ac:dyDescent="0.2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>
        <f t="shared" si="492"/>
        <v>Adult</v>
      </c>
      <c r="O7884" t="str">
        <f t="shared" si="493"/>
        <v>Good</v>
      </c>
      <c r="P7884" t="str">
        <f t="shared" si="494"/>
        <v>High Balance</v>
      </c>
      <c r="Q7884" t="str">
        <f t="shared" si="495"/>
        <v>Churned</v>
      </c>
    </row>
    <row r="7885" spans="1:17" x14ac:dyDescent="0.2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>
        <f t="shared" si="492"/>
        <v>Adult</v>
      </c>
      <c r="O7885" t="str">
        <f t="shared" si="493"/>
        <v>Average</v>
      </c>
      <c r="P7885" t="str">
        <f t="shared" si="494"/>
        <v>Zero Balance</v>
      </c>
      <c r="Q7885" t="str">
        <f t="shared" si="495"/>
        <v>Retained</v>
      </c>
    </row>
    <row r="7886" spans="1:17" x14ac:dyDescent="0.2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>
        <f t="shared" si="492"/>
        <v>Adult</v>
      </c>
      <c r="O7886" t="str">
        <f t="shared" si="493"/>
        <v>Average</v>
      </c>
      <c r="P7886" t="str">
        <f t="shared" si="494"/>
        <v>High Balance</v>
      </c>
      <c r="Q7886" t="str">
        <f t="shared" si="495"/>
        <v>Churned</v>
      </c>
    </row>
    <row r="7887" spans="1:17" x14ac:dyDescent="0.2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>
        <f t="shared" si="492"/>
        <v>Adult</v>
      </c>
      <c r="O7887" t="str">
        <f t="shared" si="493"/>
        <v>Good</v>
      </c>
      <c r="P7887" t="str">
        <f t="shared" si="494"/>
        <v>Medium Balance</v>
      </c>
      <c r="Q7887" t="str">
        <f t="shared" si="495"/>
        <v>Retained</v>
      </c>
    </row>
    <row r="7888" spans="1:17" x14ac:dyDescent="0.2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>
        <f t="shared" si="492"/>
        <v>Adult</v>
      </c>
      <c r="O7888" t="str">
        <f t="shared" si="493"/>
        <v>Average</v>
      </c>
      <c r="P7888" t="str">
        <f t="shared" si="494"/>
        <v>Zero Balance</v>
      </c>
      <c r="Q7888" t="str">
        <f t="shared" si="495"/>
        <v>Retained</v>
      </c>
    </row>
    <row r="7889" spans="1:17" x14ac:dyDescent="0.2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>
        <f t="shared" si="492"/>
        <v>Adult</v>
      </c>
      <c r="O7889" t="str">
        <f t="shared" si="493"/>
        <v>Good</v>
      </c>
      <c r="P7889" t="str">
        <f t="shared" si="494"/>
        <v>High Balance</v>
      </c>
      <c r="Q7889" t="str">
        <f t="shared" si="495"/>
        <v>Retained</v>
      </c>
    </row>
    <row r="7890" spans="1:17" x14ac:dyDescent="0.2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>
        <f t="shared" si="492"/>
        <v>Adult</v>
      </c>
      <c r="O7890" t="str">
        <f t="shared" si="493"/>
        <v>Average</v>
      </c>
      <c r="P7890" t="str">
        <f t="shared" si="494"/>
        <v>Medium Balance</v>
      </c>
      <c r="Q7890" t="str">
        <f t="shared" si="495"/>
        <v>Retained</v>
      </c>
    </row>
    <row r="7891" spans="1:17" x14ac:dyDescent="0.2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>
        <f t="shared" si="492"/>
        <v>Senior</v>
      </c>
      <c r="O7891" t="str">
        <f t="shared" si="493"/>
        <v>Average</v>
      </c>
      <c r="P7891" t="str">
        <f t="shared" si="494"/>
        <v>High Balance</v>
      </c>
      <c r="Q7891" t="str">
        <f t="shared" si="495"/>
        <v>Retained</v>
      </c>
    </row>
    <row r="7892" spans="1:17" x14ac:dyDescent="0.2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>
        <f t="shared" si="492"/>
        <v>Adult</v>
      </c>
      <c r="O7892" t="str">
        <f t="shared" si="493"/>
        <v>Average</v>
      </c>
      <c r="P7892" t="str">
        <f t="shared" si="494"/>
        <v>Zero Balance</v>
      </c>
      <c r="Q7892" t="str">
        <f t="shared" si="495"/>
        <v>Retained</v>
      </c>
    </row>
    <row r="7893" spans="1:17" x14ac:dyDescent="0.2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>
        <f t="shared" si="492"/>
        <v>Adult</v>
      </c>
      <c r="O7893" t="str">
        <f t="shared" si="493"/>
        <v>Average</v>
      </c>
      <c r="P7893" t="str">
        <f t="shared" si="494"/>
        <v>High Balance</v>
      </c>
      <c r="Q7893" t="str">
        <f t="shared" si="495"/>
        <v>Retained</v>
      </c>
    </row>
    <row r="7894" spans="1:17" x14ac:dyDescent="0.2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tr">
        <f t="shared" si="492"/>
        <v>Adult</v>
      </c>
      <c r="O7894" t="str">
        <f t="shared" si="493"/>
        <v>Average</v>
      </c>
      <c r="P7894" t="str">
        <f t="shared" si="494"/>
        <v>Zero Balance</v>
      </c>
      <c r="Q7894" t="str">
        <f t="shared" si="495"/>
        <v>Retained</v>
      </c>
    </row>
    <row r="7895" spans="1:17" x14ac:dyDescent="0.2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>
        <f t="shared" si="492"/>
        <v>Adult</v>
      </c>
      <c r="O7895" t="str">
        <f t="shared" si="493"/>
        <v>Average</v>
      </c>
      <c r="P7895" t="str">
        <f t="shared" si="494"/>
        <v>High Balance</v>
      </c>
      <c r="Q7895" t="str">
        <f t="shared" si="495"/>
        <v>Retained</v>
      </c>
    </row>
    <row r="7896" spans="1:17" x14ac:dyDescent="0.2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>
        <f t="shared" si="492"/>
        <v>Senior</v>
      </c>
      <c r="O7896" t="str">
        <f t="shared" si="493"/>
        <v>Good</v>
      </c>
      <c r="P7896" t="str">
        <f t="shared" si="494"/>
        <v>High Balance</v>
      </c>
      <c r="Q7896" t="str">
        <f t="shared" si="495"/>
        <v>Churned</v>
      </c>
    </row>
    <row r="7897" spans="1:17" x14ac:dyDescent="0.2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>
        <f t="shared" si="492"/>
        <v>Adult</v>
      </c>
      <c r="O7897" t="str">
        <f t="shared" si="493"/>
        <v>Average</v>
      </c>
      <c r="P7897" t="str">
        <f t="shared" si="494"/>
        <v>High Balance</v>
      </c>
      <c r="Q7897" t="str">
        <f t="shared" si="495"/>
        <v>Retained</v>
      </c>
    </row>
    <row r="7898" spans="1:17" x14ac:dyDescent="0.2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>
        <f t="shared" si="492"/>
        <v>Adult</v>
      </c>
      <c r="O7898" t="str">
        <f t="shared" si="493"/>
        <v>Average</v>
      </c>
      <c r="P7898" t="str">
        <f t="shared" si="494"/>
        <v>Zero Balance</v>
      </c>
      <c r="Q7898" t="str">
        <f t="shared" si="495"/>
        <v>Retained</v>
      </c>
    </row>
    <row r="7899" spans="1:17" x14ac:dyDescent="0.2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tr">
        <f t="shared" si="492"/>
        <v>Adult</v>
      </c>
      <c r="O7899" t="str">
        <f t="shared" si="493"/>
        <v>Average</v>
      </c>
      <c r="P7899" t="str">
        <f t="shared" si="494"/>
        <v>High Balance</v>
      </c>
      <c r="Q7899" t="str">
        <f t="shared" si="495"/>
        <v>Retained</v>
      </c>
    </row>
    <row r="7900" spans="1:17" x14ac:dyDescent="0.2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>
        <f t="shared" si="492"/>
        <v>Senior</v>
      </c>
      <c r="O7900" t="str">
        <f t="shared" si="493"/>
        <v>Average</v>
      </c>
      <c r="P7900" t="str">
        <f t="shared" si="494"/>
        <v>Medium Balance</v>
      </c>
      <c r="Q7900" t="str">
        <f t="shared" si="495"/>
        <v>Retained</v>
      </c>
    </row>
    <row r="7901" spans="1:17" x14ac:dyDescent="0.2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>
        <f t="shared" si="492"/>
        <v>Adult</v>
      </c>
      <c r="O7901" t="str">
        <f t="shared" si="493"/>
        <v>Average</v>
      </c>
      <c r="P7901" t="str">
        <f t="shared" si="494"/>
        <v>Zero Balance</v>
      </c>
      <c r="Q7901" t="str">
        <f t="shared" si="495"/>
        <v>Retained</v>
      </c>
    </row>
    <row r="7902" spans="1:17" x14ac:dyDescent="0.2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tr">
        <f t="shared" si="492"/>
        <v>Senior</v>
      </c>
      <c r="O7902" t="str">
        <f t="shared" si="493"/>
        <v>Good</v>
      </c>
      <c r="P7902" t="str">
        <f t="shared" si="494"/>
        <v>Zero Balance</v>
      </c>
      <c r="Q7902" t="str">
        <f t="shared" si="495"/>
        <v>Churned</v>
      </c>
    </row>
    <row r="7903" spans="1:17" x14ac:dyDescent="0.2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>
        <f t="shared" si="492"/>
        <v>Young</v>
      </c>
      <c r="O7903" t="str">
        <f t="shared" si="493"/>
        <v>Average</v>
      </c>
      <c r="P7903" t="str">
        <f t="shared" si="494"/>
        <v>High Balance</v>
      </c>
      <c r="Q7903" t="str">
        <f t="shared" si="495"/>
        <v>Retained</v>
      </c>
    </row>
    <row r="7904" spans="1:17" x14ac:dyDescent="0.2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>
        <f t="shared" si="492"/>
        <v>Adult</v>
      </c>
      <c r="O7904" t="str">
        <f t="shared" si="493"/>
        <v>Poor</v>
      </c>
      <c r="P7904" t="str">
        <f t="shared" si="494"/>
        <v>Zero Balance</v>
      </c>
      <c r="Q7904" t="str">
        <f t="shared" si="495"/>
        <v>Retained</v>
      </c>
    </row>
    <row r="7905" spans="1:17" x14ac:dyDescent="0.2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>
        <f t="shared" si="492"/>
        <v>Adult</v>
      </c>
      <c r="O7905" t="str">
        <f t="shared" si="493"/>
        <v>Average</v>
      </c>
      <c r="P7905" t="str">
        <f t="shared" si="494"/>
        <v>Zero Balance</v>
      </c>
      <c r="Q7905" t="str">
        <f t="shared" si="495"/>
        <v>Retained</v>
      </c>
    </row>
    <row r="7906" spans="1:17" x14ac:dyDescent="0.2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>
        <f t="shared" si="492"/>
        <v>Adult</v>
      </c>
      <c r="O7906" t="str">
        <f t="shared" si="493"/>
        <v>Poor</v>
      </c>
      <c r="P7906" t="str">
        <f t="shared" si="494"/>
        <v>High Balance</v>
      </c>
      <c r="Q7906" t="str">
        <f t="shared" si="495"/>
        <v>Retained</v>
      </c>
    </row>
    <row r="7907" spans="1:17" x14ac:dyDescent="0.2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>
        <f t="shared" si="492"/>
        <v>Adult</v>
      </c>
      <c r="O7907" t="str">
        <f t="shared" si="493"/>
        <v>Good</v>
      </c>
      <c r="P7907" t="str">
        <f t="shared" si="494"/>
        <v>High Balance</v>
      </c>
      <c r="Q7907" t="str">
        <f t="shared" si="495"/>
        <v>Retained</v>
      </c>
    </row>
    <row r="7908" spans="1:17" x14ac:dyDescent="0.2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>
        <f t="shared" si="492"/>
        <v>Adult</v>
      </c>
      <c r="O7908" t="str">
        <f t="shared" si="493"/>
        <v>Average</v>
      </c>
      <c r="P7908" t="str">
        <f t="shared" si="494"/>
        <v>High Balance</v>
      </c>
      <c r="Q7908" t="str">
        <f t="shared" si="495"/>
        <v>Retained</v>
      </c>
    </row>
    <row r="7909" spans="1:17" x14ac:dyDescent="0.2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>
        <f t="shared" si="492"/>
        <v>Adult</v>
      </c>
      <c r="O7909" t="str">
        <f t="shared" si="493"/>
        <v>Average</v>
      </c>
      <c r="P7909" t="str">
        <f t="shared" si="494"/>
        <v>Low Balance</v>
      </c>
      <c r="Q7909" t="str">
        <f t="shared" si="495"/>
        <v>Retained</v>
      </c>
    </row>
    <row r="7910" spans="1:17" x14ac:dyDescent="0.2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>
        <f t="shared" si="492"/>
        <v>Adult</v>
      </c>
      <c r="O7910" t="str">
        <f t="shared" si="493"/>
        <v>Average</v>
      </c>
      <c r="P7910" t="str">
        <f t="shared" si="494"/>
        <v>Zero Balance</v>
      </c>
      <c r="Q7910" t="str">
        <f t="shared" si="495"/>
        <v>Retained</v>
      </c>
    </row>
    <row r="7911" spans="1:17" x14ac:dyDescent="0.2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>
        <f t="shared" si="492"/>
        <v>Senior</v>
      </c>
      <c r="O7911" t="str">
        <f t="shared" si="493"/>
        <v>Average</v>
      </c>
      <c r="P7911" t="str">
        <f t="shared" si="494"/>
        <v>Zero Balance</v>
      </c>
      <c r="Q7911" t="str">
        <f t="shared" si="495"/>
        <v>Churned</v>
      </c>
    </row>
    <row r="7912" spans="1:17" x14ac:dyDescent="0.2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tr">
        <f t="shared" si="492"/>
        <v>Young</v>
      </c>
      <c r="O7912" t="str">
        <f t="shared" si="493"/>
        <v>Average</v>
      </c>
      <c r="P7912" t="str">
        <f t="shared" si="494"/>
        <v>High Balance</v>
      </c>
      <c r="Q7912" t="str">
        <f t="shared" si="495"/>
        <v>Retained</v>
      </c>
    </row>
    <row r="7913" spans="1:17" x14ac:dyDescent="0.2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>
        <f t="shared" si="492"/>
        <v>Young</v>
      </c>
      <c r="O7913" t="str">
        <f t="shared" si="493"/>
        <v>Average</v>
      </c>
      <c r="P7913" t="str">
        <f t="shared" si="494"/>
        <v>High Balance</v>
      </c>
      <c r="Q7913" t="str">
        <f t="shared" si="495"/>
        <v>Retained</v>
      </c>
    </row>
    <row r="7914" spans="1:17" x14ac:dyDescent="0.2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>
        <f t="shared" si="492"/>
        <v>Adult</v>
      </c>
      <c r="O7914" t="str">
        <f t="shared" si="493"/>
        <v>Average</v>
      </c>
      <c r="P7914" t="str">
        <f t="shared" si="494"/>
        <v>High Balance</v>
      </c>
      <c r="Q7914" t="str">
        <f t="shared" si="495"/>
        <v>Retained</v>
      </c>
    </row>
    <row r="7915" spans="1:17" x14ac:dyDescent="0.2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>
        <f t="shared" si="492"/>
        <v>Young</v>
      </c>
      <c r="O7915" t="str">
        <f t="shared" si="493"/>
        <v>Good</v>
      </c>
      <c r="P7915" t="str">
        <f t="shared" si="494"/>
        <v>High Balance</v>
      </c>
      <c r="Q7915" t="str">
        <f t="shared" si="495"/>
        <v>Retained</v>
      </c>
    </row>
    <row r="7916" spans="1:17" x14ac:dyDescent="0.2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tr">
        <f t="shared" si="492"/>
        <v>Adult</v>
      </c>
      <c r="O7916" t="str">
        <f t="shared" si="493"/>
        <v>Average</v>
      </c>
      <c r="P7916" t="str">
        <f t="shared" si="494"/>
        <v>Zero Balance</v>
      </c>
      <c r="Q7916" t="str">
        <f t="shared" si="495"/>
        <v>Retained</v>
      </c>
    </row>
    <row r="7917" spans="1:17" x14ac:dyDescent="0.2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>
        <f t="shared" si="492"/>
        <v>Senior</v>
      </c>
      <c r="O7917" t="str">
        <f t="shared" si="493"/>
        <v>Average</v>
      </c>
      <c r="P7917" t="str">
        <f t="shared" si="494"/>
        <v>Zero Balance</v>
      </c>
      <c r="Q7917" t="str">
        <f t="shared" si="495"/>
        <v>Churned</v>
      </c>
    </row>
    <row r="7918" spans="1:17" x14ac:dyDescent="0.2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>
        <f t="shared" si="492"/>
        <v>Adult</v>
      </c>
      <c r="O7918" t="str">
        <f t="shared" si="493"/>
        <v>Average</v>
      </c>
      <c r="P7918" t="str">
        <f t="shared" si="494"/>
        <v>Zero Balance</v>
      </c>
      <c r="Q7918" t="str">
        <f t="shared" si="495"/>
        <v>Retained</v>
      </c>
    </row>
    <row r="7919" spans="1:17" x14ac:dyDescent="0.2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>
        <f t="shared" si="492"/>
        <v>Adult</v>
      </c>
      <c r="O7919" t="str">
        <f t="shared" si="493"/>
        <v>Average</v>
      </c>
      <c r="P7919" t="str">
        <f t="shared" si="494"/>
        <v>High Balance</v>
      </c>
      <c r="Q7919" t="str">
        <f t="shared" si="495"/>
        <v>Retained</v>
      </c>
    </row>
    <row r="7920" spans="1:17" x14ac:dyDescent="0.2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>
        <f t="shared" si="492"/>
        <v>Adult</v>
      </c>
      <c r="O7920" t="str">
        <f t="shared" si="493"/>
        <v>Average</v>
      </c>
      <c r="P7920" t="str">
        <f t="shared" si="494"/>
        <v>Zero Balance</v>
      </c>
      <c r="Q7920" t="str">
        <f t="shared" si="495"/>
        <v>Retained</v>
      </c>
    </row>
    <row r="7921" spans="1:17" x14ac:dyDescent="0.2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>
        <f t="shared" si="492"/>
        <v>Adult</v>
      </c>
      <c r="O7921" t="str">
        <f t="shared" si="493"/>
        <v>Average</v>
      </c>
      <c r="P7921" t="str">
        <f t="shared" si="494"/>
        <v>High Balance</v>
      </c>
      <c r="Q7921" t="str">
        <f t="shared" si="495"/>
        <v>Retained</v>
      </c>
    </row>
    <row r="7922" spans="1:17" x14ac:dyDescent="0.2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>
        <f t="shared" si="492"/>
        <v>Adult</v>
      </c>
      <c r="O7922" t="str">
        <f t="shared" si="493"/>
        <v>Good</v>
      </c>
      <c r="P7922" t="str">
        <f t="shared" si="494"/>
        <v>High Balance</v>
      </c>
      <c r="Q7922" t="str">
        <f t="shared" si="495"/>
        <v>Retained</v>
      </c>
    </row>
    <row r="7923" spans="1:17" x14ac:dyDescent="0.2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>
        <f t="shared" si="492"/>
        <v>Adult</v>
      </c>
      <c r="O7923" t="str">
        <f t="shared" si="493"/>
        <v>Average</v>
      </c>
      <c r="P7923" t="str">
        <f t="shared" si="494"/>
        <v>Zero Balance</v>
      </c>
      <c r="Q7923" t="str">
        <f t="shared" si="495"/>
        <v>Retained</v>
      </c>
    </row>
    <row r="7924" spans="1:17" x14ac:dyDescent="0.2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>
        <f t="shared" si="492"/>
        <v>Adult</v>
      </c>
      <c r="O7924" t="str">
        <f t="shared" si="493"/>
        <v>Average</v>
      </c>
      <c r="P7924" t="str">
        <f t="shared" si="494"/>
        <v>Zero Balance</v>
      </c>
      <c r="Q7924" t="str">
        <f t="shared" si="495"/>
        <v>Retained</v>
      </c>
    </row>
    <row r="7925" spans="1:17" x14ac:dyDescent="0.2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>
        <f t="shared" si="492"/>
        <v>Adult</v>
      </c>
      <c r="O7925" t="str">
        <f t="shared" si="493"/>
        <v>Good</v>
      </c>
      <c r="P7925" t="str">
        <f t="shared" si="494"/>
        <v>High Balance</v>
      </c>
      <c r="Q7925" t="str">
        <f t="shared" si="495"/>
        <v>Retained</v>
      </c>
    </row>
    <row r="7926" spans="1:17" x14ac:dyDescent="0.2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>
        <f t="shared" si="492"/>
        <v>Adult</v>
      </c>
      <c r="O7926" t="str">
        <f t="shared" si="493"/>
        <v>Good</v>
      </c>
      <c r="P7926" t="str">
        <f t="shared" si="494"/>
        <v>Zero Balance</v>
      </c>
      <c r="Q7926" t="str">
        <f t="shared" si="495"/>
        <v>Retained</v>
      </c>
    </row>
    <row r="7927" spans="1:17" x14ac:dyDescent="0.2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>
        <f t="shared" si="492"/>
        <v>Adult</v>
      </c>
      <c r="O7927" t="str">
        <f t="shared" si="493"/>
        <v>Average</v>
      </c>
      <c r="P7927" t="str">
        <f t="shared" si="494"/>
        <v>Zero Balance</v>
      </c>
      <c r="Q7927" t="str">
        <f t="shared" si="495"/>
        <v>Retained</v>
      </c>
    </row>
    <row r="7928" spans="1:17" x14ac:dyDescent="0.2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>
        <f t="shared" si="492"/>
        <v>Senior</v>
      </c>
      <c r="O7928" t="str">
        <f t="shared" si="493"/>
        <v>Average</v>
      </c>
      <c r="P7928" t="str">
        <f t="shared" si="494"/>
        <v>Medium Balance</v>
      </c>
      <c r="Q7928" t="str">
        <f t="shared" si="495"/>
        <v>Churned</v>
      </c>
    </row>
    <row r="7929" spans="1:17" x14ac:dyDescent="0.2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>
        <f t="shared" si="492"/>
        <v>Adult</v>
      </c>
      <c r="O7929" t="str">
        <f t="shared" si="493"/>
        <v>Average</v>
      </c>
      <c r="P7929" t="str">
        <f t="shared" si="494"/>
        <v>High Balance</v>
      </c>
      <c r="Q7929" t="str">
        <f t="shared" si="495"/>
        <v>Churned</v>
      </c>
    </row>
    <row r="7930" spans="1:17" x14ac:dyDescent="0.2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tr">
        <f t="shared" si="492"/>
        <v>Adult</v>
      </c>
      <c r="O7930" t="str">
        <f t="shared" si="493"/>
        <v>Good</v>
      </c>
      <c r="P7930" t="str">
        <f t="shared" si="494"/>
        <v>High Balance</v>
      </c>
      <c r="Q7930" t="str">
        <f t="shared" si="495"/>
        <v>Retained</v>
      </c>
    </row>
    <row r="7931" spans="1:17" x14ac:dyDescent="0.2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>
        <f t="shared" si="492"/>
        <v>Adult</v>
      </c>
      <c r="O7931" t="str">
        <f t="shared" si="493"/>
        <v>Good</v>
      </c>
      <c r="P7931" t="str">
        <f t="shared" si="494"/>
        <v>Medium Balance</v>
      </c>
      <c r="Q7931" t="str">
        <f t="shared" si="495"/>
        <v>Retained</v>
      </c>
    </row>
    <row r="7932" spans="1:17" x14ac:dyDescent="0.2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>
        <f t="shared" si="492"/>
        <v>Adult</v>
      </c>
      <c r="O7932" t="str">
        <f t="shared" si="493"/>
        <v>Average</v>
      </c>
      <c r="P7932" t="str">
        <f t="shared" si="494"/>
        <v>Zero Balance</v>
      </c>
      <c r="Q7932" t="str">
        <f t="shared" si="495"/>
        <v>Retained</v>
      </c>
    </row>
    <row r="7933" spans="1:17" x14ac:dyDescent="0.2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>
        <f t="shared" si="492"/>
        <v>Adult</v>
      </c>
      <c r="O7933" t="str">
        <f t="shared" si="493"/>
        <v>Good</v>
      </c>
      <c r="P7933" t="str">
        <f t="shared" si="494"/>
        <v>Medium Balance</v>
      </c>
      <c r="Q7933" t="str">
        <f t="shared" si="495"/>
        <v>Retained</v>
      </c>
    </row>
    <row r="7934" spans="1:17" x14ac:dyDescent="0.2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>
        <f t="shared" si="492"/>
        <v>Adult</v>
      </c>
      <c r="O7934" t="str">
        <f t="shared" si="493"/>
        <v>Good</v>
      </c>
      <c r="P7934" t="str">
        <f t="shared" si="494"/>
        <v>High Balance</v>
      </c>
      <c r="Q7934" t="str">
        <f t="shared" si="495"/>
        <v>Retained</v>
      </c>
    </row>
    <row r="7935" spans="1:17" x14ac:dyDescent="0.2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>
        <f t="shared" si="492"/>
        <v>Senior</v>
      </c>
      <c r="O7935" t="str">
        <f t="shared" si="493"/>
        <v>Good</v>
      </c>
      <c r="P7935" t="str">
        <f t="shared" si="494"/>
        <v>Medium Balance</v>
      </c>
      <c r="Q7935" t="str">
        <f t="shared" si="495"/>
        <v>Retained</v>
      </c>
    </row>
    <row r="7936" spans="1:17" x14ac:dyDescent="0.2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>
        <f t="shared" si="492"/>
        <v>Adult</v>
      </c>
      <c r="O7936" t="str">
        <f t="shared" si="493"/>
        <v>Average</v>
      </c>
      <c r="P7936" t="str">
        <f t="shared" si="494"/>
        <v>High Balance</v>
      </c>
      <c r="Q7936" t="str">
        <f t="shared" si="495"/>
        <v>Retained</v>
      </c>
    </row>
    <row r="7937" spans="1:17" x14ac:dyDescent="0.2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tr">
        <f t="shared" si="492"/>
        <v>Adult</v>
      </c>
      <c r="O7937" t="str">
        <f t="shared" si="493"/>
        <v>Average</v>
      </c>
      <c r="P7937" t="str">
        <f t="shared" si="494"/>
        <v>Zero Balance</v>
      </c>
      <c r="Q7937" t="str">
        <f t="shared" si="495"/>
        <v>Retained</v>
      </c>
    </row>
    <row r="7938" spans="1:17" x14ac:dyDescent="0.2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>
        <f t="shared" si="492"/>
        <v>Young</v>
      </c>
      <c r="O7938" t="str">
        <f t="shared" si="493"/>
        <v>Poor</v>
      </c>
      <c r="P7938" t="str">
        <f t="shared" si="494"/>
        <v>Zero Balance</v>
      </c>
      <c r="Q7938" t="str">
        <f t="shared" si="495"/>
        <v>Retained</v>
      </c>
    </row>
    <row r="7939" spans="1:17" x14ac:dyDescent="0.2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>
        <f t="shared" ref="N7939:N8002" si="496">IF(F7939&lt;30,"Young",IF(F7939&lt;50,"Adult","Senior"))</f>
        <v>Adult</v>
      </c>
      <c r="O7939" t="str">
        <f t="shared" ref="O7939:O8002" si="497">IF(C7939&lt;500,"Poor",IF(C7939&lt;700,"Average","Good"))</f>
        <v>Average</v>
      </c>
      <c r="P7939" t="str">
        <f t="shared" ref="P7939:P8002" si="498" xml:space="preserve"> IF(H7939=0,"Zero Balance",IF(H7939&lt;50000,"Low Balance",IF(H7939&lt;100000,"Medium Balance","High Balance")))</f>
        <v>Zero Balance</v>
      </c>
      <c r="Q7939" t="str">
        <f t="shared" ref="Q7939:Q8002" si="499">IF(M7939 = 1,"Churned","Retained")</f>
        <v>Churned</v>
      </c>
    </row>
    <row r="7940" spans="1:17" x14ac:dyDescent="0.2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>
        <f t="shared" si="496"/>
        <v>Adult</v>
      </c>
      <c r="O7940" t="str">
        <f t="shared" si="497"/>
        <v>Good</v>
      </c>
      <c r="P7940" t="str">
        <f t="shared" si="498"/>
        <v>Zero Balance</v>
      </c>
      <c r="Q7940" t="str">
        <f t="shared" si="499"/>
        <v>Retained</v>
      </c>
    </row>
    <row r="7941" spans="1:17" x14ac:dyDescent="0.2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>
        <f t="shared" si="496"/>
        <v>Young</v>
      </c>
      <c r="O7941" t="str">
        <f t="shared" si="497"/>
        <v>Good</v>
      </c>
      <c r="P7941" t="str">
        <f t="shared" si="498"/>
        <v>Medium Balance</v>
      </c>
      <c r="Q7941" t="str">
        <f t="shared" si="499"/>
        <v>Retained</v>
      </c>
    </row>
    <row r="7942" spans="1:17" x14ac:dyDescent="0.2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>
        <f t="shared" si="496"/>
        <v>Young</v>
      </c>
      <c r="O7942" t="str">
        <f t="shared" si="497"/>
        <v>Good</v>
      </c>
      <c r="P7942" t="str">
        <f t="shared" si="498"/>
        <v>Medium Balance</v>
      </c>
      <c r="Q7942" t="str">
        <f t="shared" si="499"/>
        <v>Retained</v>
      </c>
    </row>
    <row r="7943" spans="1:17" x14ac:dyDescent="0.2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tr">
        <f t="shared" si="496"/>
        <v>Adult</v>
      </c>
      <c r="O7943" t="str">
        <f t="shared" si="497"/>
        <v>Average</v>
      </c>
      <c r="P7943" t="str">
        <f t="shared" si="498"/>
        <v>High Balance</v>
      </c>
      <c r="Q7943" t="str">
        <f t="shared" si="499"/>
        <v>Retained</v>
      </c>
    </row>
    <row r="7944" spans="1:17" x14ac:dyDescent="0.2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>
        <f t="shared" si="496"/>
        <v>Adult</v>
      </c>
      <c r="O7944" t="str">
        <f t="shared" si="497"/>
        <v>Average</v>
      </c>
      <c r="P7944" t="str">
        <f t="shared" si="498"/>
        <v>Zero Balance</v>
      </c>
      <c r="Q7944" t="str">
        <f t="shared" si="499"/>
        <v>Churned</v>
      </c>
    </row>
    <row r="7945" spans="1:17" x14ac:dyDescent="0.2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>
        <f t="shared" si="496"/>
        <v>Adult</v>
      </c>
      <c r="O7945" t="str">
        <f t="shared" si="497"/>
        <v>Average</v>
      </c>
      <c r="P7945" t="str">
        <f t="shared" si="498"/>
        <v>High Balance</v>
      </c>
      <c r="Q7945" t="str">
        <f t="shared" si="499"/>
        <v>Churned</v>
      </c>
    </row>
    <row r="7946" spans="1:17" x14ac:dyDescent="0.2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>
        <f t="shared" si="496"/>
        <v>Adult</v>
      </c>
      <c r="O7946" t="str">
        <f t="shared" si="497"/>
        <v>Average</v>
      </c>
      <c r="P7946" t="str">
        <f t="shared" si="498"/>
        <v>Medium Balance</v>
      </c>
      <c r="Q7946" t="str">
        <f t="shared" si="499"/>
        <v>Churned</v>
      </c>
    </row>
    <row r="7947" spans="1:17" x14ac:dyDescent="0.2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>
        <f t="shared" si="496"/>
        <v>Adult</v>
      </c>
      <c r="O7947" t="str">
        <f t="shared" si="497"/>
        <v>Good</v>
      </c>
      <c r="P7947" t="str">
        <f t="shared" si="498"/>
        <v>Zero Balance</v>
      </c>
      <c r="Q7947" t="str">
        <f t="shared" si="499"/>
        <v>Retained</v>
      </c>
    </row>
    <row r="7948" spans="1:17" x14ac:dyDescent="0.2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>
        <f t="shared" si="496"/>
        <v>Adult</v>
      </c>
      <c r="O7948" t="str">
        <f t="shared" si="497"/>
        <v>Poor</v>
      </c>
      <c r="P7948" t="str">
        <f t="shared" si="498"/>
        <v>Medium Balance</v>
      </c>
      <c r="Q7948" t="str">
        <f t="shared" si="499"/>
        <v>Retained</v>
      </c>
    </row>
    <row r="7949" spans="1:17" x14ac:dyDescent="0.2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>
        <f t="shared" si="496"/>
        <v>Adult</v>
      </c>
      <c r="O7949" t="str">
        <f t="shared" si="497"/>
        <v>Average</v>
      </c>
      <c r="P7949" t="str">
        <f t="shared" si="498"/>
        <v>High Balance</v>
      </c>
      <c r="Q7949" t="str">
        <f t="shared" si="499"/>
        <v>Retained</v>
      </c>
    </row>
    <row r="7950" spans="1:17" x14ac:dyDescent="0.2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>
        <f t="shared" si="496"/>
        <v>Young</v>
      </c>
      <c r="O7950" t="str">
        <f t="shared" si="497"/>
        <v>Good</v>
      </c>
      <c r="P7950" t="str">
        <f t="shared" si="498"/>
        <v>High Balance</v>
      </c>
      <c r="Q7950" t="str">
        <f t="shared" si="499"/>
        <v>Retained</v>
      </c>
    </row>
    <row r="7951" spans="1:17" x14ac:dyDescent="0.2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>
        <f t="shared" si="496"/>
        <v>Senior</v>
      </c>
      <c r="O7951" t="str">
        <f t="shared" si="497"/>
        <v>Average</v>
      </c>
      <c r="P7951" t="str">
        <f t="shared" si="498"/>
        <v>High Balance</v>
      </c>
      <c r="Q7951" t="str">
        <f t="shared" si="499"/>
        <v>Churned</v>
      </c>
    </row>
    <row r="7952" spans="1:17" x14ac:dyDescent="0.2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>
        <f t="shared" si="496"/>
        <v>Adult</v>
      </c>
      <c r="O7952" t="str">
        <f t="shared" si="497"/>
        <v>Average</v>
      </c>
      <c r="P7952" t="str">
        <f t="shared" si="498"/>
        <v>High Balance</v>
      </c>
      <c r="Q7952" t="str">
        <f t="shared" si="499"/>
        <v>Retained</v>
      </c>
    </row>
    <row r="7953" spans="1:17" x14ac:dyDescent="0.2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>
        <f t="shared" si="496"/>
        <v>Adult</v>
      </c>
      <c r="O7953" t="str">
        <f t="shared" si="497"/>
        <v>Good</v>
      </c>
      <c r="P7953" t="str">
        <f t="shared" si="498"/>
        <v>Zero Balance</v>
      </c>
      <c r="Q7953" t="str">
        <f t="shared" si="499"/>
        <v>Retained</v>
      </c>
    </row>
    <row r="7954" spans="1:17" x14ac:dyDescent="0.2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>
        <f t="shared" si="496"/>
        <v>Adult</v>
      </c>
      <c r="O7954" t="str">
        <f t="shared" si="497"/>
        <v>Good</v>
      </c>
      <c r="P7954" t="str">
        <f t="shared" si="498"/>
        <v>High Balance</v>
      </c>
      <c r="Q7954" t="str">
        <f t="shared" si="499"/>
        <v>Retained</v>
      </c>
    </row>
    <row r="7955" spans="1:17" x14ac:dyDescent="0.2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>
        <f t="shared" si="496"/>
        <v>Adult</v>
      </c>
      <c r="O7955" t="str">
        <f t="shared" si="497"/>
        <v>Average</v>
      </c>
      <c r="P7955" t="str">
        <f t="shared" si="498"/>
        <v>Medium Balance</v>
      </c>
      <c r="Q7955" t="str">
        <f t="shared" si="499"/>
        <v>Retained</v>
      </c>
    </row>
    <row r="7956" spans="1:17" x14ac:dyDescent="0.2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>
        <f t="shared" si="496"/>
        <v>Adult</v>
      </c>
      <c r="O7956" t="str">
        <f t="shared" si="497"/>
        <v>Good</v>
      </c>
      <c r="P7956" t="str">
        <f t="shared" si="498"/>
        <v>Medium Balance</v>
      </c>
      <c r="Q7956" t="str">
        <f t="shared" si="499"/>
        <v>Retained</v>
      </c>
    </row>
    <row r="7957" spans="1:17" x14ac:dyDescent="0.2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>
        <f t="shared" si="496"/>
        <v>Adult</v>
      </c>
      <c r="O7957" t="str">
        <f t="shared" si="497"/>
        <v>Good</v>
      </c>
      <c r="P7957" t="str">
        <f t="shared" si="498"/>
        <v>High Balance</v>
      </c>
      <c r="Q7957" t="str">
        <f t="shared" si="499"/>
        <v>Retained</v>
      </c>
    </row>
    <row r="7958" spans="1:17" x14ac:dyDescent="0.2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>
        <f t="shared" si="496"/>
        <v>Senior</v>
      </c>
      <c r="O7958" t="str">
        <f t="shared" si="497"/>
        <v>Good</v>
      </c>
      <c r="P7958" t="str">
        <f t="shared" si="498"/>
        <v>Zero Balance</v>
      </c>
      <c r="Q7958" t="str">
        <f t="shared" si="499"/>
        <v>Retained</v>
      </c>
    </row>
    <row r="7959" spans="1:17" x14ac:dyDescent="0.2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>
        <f t="shared" si="496"/>
        <v>Adult</v>
      </c>
      <c r="O7959" t="str">
        <f t="shared" si="497"/>
        <v>Good</v>
      </c>
      <c r="P7959" t="str">
        <f t="shared" si="498"/>
        <v>High Balance</v>
      </c>
      <c r="Q7959" t="str">
        <f t="shared" si="499"/>
        <v>Retained</v>
      </c>
    </row>
    <row r="7960" spans="1:17" x14ac:dyDescent="0.2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>
        <f t="shared" si="496"/>
        <v>Adult</v>
      </c>
      <c r="O7960" t="str">
        <f t="shared" si="497"/>
        <v>Average</v>
      </c>
      <c r="P7960" t="str">
        <f t="shared" si="498"/>
        <v>High Balance</v>
      </c>
      <c r="Q7960" t="str">
        <f t="shared" si="499"/>
        <v>Retained</v>
      </c>
    </row>
    <row r="7961" spans="1:17" x14ac:dyDescent="0.2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>
        <f t="shared" si="496"/>
        <v>Adult</v>
      </c>
      <c r="O7961" t="str">
        <f t="shared" si="497"/>
        <v>Average</v>
      </c>
      <c r="P7961" t="str">
        <f t="shared" si="498"/>
        <v>Zero Balance</v>
      </c>
      <c r="Q7961" t="str">
        <f t="shared" si="499"/>
        <v>Retained</v>
      </c>
    </row>
    <row r="7962" spans="1:17" x14ac:dyDescent="0.2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>
        <f t="shared" si="496"/>
        <v>Adult</v>
      </c>
      <c r="O7962" t="str">
        <f t="shared" si="497"/>
        <v>Average</v>
      </c>
      <c r="P7962" t="str">
        <f t="shared" si="498"/>
        <v>Zero Balance</v>
      </c>
      <c r="Q7962" t="str">
        <f t="shared" si="499"/>
        <v>Retained</v>
      </c>
    </row>
    <row r="7963" spans="1:17" x14ac:dyDescent="0.2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>
        <f t="shared" si="496"/>
        <v>Adult</v>
      </c>
      <c r="O7963" t="str">
        <f t="shared" si="497"/>
        <v>Good</v>
      </c>
      <c r="P7963" t="str">
        <f t="shared" si="498"/>
        <v>High Balance</v>
      </c>
      <c r="Q7963" t="str">
        <f t="shared" si="499"/>
        <v>Retained</v>
      </c>
    </row>
    <row r="7964" spans="1:17" x14ac:dyDescent="0.2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>
        <f t="shared" si="496"/>
        <v>Senior</v>
      </c>
      <c r="O7964" t="str">
        <f t="shared" si="497"/>
        <v>Average</v>
      </c>
      <c r="P7964" t="str">
        <f t="shared" si="498"/>
        <v>High Balance</v>
      </c>
      <c r="Q7964" t="str">
        <f t="shared" si="499"/>
        <v>Churned</v>
      </c>
    </row>
    <row r="7965" spans="1:17" x14ac:dyDescent="0.2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tr">
        <f t="shared" si="496"/>
        <v>Adult</v>
      </c>
      <c r="O7965" t="str">
        <f t="shared" si="497"/>
        <v>Average</v>
      </c>
      <c r="P7965" t="str">
        <f t="shared" si="498"/>
        <v>Zero Balance</v>
      </c>
      <c r="Q7965" t="str">
        <f t="shared" si="499"/>
        <v>Retained</v>
      </c>
    </row>
    <row r="7966" spans="1:17" x14ac:dyDescent="0.2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>
        <f t="shared" si="496"/>
        <v>Adult</v>
      </c>
      <c r="O7966" t="str">
        <f t="shared" si="497"/>
        <v>Average</v>
      </c>
      <c r="P7966" t="str">
        <f t="shared" si="498"/>
        <v>High Balance</v>
      </c>
      <c r="Q7966" t="str">
        <f t="shared" si="499"/>
        <v>Retained</v>
      </c>
    </row>
    <row r="7967" spans="1:17" x14ac:dyDescent="0.2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>
        <f t="shared" si="496"/>
        <v>Senior</v>
      </c>
      <c r="O7967" t="str">
        <f t="shared" si="497"/>
        <v>Average</v>
      </c>
      <c r="P7967" t="str">
        <f t="shared" si="498"/>
        <v>High Balance</v>
      </c>
      <c r="Q7967" t="str">
        <f t="shared" si="499"/>
        <v>Churned</v>
      </c>
    </row>
    <row r="7968" spans="1:17" x14ac:dyDescent="0.2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>
        <f t="shared" si="496"/>
        <v>Adult</v>
      </c>
      <c r="O7968" t="str">
        <f t="shared" si="497"/>
        <v>Average</v>
      </c>
      <c r="P7968" t="str">
        <f t="shared" si="498"/>
        <v>Zero Balance</v>
      </c>
      <c r="Q7968" t="str">
        <f t="shared" si="499"/>
        <v>Retained</v>
      </c>
    </row>
    <row r="7969" spans="1:17" x14ac:dyDescent="0.2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>
        <f t="shared" si="496"/>
        <v>Adult</v>
      </c>
      <c r="O7969" t="str">
        <f t="shared" si="497"/>
        <v>Average</v>
      </c>
      <c r="P7969" t="str">
        <f t="shared" si="498"/>
        <v>High Balance</v>
      </c>
      <c r="Q7969" t="str">
        <f t="shared" si="499"/>
        <v>Retained</v>
      </c>
    </row>
    <row r="7970" spans="1:17" x14ac:dyDescent="0.2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>
        <f t="shared" si="496"/>
        <v>Adult</v>
      </c>
      <c r="O7970" t="str">
        <f t="shared" si="497"/>
        <v>Average</v>
      </c>
      <c r="P7970" t="str">
        <f t="shared" si="498"/>
        <v>Medium Balance</v>
      </c>
      <c r="Q7970" t="str">
        <f t="shared" si="499"/>
        <v>Retained</v>
      </c>
    </row>
    <row r="7971" spans="1:17" x14ac:dyDescent="0.2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>
        <f t="shared" si="496"/>
        <v>Adult</v>
      </c>
      <c r="O7971" t="str">
        <f t="shared" si="497"/>
        <v>Average</v>
      </c>
      <c r="P7971" t="str">
        <f t="shared" si="498"/>
        <v>High Balance</v>
      </c>
      <c r="Q7971" t="str">
        <f t="shared" si="499"/>
        <v>Churned</v>
      </c>
    </row>
    <row r="7972" spans="1:17" x14ac:dyDescent="0.2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>
        <f t="shared" si="496"/>
        <v>Adult</v>
      </c>
      <c r="O7972" t="str">
        <f t="shared" si="497"/>
        <v>Good</v>
      </c>
      <c r="P7972" t="str">
        <f t="shared" si="498"/>
        <v>Medium Balance</v>
      </c>
      <c r="Q7972" t="str">
        <f t="shared" si="499"/>
        <v>Retained</v>
      </c>
    </row>
    <row r="7973" spans="1:17" x14ac:dyDescent="0.2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>
        <f t="shared" si="496"/>
        <v>Adult</v>
      </c>
      <c r="O7973" t="str">
        <f t="shared" si="497"/>
        <v>Average</v>
      </c>
      <c r="P7973" t="str">
        <f t="shared" si="498"/>
        <v>Zero Balance</v>
      </c>
      <c r="Q7973" t="str">
        <f t="shared" si="499"/>
        <v>Retained</v>
      </c>
    </row>
    <row r="7974" spans="1:17" x14ac:dyDescent="0.2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>
        <f t="shared" si="496"/>
        <v>Adult</v>
      </c>
      <c r="O7974" t="str">
        <f t="shared" si="497"/>
        <v>Good</v>
      </c>
      <c r="P7974" t="str">
        <f t="shared" si="498"/>
        <v>Medium Balance</v>
      </c>
      <c r="Q7974" t="str">
        <f t="shared" si="499"/>
        <v>Retained</v>
      </c>
    </row>
    <row r="7975" spans="1:17" x14ac:dyDescent="0.2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>
        <f t="shared" si="496"/>
        <v>Adult</v>
      </c>
      <c r="O7975" t="str">
        <f t="shared" si="497"/>
        <v>Average</v>
      </c>
      <c r="P7975" t="str">
        <f t="shared" si="498"/>
        <v>High Balance</v>
      </c>
      <c r="Q7975" t="str">
        <f t="shared" si="499"/>
        <v>Retained</v>
      </c>
    </row>
    <row r="7976" spans="1:17" x14ac:dyDescent="0.2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>
        <f t="shared" si="496"/>
        <v>Senior</v>
      </c>
      <c r="O7976" t="str">
        <f t="shared" si="497"/>
        <v>Good</v>
      </c>
      <c r="P7976" t="str">
        <f t="shared" si="498"/>
        <v>High Balance</v>
      </c>
      <c r="Q7976" t="str">
        <f t="shared" si="499"/>
        <v>Churned</v>
      </c>
    </row>
    <row r="7977" spans="1:17" x14ac:dyDescent="0.2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>
        <f t="shared" si="496"/>
        <v>Adult</v>
      </c>
      <c r="O7977" t="str">
        <f t="shared" si="497"/>
        <v>Average</v>
      </c>
      <c r="P7977" t="str">
        <f t="shared" si="498"/>
        <v>High Balance</v>
      </c>
      <c r="Q7977" t="str">
        <f t="shared" si="499"/>
        <v>Retained</v>
      </c>
    </row>
    <row r="7978" spans="1:17" x14ac:dyDescent="0.2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>
        <f t="shared" si="496"/>
        <v>Adult</v>
      </c>
      <c r="O7978" t="str">
        <f t="shared" si="497"/>
        <v>Good</v>
      </c>
      <c r="P7978" t="str">
        <f t="shared" si="498"/>
        <v>High Balance</v>
      </c>
      <c r="Q7978" t="str">
        <f t="shared" si="499"/>
        <v>Retained</v>
      </c>
    </row>
    <row r="7979" spans="1:17" x14ac:dyDescent="0.2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>
        <f t="shared" si="496"/>
        <v>Adult</v>
      </c>
      <c r="O7979" t="str">
        <f t="shared" si="497"/>
        <v>Average</v>
      </c>
      <c r="P7979" t="str">
        <f t="shared" si="498"/>
        <v>Medium Balance</v>
      </c>
      <c r="Q7979" t="str">
        <f t="shared" si="499"/>
        <v>Retained</v>
      </c>
    </row>
    <row r="7980" spans="1:17" x14ac:dyDescent="0.2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tr">
        <f t="shared" si="496"/>
        <v>Adult</v>
      </c>
      <c r="O7980" t="str">
        <f t="shared" si="497"/>
        <v>Average</v>
      </c>
      <c r="P7980" t="str">
        <f t="shared" si="498"/>
        <v>Medium Balance</v>
      </c>
      <c r="Q7980" t="str">
        <f t="shared" si="499"/>
        <v>Retained</v>
      </c>
    </row>
    <row r="7981" spans="1:17" x14ac:dyDescent="0.2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>
        <f t="shared" si="496"/>
        <v>Young</v>
      </c>
      <c r="O7981" t="str">
        <f t="shared" si="497"/>
        <v>Average</v>
      </c>
      <c r="P7981" t="str">
        <f t="shared" si="498"/>
        <v>Zero Balance</v>
      </c>
      <c r="Q7981" t="str">
        <f t="shared" si="499"/>
        <v>Retained</v>
      </c>
    </row>
    <row r="7982" spans="1:17" x14ac:dyDescent="0.2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>
        <f t="shared" si="496"/>
        <v>Young</v>
      </c>
      <c r="O7982" t="str">
        <f t="shared" si="497"/>
        <v>Poor</v>
      </c>
      <c r="P7982" t="str">
        <f t="shared" si="498"/>
        <v>High Balance</v>
      </c>
      <c r="Q7982" t="str">
        <f t="shared" si="499"/>
        <v>Retained</v>
      </c>
    </row>
    <row r="7983" spans="1:17" x14ac:dyDescent="0.2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>
        <f t="shared" si="496"/>
        <v>Adult</v>
      </c>
      <c r="O7983" t="str">
        <f t="shared" si="497"/>
        <v>Average</v>
      </c>
      <c r="P7983" t="str">
        <f t="shared" si="498"/>
        <v>Medium Balance</v>
      </c>
      <c r="Q7983" t="str">
        <f t="shared" si="499"/>
        <v>Retained</v>
      </c>
    </row>
    <row r="7984" spans="1:17" x14ac:dyDescent="0.2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>
        <f t="shared" si="496"/>
        <v>Adult</v>
      </c>
      <c r="O7984" t="str">
        <f t="shared" si="497"/>
        <v>Average</v>
      </c>
      <c r="P7984" t="str">
        <f t="shared" si="498"/>
        <v>High Balance</v>
      </c>
      <c r="Q7984" t="str">
        <f t="shared" si="499"/>
        <v>Retained</v>
      </c>
    </row>
    <row r="7985" spans="1:17" x14ac:dyDescent="0.2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>
        <f t="shared" si="496"/>
        <v>Adult</v>
      </c>
      <c r="O7985" t="str">
        <f t="shared" si="497"/>
        <v>Good</v>
      </c>
      <c r="P7985" t="str">
        <f t="shared" si="498"/>
        <v>High Balance</v>
      </c>
      <c r="Q7985" t="str">
        <f t="shared" si="499"/>
        <v>Retained</v>
      </c>
    </row>
    <row r="7986" spans="1:17" x14ac:dyDescent="0.2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>
        <f t="shared" si="496"/>
        <v>Adult</v>
      </c>
      <c r="O7986" t="str">
        <f t="shared" si="497"/>
        <v>Poor</v>
      </c>
      <c r="P7986" t="str">
        <f t="shared" si="498"/>
        <v>High Balance</v>
      </c>
      <c r="Q7986" t="str">
        <f t="shared" si="499"/>
        <v>Retained</v>
      </c>
    </row>
    <row r="7987" spans="1:17" x14ac:dyDescent="0.2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>
        <f t="shared" si="496"/>
        <v>Young</v>
      </c>
      <c r="O7987" t="str">
        <f t="shared" si="497"/>
        <v>Average</v>
      </c>
      <c r="P7987" t="str">
        <f t="shared" si="498"/>
        <v>Medium Balance</v>
      </c>
      <c r="Q7987" t="str">
        <f t="shared" si="499"/>
        <v>Retained</v>
      </c>
    </row>
    <row r="7988" spans="1:17" x14ac:dyDescent="0.2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>
        <f t="shared" si="496"/>
        <v>Adult</v>
      </c>
      <c r="O7988" t="str">
        <f t="shared" si="497"/>
        <v>Average</v>
      </c>
      <c r="P7988" t="str">
        <f t="shared" si="498"/>
        <v>Zero Balance</v>
      </c>
      <c r="Q7988" t="str">
        <f t="shared" si="499"/>
        <v>Retained</v>
      </c>
    </row>
    <row r="7989" spans="1:17" x14ac:dyDescent="0.2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tr">
        <f t="shared" si="496"/>
        <v>Adult</v>
      </c>
      <c r="O7989" t="str">
        <f t="shared" si="497"/>
        <v>Good</v>
      </c>
      <c r="P7989" t="str">
        <f t="shared" si="498"/>
        <v>High Balance</v>
      </c>
      <c r="Q7989" t="str">
        <f t="shared" si="499"/>
        <v>Retained</v>
      </c>
    </row>
    <row r="7990" spans="1:17" x14ac:dyDescent="0.2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>
        <f t="shared" si="496"/>
        <v>Senior</v>
      </c>
      <c r="O7990" t="str">
        <f t="shared" si="497"/>
        <v>Average</v>
      </c>
      <c r="P7990" t="str">
        <f t="shared" si="498"/>
        <v>High Balance</v>
      </c>
      <c r="Q7990" t="str">
        <f t="shared" si="499"/>
        <v>Retained</v>
      </c>
    </row>
    <row r="7991" spans="1:17" x14ac:dyDescent="0.2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>
        <f t="shared" si="496"/>
        <v>Adult</v>
      </c>
      <c r="O7991" t="str">
        <f t="shared" si="497"/>
        <v>Average</v>
      </c>
      <c r="P7991" t="str">
        <f t="shared" si="498"/>
        <v>Zero Balance</v>
      </c>
      <c r="Q7991" t="str">
        <f t="shared" si="499"/>
        <v>Retained</v>
      </c>
    </row>
    <row r="7992" spans="1:17" x14ac:dyDescent="0.2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>
        <f t="shared" si="496"/>
        <v>Adult</v>
      </c>
      <c r="O7992" t="str">
        <f t="shared" si="497"/>
        <v>Average</v>
      </c>
      <c r="P7992" t="str">
        <f t="shared" si="498"/>
        <v>High Balance</v>
      </c>
      <c r="Q7992" t="str">
        <f t="shared" si="499"/>
        <v>Retained</v>
      </c>
    </row>
    <row r="7993" spans="1:17" x14ac:dyDescent="0.2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>
        <f t="shared" si="496"/>
        <v>Adult</v>
      </c>
      <c r="O7993" t="str">
        <f t="shared" si="497"/>
        <v>Poor</v>
      </c>
      <c r="P7993" t="str">
        <f t="shared" si="498"/>
        <v>Zero Balance</v>
      </c>
      <c r="Q7993" t="str">
        <f t="shared" si="499"/>
        <v>Retained</v>
      </c>
    </row>
    <row r="7994" spans="1:17" x14ac:dyDescent="0.2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>
        <f t="shared" si="496"/>
        <v>Adult</v>
      </c>
      <c r="O7994" t="str">
        <f t="shared" si="497"/>
        <v>Average</v>
      </c>
      <c r="P7994" t="str">
        <f t="shared" si="498"/>
        <v>Zero Balance</v>
      </c>
      <c r="Q7994" t="str">
        <f t="shared" si="499"/>
        <v>Retained</v>
      </c>
    </row>
    <row r="7995" spans="1:17" x14ac:dyDescent="0.2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>
        <f t="shared" si="496"/>
        <v>Adult</v>
      </c>
      <c r="O7995" t="str">
        <f t="shared" si="497"/>
        <v>Average</v>
      </c>
      <c r="P7995" t="str">
        <f t="shared" si="498"/>
        <v>High Balance</v>
      </c>
      <c r="Q7995" t="str">
        <f t="shared" si="499"/>
        <v>Retained</v>
      </c>
    </row>
    <row r="7996" spans="1:17" x14ac:dyDescent="0.2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>
        <f t="shared" si="496"/>
        <v>Young</v>
      </c>
      <c r="O7996" t="str">
        <f t="shared" si="497"/>
        <v>Average</v>
      </c>
      <c r="P7996" t="str">
        <f t="shared" si="498"/>
        <v>High Balance</v>
      </c>
      <c r="Q7996" t="str">
        <f t="shared" si="499"/>
        <v>Churned</v>
      </c>
    </row>
    <row r="7997" spans="1:17" x14ac:dyDescent="0.2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>
        <f t="shared" si="496"/>
        <v>Senior</v>
      </c>
      <c r="O7997" t="str">
        <f t="shared" si="497"/>
        <v>Good</v>
      </c>
      <c r="P7997" t="str">
        <f t="shared" si="498"/>
        <v>Zero Balance</v>
      </c>
      <c r="Q7997" t="str">
        <f t="shared" si="499"/>
        <v>Retained</v>
      </c>
    </row>
    <row r="7998" spans="1:17" x14ac:dyDescent="0.2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>
        <f t="shared" si="496"/>
        <v>Young</v>
      </c>
      <c r="O7998" t="str">
        <f t="shared" si="497"/>
        <v>Good</v>
      </c>
      <c r="P7998" t="str">
        <f t="shared" si="498"/>
        <v>High Balance</v>
      </c>
      <c r="Q7998" t="str">
        <f t="shared" si="499"/>
        <v>Retained</v>
      </c>
    </row>
    <row r="7999" spans="1:17" x14ac:dyDescent="0.2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>
        <f t="shared" si="496"/>
        <v>Young</v>
      </c>
      <c r="O7999" t="str">
        <f t="shared" si="497"/>
        <v>Poor</v>
      </c>
      <c r="P7999" t="str">
        <f t="shared" si="498"/>
        <v>High Balance</v>
      </c>
      <c r="Q7999" t="str">
        <f t="shared" si="499"/>
        <v>Retained</v>
      </c>
    </row>
    <row r="8000" spans="1:17" x14ac:dyDescent="0.2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>
        <f t="shared" si="496"/>
        <v>Young</v>
      </c>
      <c r="O8000" t="str">
        <f t="shared" si="497"/>
        <v>Good</v>
      </c>
      <c r="P8000" t="str">
        <f t="shared" si="498"/>
        <v>High Balance</v>
      </c>
      <c r="Q8000" t="str">
        <f t="shared" si="499"/>
        <v>Churned</v>
      </c>
    </row>
    <row r="8001" spans="1:17" x14ac:dyDescent="0.2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>
        <f t="shared" si="496"/>
        <v>Young</v>
      </c>
      <c r="O8001" t="str">
        <f t="shared" si="497"/>
        <v>Good</v>
      </c>
      <c r="P8001" t="str">
        <f t="shared" si="498"/>
        <v>High Balance</v>
      </c>
      <c r="Q8001" t="str">
        <f t="shared" si="499"/>
        <v>Retained</v>
      </c>
    </row>
    <row r="8002" spans="1:17" x14ac:dyDescent="0.2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>
        <f t="shared" si="496"/>
        <v>Adult</v>
      </c>
      <c r="O8002" t="str">
        <f t="shared" si="497"/>
        <v>Good</v>
      </c>
      <c r="P8002" t="str">
        <f t="shared" si="498"/>
        <v>High Balance</v>
      </c>
      <c r="Q8002" t="str">
        <f t="shared" si="499"/>
        <v>Retained</v>
      </c>
    </row>
    <row r="8003" spans="1:17" x14ac:dyDescent="0.2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>
        <f t="shared" ref="N8003:N8066" si="500">IF(F8003&lt;30,"Young",IF(F8003&lt;50,"Adult","Senior"))</f>
        <v>Adult</v>
      </c>
      <c r="O8003" t="str">
        <f t="shared" ref="O8003:O8066" si="501">IF(C8003&lt;500,"Poor",IF(C8003&lt;700,"Average","Good"))</f>
        <v>Good</v>
      </c>
      <c r="P8003" t="str">
        <f t="shared" ref="P8003:P8066" si="502" xml:space="preserve"> IF(H8003=0,"Zero Balance",IF(H8003&lt;50000,"Low Balance",IF(H8003&lt;100000,"Medium Balance","High Balance")))</f>
        <v>Zero Balance</v>
      </c>
      <c r="Q8003" t="str">
        <f t="shared" ref="Q8003:Q8066" si="503">IF(M8003 = 1,"Churned","Retained")</f>
        <v>Retained</v>
      </c>
    </row>
    <row r="8004" spans="1:17" x14ac:dyDescent="0.2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>
        <f t="shared" si="500"/>
        <v>Adult</v>
      </c>
      <c r="O8004" t="str">
        <f t="shared" si="501"/>
        <v>Average</v>
      </c>
      <c r="P8004" t="str">
        <f t="shared" si="502"/>
        <v>Zero Balance</v>
      </c>
      <c r="Q8004" t="str">
        <f t="shared" si="503"/>
        <v>Retained</v>
      </c>
    </row>
    <row r="8005" spans="1:17" x14ac:dyDescent="0.2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>
        <f t="shared" si="500"/>
        <v>Senior</v>
      </c>
      <c r="O8005" t="str">
        <f t="shared" si="501"/>
        <v>Average</v>
      </c>
      <c r="P8005" t="str">
        <f t="shared" si="502"/>
        <v>High Balance</v>
      </c>
      <c r="Q8005" t="str">
        <f t="shared" si="503"/>
        <v>Churned</v>
      </c>
    </row>
    <row r="8006" spans="1:17" x14ac:dyDescent="0.2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tr">
        <f t="shared" si="500"/>
        <v>Adult</v>
      </c>
      <c r="O8006" t="str">
        <f t="shared" si="501"/>
        <v>Average</v>
      </c>
      <c r="P8006" t="str">
        <f t="shared" si="502"/>
        <v>Zero Balance</v>
      </c>
      <c r="Q8006" t="str">
        <f t="shared" si="503"/>
        <v>Retained</v>
      </c>
    </row>
    <row r="8007" spans="1:17" x14ac:dyDescent="0.2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>
        <f t="shared" si="500"/>
        <v>Adult</v>
      </c>
      <c r="O8007" t="str">
        <f t="shared" si="501"/>
        <v>Average</v>
      </c>
      <c r="P8007" t="str">
        <f t="shared" si="502"/>
        <v>Medium Balance</v>
      </c>
      <c r="Q8007" t="str">
        <f t="shared" si="503"/>
        <v>Retained</v>
      </c>
    </row>
    <row r="8008" spans="1:17" x14ac:dyDescent="0.2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>
        <f t="shared" si="500"/>
        <v>Adult</v>
      </c>
      <c r="O8008" t="str">
        <f t="shared" si="501"/>
        <v>Good</v>
      </c>
      <c r="P8008" t="str">
        <f t="shared" si="502"/>
        <v>High Balance</v>
      </c>
      <c r="Q8008" t="str">
        <f t="shared" si="503"/>
        <v>Retained</v>
      </c>
    </row>
    <row r="8009" spans="1:17" x14ac:dyDescent="0.2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>
        <f t="shared" si="500"/>
        <v>Adult</v>
      </c>
      <c r="O8009" t="str">
        <f t="shared" si="501"/>
        <v>Average</v>
      </c>
      <c r="P8009" t="str">
        <f t="shared" si="502"/>
        <v>High Balance</v>
      </c>
      <c r="Q8009" t="str">
        <f t="shared" si="503"/>
        <v>Churned</v>
      </c>
    </row>
    <row r="8010" spans="1:17" x14ac:dyDescent="0.2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>
        <f t="shared" si="500"/>
        <v>Adult</v>
      </c>
      <c r="O8010" t="str">
        <f t="shared" si="501"/>
        <v>Average</v>
      </c>
      <c r="P8010" t="str">
        <f t="shared" si="502"/>
        <v>High Balance</v>
      </c>
      <c r="Q8010" t="str">
        <f t="shared" si="503"/>
        <v>Retained</v>
      </c>
    </row>
    <row r="8011" spans="1:17" x14ac:dyDescent="0.2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>
        <f t="shared" si="500"/>
        <v>Adult</v>
      </c>
      <c r="O8011" t="str">
        <f t="shared" si="501"/>
        <v>Average</v>
      </c>
      <c r="P8011" t="str">
        <f t="shared" si="502"/>
        <v>High Balance</v>
      </c>
      <c r="Q8011" t="str">
        <f t="shared" si="503"/>
        <v>Retained</v>
      </c>
    </row>
    <row r="8012" spans="1:17" x14ac:dyDescent="0.2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>
        <f t="shared" si="500"/>
        <v>Senior</v>
      </c>
      <c r="O8012" t="str">
        <f t="shared" si="501"/>
        <v>Poor</v>
      </c>
      <c r="P8012" t="str">
        <f t="shared" si="502"/>
        <v>High Balance</v>
      </c>
      <c r="Q8012" t="str">
        <f t="shared" si="503"/>
        <v>Churned</v>
      </c>
    </row>
    <row r="8013" spans="1:17" x14ac:dyDescent="0.2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>
        <f t="shared" si="500"/>
        <v>Adult</v>
      </c>
      <c r="O8013" t="str">
        <f t="shared" si="501"/>
        <v>Good</v>
      </c>
      <c r="P8013" t="str">
        <f t="shared" si="502"/>
        <v>Zero Balance</v>
      </c>
      <c r="Q8013" t="str">
        <f t="shared" si="503"/>
        <v>Retained</v>
      </c>
    </row>
    <row r="8014" spans="1:17" x14ac:dyDescent="0.2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>
        <f t="shared" si="500"/>
        <v>Adult</v>
      </c>
      <c r="O8014" t="str">
        <f t="shared" si="501"/>
        <v>Good</v>
      </c>
      <c r="P8014" t="str">
        <f t="shared" si="502"/>
        <v>Zero Balance</v>
      </c>
      <c r="Q8014" t="str">
        <f t="shared" si="503"/>
        <v>Retained</v>
      </c>
    </row>
    <row r="8015" spans="1:17" x14ac:dyDescent="0.2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tr">
        <f t="shared" si="500"/>
        <v>Adult</v>
      </c>
      <c r="O8015" t="str">
        <f t="shared" si="501"/>
        <v>Average</v>
      </c>
      <c r="P8015" t="str">
        <f t="shared" si="502"/>
        <v>Medium Balance</v>
      </c>
      <c r="Q8015" t="str">
        <f t="shared" si="503"/>
        <v>Retained</v>
      </c>
    </row>
    <row r="8016" spans="1:17" x14ac:dyDescent="0.2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tr">
        <f t="shared" si="500"/>
        <v>Adult</v>
      </c>
      <c r="O8016" t="str">
        <f t="shared" si="501"/>
        <v>Good</v>
      </c>
      <c r="P8016" t="str">
        <f t="shared" si="502"/>
        <v>High Balance</v>
      </c>
      <c r="Q8016" t="str">
        <f t="shared" si="503"/>
        <v>Retained</v>
      </c>
    </row>
    <row r="8017" spans="1:17" x14ac:dyDescent="0.2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>
        <f t="shared" si="500"/>
        <v>Young</v>
      </c>
      <c r="O8017" t="str">
        <f t="shared" si="501"/>
        <v>Average</v>
      </c>
      <c r="P8017" t="str">
        <f t="shared" si="502"/>
        <v>High Balance</v>
      </c>
      <c r="Q8017" t="str">
        <f t="shared" si="503"/>
        <v>Retained</v>
      </c>
    </row>
    <row r="8018" spans="1:17" x14ac:dyDescent="0.2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>
        <f t="shared" si="500"/>
        <v>Adult</v>
      </c>
      <c r="O8018" t="str">
        <f t="shared" si="501"/>
        <v>Average</v>
      </c>
      <c r="P8018" t="str">
        <f t="shared" si="502"/>
        <v>Zero Balance</v>
      </c>
      <c r="Q8018" t="str">
        <f t="shared" si="503"/>
        <v>Retained</v>
      </c>
    </row>
    <row r="8019" spans="1:17" x14ac:dyDescent="0.2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>
        <f t="shared" si="500"/>
        <v>Senior</v>
      </c>
      <c r="O8019" t="str">
        <f t="shared" si="501"/>
        <v>Poor</v>
      </c>
      <c r="P8019" t="str">
        <f t="shared" si="502"/>
        <v>High Balance</v>
      </c>
      <c r="Q8019" t="str">
        <f t="shared" si="503"/>
        <v>Retained</v>
      </c>
    </row>
    <row r="8020" spans="1:17" x14ac:dyDescent="0.2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tr">
        <f t="shared" si="500"/>
        <v>Young</v>
      </c>
      <c r="O8020" t="str">
        <f t="shared" si="501"/>
        <v>Average</v>
      </c>
      <c r="P8020" t="str">
        <f t="shared" si="502"/>
        <v>High Balance</v>
      </c>
      <c r="Q8020" t="str">
        <f t="shared" si="503"/>
        <v>Churned</v>
      </c>
    </row>
    <row r="8021" spans="1:17" x14ac:dyDescent="0.2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>
        <f t="shared" si="500"/>
        <v>Senior</v>
      </c>
      <c r="O8021" t="str">
        <f t="shared" si="501"/>
        <v>Average</v>
      </c>
      <c r="P8021" t="str">
        <f t="shared" si="502"/>
        <v>High Balance</v>
      </c>
      <c r="Q8021" t="str">
        <f t="shared" si="503"/>
        <v>Retained</v>
      </c>
    </row>
    <row r="8022" spans="1:17" x14ac:dyDescent="0.2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>
        <f t="shared" si="500"/>
        <v>Adult</v>
      </c>
      <c r="O8022" t="str">
        <f t="shared" si="501"/>
        <v>Good</v>
      </c>
      <c r="P8022" t="str">
        <f t="shared" si="502"/>
        <v>High Balance</v>
      </c>
      <c r="Q8022" t="str">
        <f t="shared" si="503"/>
        <v>Retained</v>
      </c>
    </row>
    <row r="8023" spans="1:17" x14ac:dyDescent="0.2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>
        <f t="shared" si="500"/>
        <v>Adult</v>
      </c>
      <c r="O8023" t="str">
        <f t="shared" si="501"/>
        <v>Average</v>
      </c>
      <c r="P8023" t="str">
        <f t="shared" si="502"/>
        <v>Zero Balance</v>
      </c>
      <c r="Q8023" t="str">
        <f t="shared" si="503"/>
        <v>Retained</v>
      </c>
    </row>
    <row r="8024" spans="1:17" x14ac:dyDescent="0.2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tr">
        <f t="shared" si="500"/>
        <v>Adult</v>
      </c>
      <c r="O8024" t="str">
        <f t="shared" si="501"/>
        <v>Average</v>
      </c>
      <c r="P8024" t="str">
        <f t="shared" si="502"/>
        <v>High Balance</v>
      </c>
      <c r="Q8024" t="str">
        <f t="shared" si="503"/>
        <v>Churned</v>
      </c>
    </row>
    <row r="8025" spans="1:17" x14ac:dyDescent="0.2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>
        <f t="shared" si="500"/>
        <v>Adult</v>
      </c>
      <c r="O8025" t="str">
        <f t="shared" si="501"/>
        <v>Average</v>
      </c>
      <c r="P8025" t="str">
        <f t="shared" si="502"/>
        <v>Zero Balance</v>
      </c>
      <c r="Q8025" t="str">
        <f t="shared" si="503"/>
        <v>Retained</v>
      </c>
    </row>
    <row r="8026" spans="1:17" x14ac:dyDescent="0.2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>
        <f t="shared" si="500"/>
        <v>Adult</v>
      </c>
      <c r="O8026" t="str">
        <f t="shared" si="501"/>
        <v>Average</v>
      </c>
      <c r="P8026" t="str">
        <f t="shared" si="502"/>
        <v>High Balance</v>
      </c>
      <c r="Q8026" t="str">
        <f t="shared" si="503"/>
        <v>Retained</v>
      </c>
    </row>
    <row r="8027" spans="1:17" x14ac:dyDescent="0.2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>
        <f t="shared" si="500"/>
        <v>Young</v>
      </c>
      <c r="O8027" t="str">
        <f t="shared" si="501"/>
        <v>Average</v>
      </c>
      <c r="P8027" t="str">
        <f t="shared" si="502"/>
        <v>High Balance</v>
      </c>
      <c r="Q8027" t="str">
        <f t="shared" si="503"/>
        <v>Retained</v>
      </c>
    </row>
    <row r="8028" spans="1:17" x14ac:dyDescent="0.2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>
        <f t="shared" si="500"/>
        <v>Adult</v>
      </c>
      <c r="O8028" t="str">
        <f t="shared" si="501"/>
        <v>Average</v>
      </c>
      <c r="P8028" t="str">
        <f t="shared" si="502"/>
        <v>Medium Balance</v>
      </c>
      <c r="Q8028" t="str">
        <f t="shared" si="503"/>
        <v>Retained</v>
      </c>
    </row>
    <row r="8029" spans="1:17" x14ac:dyDescent="0.2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>
        <f t="shared" si="500"/>
        <v>Adult</v>
      </c>
      <c r="O8029" t="str">
        <f t="shared" si="501"/>
        <v>Average</v>
      </c>
      <c r="P8029" t="str">
        <f t="shared" si="502"/>
        <v>High Balance</v>
      </c>
      <c r="Q8029" t="str">
        <f t="shared" si="503"/>
        <v>Churned</v>
      </c>
    </row>
    <row r="8030" spans="1:17" x14ac:dyDescent="0.2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>
        <f t="shared" si="500"/>
        <v>Adult</v>
      </c>
      <c r="O8030" t="str">
        <f t="shared" si="501"/>
        <v>Good</v>
      </c>
      <c r="P8030" t="str">
        <f t="shared" si="502"/>
        <v>Zero Balance</v>
      </c>
      <c r="Q8030" t="str">
        <f t="shared" si="503"/>
        <v>Retained</v>
      </c>
    </row>
    <row r="8031" spans="1:17" x14ac:dyDescent="0.2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>
        <f t="shared" si="500"/>
        <v>Senior</v>
      </c>
      <c r="O8031" t="str">
        <f t="shared" si="501"/>
        <v>Average</v>
      </c>
      <c r="P8031" t="str">
        <f t="shared" si="502"/>
        <v>Zero Balance</v>
      </c>
      <c r="Q8031" t="str">
        <f t="shared" si="503"/>
        <v>Retained</v>
      </c>
    </row>
    <row r="8032" spans="1:17" x14ac:dyDescent="0.2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>
        <f t="shared" si="500"/>
        <v>Adult</v>
      </c>
      <c r="O8032" t="str">
        <f t="shared" si="501"/>
        <v>Average</v>
      </c>
      <c r="P8032" t="str">
        <f t="shared" si="502"/>
        <v>Zero Balance</v>
      </c>
      <c r="Q8032" t="str">
        <f t="shared" si="503"/>
        <v>Churned</v>
      </c>
    </row>
    <row r="8033" spans="1:17" x14ac:dyDescent="0.2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>
        <f t="shared" si="500"/>
        <v>Adult</v>
      </c>
      <c r="O8033" t="str">
        <f t="shared" si="501"/>
        <v>Average</v>
      </c>
      <c r="P8033" t="str">
        <f t="shared" si="502"/>
        <v>Zero Balance</v>
      </c>
      <c r="Q8033" t="str">
        <f t="shared" si="503"/>
        <v>Retained</v>
      </c>
    </row>
    <row r="8034" spans="1:17" x14ac:dyDescent="0.2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>
        <f t="shared" si="500"/>
        <v>Adult</v>
      </c>
      <c r="O8034" t="str">
        <f t="shared" si="501"/>
        <v>Average</v>
      </c>
      <c r="P8034" t="str">
        <f t="shared" si="502"/>
        <v>Zero Balance</v>
      </c>
      <c r="Q8034" t="str">
        <f t="shared" si="503"/>
        <v>Retained</v>
      </c>
    </row>
    <row r="8035" spans="1:17" x14ac:dyDescent="0.2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tr">
        <f t="shared" si="500"/>
        <v>Adult</v>
      </c>
      <c r="O8035" t="str">
        <f t="shared" si="501"/>
        <v>Good</v>
      </c>
      <c r="P8035" t="str">
        <f t="shared" si="502"/>
        <v>Zero Balance</v>
      </c>
      <c r="Q8035" t="str">
        <f t="shared" si="503"/>
        <v>Retained</v>
      </c>
    </row>
    <row r="8036" spans="1:17" x14ac:dyDescent="0.2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>
        <f t="shared" si="500"/>
        <v>Adult</v>
      </c>
      <c r="O8036" t="str">
        <f t="shared" si="501"/>
        <v>Average</v>
      </c>
      <c r="P8036" t="str">
        <f t="shared" si="502"/>
        <v>Zero Balance</v>
      </c>
      <c r="Q8036" t="str">
        <f t="shared" si="503"/>
        <v>Retained</v>
      </c>
    </row>
    <row r="8037" spans="1:17" x14ac:dyDescent="0.2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>
        <f t="shared" si="500"/>
        <v>Adult</v>
      </c>
      <c r="O8037" t="str">
        <f t="shared" si="501"/>
        <v>Average</v>
      </c>
      <c r="P8037" t="str">
        <f t="shared" si="502"/>
        <v>Medium Balance</v>
      </c>
      <c r="Q8037" t="str">
        <f t="shared" si="503"/>
        <v>Retained</v>
      </c>
    </row>
    <row r="8038" spans="1:17" x14ac:dyDescent="0.2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>
        <f t="shared" si="500"/>
        <v>Young</v>
      </c>
      <c r="O8038" t="str">
        <f t="shared" si="501"/>
        <v>Average</v>
      </c>
      <c r="P8038" t="str">
        <f t="shared" si="502"/>
        <v>Zero Balance</v>
      </c>
      <c r="Q8038" t="str">
        <f t="shared" si="503"/>
        <v>Retained</v>
      </c>
    </row>
    <row r="8039" spans="1:17" x14ac:dyDescent="0.2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>
        <f t="shared" si="500"/>
        <v>Senior</v>
      </c>
      <c r="O8039" t="str">
        <f t="shared" si="501"/>
        <v>Average</v>
      </c>
      <c r="P8039" t="str">
        <f t="shared" si="502"/>
        <v>High Balance</v>
      </c>
      <c r="Q8039" t="str">
        <f t="shared" si="503"/>
        <v>Retained</v>
      </c>
    </row>
    <row r="8040" spans="1:17" x14ac:dyDescent="0.2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>
        <f t="shared" si="500"/>
        <v>Senior</v>
      </c>
      <c r="O8040" t="str">
        <f t="shared" si="501"/>
        <v>Average</v>
      </c>
      <c r="P8040" t="str">
        <f t="shared" si="502"/>
        <v>High Balance</v>
      </c>
      <c r="Q8040" t="str">
        <f t="shared" si="503"/>
        <v>Retained</v>
      </c>
    </row>
    <row r="8041" spans="1:17" x14ac:dyDescent="0.2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>
        <f t="shared" si="500"/>
        <v>Adult</v>
      </c>
      <c r="O8041" t="str">
        <f t="shared" si="501"/>
        <v>Average</v>
      </c>
      <c r="P8041" t="str">
        <f t="shared" si="502"/>
        <v>Medium Balance</v>
      </c>
      <c r="Q8041" t="str">
        <f t="shared" si="503"/>
        <v>Retained</v>
      </c>
    </row>
    <row r="8042" spans="1:17" x14ac:dyDescent="0.2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>
        <f t="shared" si="500"/>
        <v>Adult</v>
      </c>
      <c r="O8042" t="str">
        <f t="shared" si="501"/>
        <v>Average</v>
      </c>
      <c r="P8042" t="str">
        <f t="shared" si="502"/>
        <v>Zero Balance</v>
      </c>
      <c r="Q8042" t="str">
        <f t="shared" si="503"/>
        <v>Retained</v>
      </c>
    </row>
    <row r="8043" spans="1:17" x14ac:dyDescent="0.2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>
        <f t="shared" si="500"/>
        <v>Senior</v>
      </c>
      <c r="O8043" t="str">
        <f t="shared" si="501"/>
        <v>Average</v>
      </c>
      <c r="P8043" t="str">
        <f t="shared" si="502"/>
        <v>Zero Balance</v>
      </c>
      <c r="Q8043" t="str">
        <f t="shared" si="503"/>
        <v>Churned</v>
      </c>
    </row>
    <row r="8044" spans="1:17" x14ac:dyDescent="0.2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>
        <f t="shared" si="500"/>
        <v>Adult</v>
      </c>
      <c r="O8044" t="str">
        <f t="shared" si="501"/>
        <v>Average</v>
      </c>
      <c r="P8044" t="str">
        <f t="shared" si="502"/>
        <v>Medium Balance</v>
      </c>
      <c r="Q8044" t="str">
        <f t="shared" si="503"/>
        <v>Churned</v>
      </c>
    </row>
    <row r="8045" spans="1:17" x14ac:dyDescent="0.2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>
        <f t="shared" si="500"/>
        <v>Adult</v>
      </c>
      <c r="O8045" t="str">
        <f t="shared" si="501"/>
        <v>Good</v>
      </c>
      <c r="P8045" t="str">
        <f t="shared" si="502"/>
        <v>High Balance</v>
      </c>
      <c r="Q8045" t="str">
        <f t="shared" si="503"/>
        <v>Retained</v>
      </c>
    </row>
    <row r="8046" spans="1:17" x14ac:dyDescent="0.2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>
        <f t="shared" si="500"/>
        <v>Young</v>
      </c>
      <c r="O8046" t="str">
        <f t="shared" si="501"/>
        <v>Good</v>
      </c>
      <c r="P8046" t="str">
        <f t="shared" si="502"/>
        <v>Zero Balance</v>
      </c>
      <c r="Q8046" t="str">
        <f t="shared" si="503"/>
        <v>Churned</v>
      </c>
    </row>
    <row r="8047" spans="1:17" x14ac:dyDescent="0.2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>
        <f t="shared" si="500"/>
        <v>Adult</v>
      </c>
      <c r="O8047" t="str">
        <f t="shared" si="501"/>
        <v>Good</v>
      </c>
      <c r="P8047" t="str">
        <f t="shared" si="502"/>
        <v>Medium Balance</v>
      </c>
      <c r="Q8047" t="str">
        <f t="shared" si="503"/>
        <v>Retained</v>
      </c>
    </row>
    <row r="8048" spans="1:17" x14ac:dyDescent="0.2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>
        <f t="shared" si="500"/>
        <v>Adult</v>
      </c>
      <c r="O8048" t="str">
        <f t="shared" si="501"/>
        <v>Good</v>
      </c>
      <c r="P8048" t="str">
        <f t="shared" si="502"/>
        <v>High Balance</v>
      </c>
      <c r="Q8048" t="str">
        <f t="shared" si="503"/>
        <v>Retained</v>
      </c>
    </row>
    <row r="8049" spans="1:17" x14ac:dyDescent="0.2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>
        <f t="shared" si="500"/>
        <v>Adult</v>
      </c>
      <c r="O8049" t="str">
        <f t="shared" si="501"/>
        <v>Good</v>
      </c>
      <c r="P8049" t="str">
        <f t="shared" si="502"/>
        <v>High Balance</v>
      </c>
      <c r="Q8049" t="str">
        <f t="shared" si="503"/>
        <v>Retained</v>
      </c>
    </row>
    <row r="8050" spans="1:17" x14ac:dyDescent="0.2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>
        <f t="shared" si="500"/>
        <v>Adult</v>
      </c>
      <c r="O8050" t="str">
        <f t="shared" si="501"/>
        <v>Average</v>
      </c>
      <c r="P8050" t="str">
        <f t="shared" si="502"/>
        <v>Zero Balance</v>
      </c>
      <c r="Q8050" t="str">
        <f t="shared" si="503"/>
        <v>Retained</v>
      </c>
    </row>
    <row r="8051" spans="1:17" x14ac:dyDescent="0.2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tr">
        <f t="shared" si="500"/>
        <v>Adult</v>
      </c>
      <c r="O8051" t="str">
        <f t="shared" si="501"/>
        <v>Average</v>
      </c>
      <c r="P8051" t="str">
        <f t="shared" si="502"/>
        <v>High Balance</v>
      </c>
      <c r="Q8051" t="str">
        <f t="shared" si="503"/>
        <v>Churned</v>
      </c>
    </row>
    <row r="8052" spans="1:17" x14ac:dyDescent="0.2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>
        <f t="shared" si="500"/>
        <v>Adult</v>
      </c>
      <c r="O8052" t="str">
        <f t="shared" si="501"/>
        <v>Good</v>
      </c>
      <c r="P8052" t="str">
        <f t="shared" si="502"/>
        <v>Zero Balance</v>
      </c>
      <c r="Q8052" t="str">
        <f t="shared" si="503"/>
        <v>Retained</v>
      </c>
    </row>
    <row r="8053" spans="1:17" x14ac:dyDescent="0.2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>
        <f t="shared" si="500"/>
        <v>Senior</v>
      </c>
      <c r="O8053" t="str">
        <f t="shared" si="501"/>
        <v>Average</v>
      </c>
      <c r="P8053" t="str">
        <f t="shared" si="502"/>
        <v>Medium Balance</v>
      </c>
      <c r="Q8053" t="str">
        <f t="shared" si="503"/>
        <v>Churned</v>
      </c>
    </row>
    <row r="8054" spans="1:17" x14ac:dyDescent="0.2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>
        <f t="shared" si="500"/>
        <v>Adult</v>
      </c>
      <c r="O8054" t="str">
        <f t="shared" si="501"/>
        <v>Average</v>
      </c>
      <c r="P8054" t="str">
        <f t="shared" si="502"/>
        <v>Zero Balance</v>
      </c>
      <c r="Q8054" t="str">
        <f t="shared" si="503"/>
        <v>Retained</v>
      </c>
    </row>
    <row r="8055" spans="1:17" x14ac:dyDescent="0.2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>
        <f t="shared" si="500"/>
        <v>Young</v>
      </c>
      <c r="O8055" t="str">
        <f t="shared" si="501"/>
        <v>Average</v>
      </c>
      <c r="P8055" t="str">
        <f t="shared" si="502"/>
        <v>High Balance</v>
      </c>
      <c r="Q8055" t="str">
        <f t="shared" si="503"/>
        <v>Retained</v>
      </c>
    </row>
    <row r="8056" spans="1:17" x14ac:dyDescent="0.2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>
        <f t="shared" si="500"/>
        <v>Adult</v>
      </c>
      <c r="O8056" t="str">
        <f t="shared" si="501"/>
        <v>Average</v>
      </c>
      <c r="P8056" t="str">
        <f t="shared" si="502"/>
        <v>High Balance</v>
      </c>
      <c r="Q8056" t="str">
        <f t="shared" si="503"/>
        <v>Churned</v>
      </c>
    </row>
    <row r="8057" spans="1:17" x14ac:dyDescent="0.2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>
        <f t="shared" si="500"/>
        <v>Adult</v>
      </c>
      <c r="O8057" t="str">
        <f t="shared" si="501"/>
        <v>Average</v>
      </c>
      <c r="P8057" t="str">
        <f t="shared" si="502"/>
        <v>High Balance</v>
      </c>
      <c r="Q8057" t="str">
        <f t="shared" si="503"/>
        <v>Retained</v>
      </c>
    </row>
    <row r="8058" spans="1:17" x14ac:dyDescent="0.2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>
        <f t="shared" si="500"/>
        <v>Adult</v>
      </c>
      <c r="O8058" t="str">
        <f t="shared" si="501"/>
        <v>Good</v>
      </c>
      <c r="P8058" t="str">
        <f t="shared" si="502"/>
        <v>High Balance</v>
      </c>
      <c r="Q8058" t="str">
        <f t="shared" si="503"/>
        <v>Churned</v>
      </c>
    </row>
    <row r="8059" spans="1:17" x14ac:dyDescent="0.2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>
        <f t="shared" si="500"/>
        <v>Adult</v>
      </c>
      <c r="O8059" t="str">
        <f t="shared" si="501"/>
        <v>Good</v>
      </c>
      <c r="P8059" t="str">
        <f t="shared" si="502"/>
        <v>High Balance</v>
      </c>
      <c r="Q8059" t="str">
        <f t="shared" si="503"/>
        <v>Retained</v>
      </c>
    </row>
    <row r="8060" spans="1:17" x14ac:dyDescent="0.2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>
        <f t="shared" si="500"/>
        <v>Senior</v>
      </c>
      <c r="O8060" t="str">
        <f t="shared" si="501"/>
        <v>Poor</v>
      </c>
      <c r="P8060" t="str">
        <f t="shared" si="502"/>
        <v>Medium Balance</v>
      </c>
      <c r="Q8060" t="str">
        <f t="shared" si="503"/>
        <v>Retained</v>
      </c>
    </row>
    <row r="8061" spans="1:17" x14ac:dyDescent="0.2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>
        <f t="shared" si="500"/>
        <v>Adult</v>
      </c>
      <c r="O8061" t="str">
        <f t="shared" si="501"/>
        <v>Good</v>
      </c>
      <c r="P8061" t="str">
        <f t="shared" si="502"/>
        <v>Medium Balance</v>
      </c>
      <c r="Q8061" t="str">
        <f t="shared" si="503"/>
        <v>Retained</v>
      </c>
    </row>
    <row r="8062" spans="1:17" x14ac:dyDescent="0.2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>
        <f t="shared" si="500"/>
        <v>Adult</v>
      </c>
      <c r="O8062" t="str">
        <f t="shared" si="501"/>
        <v>Good</v>
      </c>
      <c r="P8062" t="str">
        <f t="shared" si="502"/>
        <v>High Balance</v>
      </c>
      <c r="Q8062" t="str">
        <f t="shared" si="503"/>
        <v>Churned</v>
      </c>
    </row>
    <row r="8063" spans="1:17" x14ac:dyDescent="0.2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>
        <f t="shared" si="500"/>
        <v>Adult</v>
      </c>
      <c r="O8063" t="str">
        <f t="shared" si="501"/>
        <v>Poor</v>
      </c>
      <c r="P8063" t="str">
        <f t="shared" si="502"/>
        <v>Zero Balance</v>
      </c>
      <c r="Q8063" t="str">
        <f t="shared" si="503"/>
        <v>Retained</v>
      </c>
    </row>
    <row r="8064" spans="1:17" x14ac:dyDescent="0.2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>
        <f t="shared" si="500"/>
        <v>Adult</v>
      </c>
      <c r="O8064" t="str">
        <f t="shared" si="501"/>
        <v>Average</v>
      </c>
      <c r="P8064" t="str">
        <f t="shared" si="502"/>
        <v>Medium Balance</v>
      </c>
      <c r="Q8064" t="str">
        <f t="shared" si="503"/>
        <v>Churned</v>
      </c>
    </row>
    <row r="8065" spans="1:17" x14ac:dyDescent="0.2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>
        <f t="shared" si="500"/>
        <v>Adult</v>
      </c>
      <c r="O8065" t="str">
        <f t="shared" si="501"/>
        <v>Average</v>
      </c>
      <c r="P8065" t="str">
        <f t="shared" si="502"/>
        <v>High Balance</v>
      </c>
      <c r="Q8065" t="str">
        <f t="shared" si="503"/>
        <v>Retained</v>
      </c>
    </row>
    <row r="8066" spans="1:17" x14ac:dyDescent="0.2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>
        <f t="shared" si="500"/>
        <v>Young</v>
      </c>
      <c r="O8066" t="str">
        <f t="shared" si="501"/>
        <v>Good</v>
      </c>
      <c r="P8066" t="str">
        <f t="shared" si="502"/>
        <v>Zero Balance</v>
      </c>
      <c r="Q8066" t="str">
        <f t="shared" si="503"/>
        <v>Retained</v>
      </c>
    </row>
    <row r="8067" spans="1:17" x14ac:dyDescent="0.2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tr">
        <f t="shared" ref="N8067:N8130" si="504">IF(F8067&lt;30,"Young",IF(F8067&lt;50,"Adult","Senior"))</f>
        <v>Adult</v>
      </c>
      <c r="O8067" t="str">
        <f t="shared" ref="O8067:O8130" si="505">IF(C8067&lt;500,"Poor",IF(C8067&lt;700,"Average","Good"))</f>
        <v>Poor</v>
      </c>
      <c r="P8067" t="str">
        <f t="shared" ref="P8067:P8130" si="506" xml:space="preserve"> IF(H8067=0,"Zero Balance",IF(H8067&lt;50000,"Low Balance",IF(H8067&lt;100000,"Medium Balance","High Balance")))</f>
        <v>High Balance</v>
      </c>
      <c r="Q8067" t="str">
        <f t="shared" ref="Q8067:Q8130" si="507">IF(M8067 = 1,"Churned","Retained")</f>
        <v>Churned</v>
      </c>
    </row>
    <row r="8068" spans="1:17" x14ac:dyDescent="0.2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>
        <f t="shared" si="504"/>
        <v>Adult</v>
      </c>
      <c r="O8068" t="str">
        <f t="shared" si="505"/>
        <v>Average</v>
      </c>
      <c r="P8068" t="str">
        <f t="shared" si="506"/>
        <v>High Balance</v>
      </c>
      <c r="Q8068" t="str">
        <f t="shared" si="507"/>
        <v>Retained</v>
      </c>
    </row>
    <row r="8069" spans="1:17" x14ac:dyDescent="0.2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>
        <f t="shared" si="504"/>
        <v>Young</v>
      </c>
      <c r="O8069" t="str">
        <f t="shared" si="505"/>
        <v>Average</v>
      </c>
      <c r="P8069" t="str">
        <f t="shared" si="506"/>
        <v>Zero Balance</v>
      </c>
      <c r="Q8069" t="str">
        <f t="shared" si="507"/>
        <v>Retained</v>
      </c>
    </row>
    <row r="8070" spans="1:17" x14ac:dyDescent="0.2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>
        <f t="shared" si="504"/>
        <v>Young</v>
      </c>
      <c r="O8070" t="str">
        <f t="shared" si="505"/>
        <v>Average</v>
      </c>
      <c r="P8070" t="str">
        <f t="shared" si="506"/>
        <v>Medium Balance</v>
      </c>
      <c r="Q8070" t="str">
        <f t="shared" si="507"/>
        <v>Retained</v>
      </c>
    </row>
    <row r="8071" spans="1:17" x14ac:dyDescent="0.2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>
        <f t="shared" si="504"/>
        <v>Adult</v>
      </c>
      <c r="O8071" t="str">
        <f t="shared" si="505"/>
        <v>Average</v>
      </c>
      <c r="P8071" t="str">
        <f t="shared" si="506"/>
        <v>Low Balance</v>
      </c>
      <c r="Q8071" t="str">
        <f t="shared" si="507"/>
        <v>Retained</v>
      </c>
    </row>
    <row r="8072" spans="1:17" x14ac:dyDescent="0.2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>
        <f t="shared" si="504"/>
        <v>Adult</v>
      </c>
      <c r="O8072" t="str">
        <f t="shared" si="505"/>
        <v>Good</v>
      </c>
      <c r="P8072" t="str">
        <f t="shared" si="506"/>
        <v>High Balance</v>
      </c>
      <c r="Q8072" t="str">
        <f t="shared" si="507"/>
        <v>Retained</v>
      </c>
    </row>
    <row r="8073" spans="1:17" x14ac:dyDescent="0.2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>
        <f t="shared" si="504"/>
        <v>Adult</v>
      </c>
      <c r="O8073" t="str">
        <f t="shared" si="505"/>
        <v>Average</v>
      </c>
      <c r="P8073" t="str">
        <f t="shared" si="506"/>
        <v>High Balance</v>
      </c>
      <c r="Q8073" t="str">
        <f t="shared" si="507"/>
        <v>Churned</v>
      </c>
    </row>
    <row r="8074" spans="1:17" x14ac:dyDescent="0.2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>
        <f t="shared" si="504"/>
        <v>Senior</v>
      </c>
      <c r="O8074" t="str">
        <f t="shared" si="505"/>
        <v>Good</v>
      </c>
      <c r="P8074" t="str">
        <f t="shared" si="506"/>
        <v>High Balance</v>
      </c>
      <c r="Q8074" t="str">
        <f t="shared" si="507"/>
        <v>Churned</v>
      </c>
    </row>
    <row r="8075" spans="1:17" x14ac:dyDescent="0.2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>
        <f t="shared" si="504"/>
        <v>Adult</v>
      </c>
      <c r="O8075" t="str">
        <f t="shared" si="505"/>
        <v>Good</v>
      </c>
      <c r="P8075" t="str">
        <f t="shared" si="506"/>
        <v>Medium Balance</v>
      </c>
      <c r="Q8075" t="str">
        <f t="shared" si="507"/>
        <v>Retained</v>
      </c>
    </row>
    <row r="8076" spans="1:17" x14ac:dyDescent="0.2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>
        <f t="shared" si="504"/>
        <v>Young</v>
      </c>
      <c r="O8076" t="str">
        <f t="shared" si="505"/>
        <v>Good</v>
      </c>
      <c r="P8076" t="str">
        <f t="shared" si="506"/>
        <v>High Balance</v>
      </c>
      <c r="Q8076" t="str">
        <f t="shared" si="507"/>
        <v>Retained</v>
      </c>
    </row>
    <row r="8077" spans="1:17" x14ac:dyDescent="0.2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>
        <f t="shared" si="504"/>
        <v>Senior</v>
      </c>
      <c r="O8077" t="str">
        <f t="shared" si="505"/>
        <v>Good</v>
      </c>
      <c r="P8077" t="str">
        <f t="shared" si="506"/>
        <v>High Balance</v>
      </c>
      <c r="Q8077" t="str">
        <f t="shared" si="507"/>
        <v>Churned</v>
      </c>
    </row>
    <row r="8078" spans="1:17" x14ac:dyDescent="0.2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>
        <f t="shared" si="504"/>
        <v>Adult</v>
      </c>
      <c r="O8078" t="str">
        <f t="shared" si="505"/>
        <v>Good</v>
      </c>
      <c r="P8078" t="str">
        <f t="shared" si="506"/>
        <v>Zero Balance</v>
      </c>
      <c r="Q8078" t="str">
        <f t="shared" si="507"/>
        <v>Churned</v>
      </c>
    </row>
    <row r="8079" spans="1:17" x14ac:dyDescent="0.2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>
        <f t="shared" si="504"/>
        <v>Adult</v>
      </c>
      <c r="O8079" t="str">
        <f t="shared" si="505"/>
        <v>Average</v>
      </c>
      <c r="P8079" t="str">
        <f t="shared" si="506"/>
        <v>High Balance</v>
      </c>
      <c r="Q8079" t="str">
        <f t="shared" si="507"/>
        <v>Retained</v>
      </c>
    </row>
    <row r="8080" spans="1:17" x14ac:dyDescent="0.2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>
        <f t="shared" si="504"/>
        <v>Senior</v>
      </c>
      <c r="O8080" t="str">
        <f t="shared" si="505"/>
        <v>Average</v>
      </c>
      <c r="P8080" t="str">
        <f t="shared" si="506"/>
        <v>Zero Balance</v>
      </c>
      <c r="Q8080" t="str">
        <f t="shared" si="507"/>
        <v>Retained</v>
      </c>
    </row>
    <row r="8081" spans="1:17" x14ac:dyDescent="0.2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tr">
        <f t="shared" si="504"/>
        <v>Adult</v>
      </c>
      <c r="O8081" t="str">
        <f t="shared" si="505"/>
        <v>Average</v>
      </c>
      <c r="P8081" t="str">
        <f t="shared" si="506"/>
        <v>Zero Balance</v>
      </c>
      <c r="Q8081" t="str">
        <f t="shared" si="507"/>
        <v>Retained</v>
      </c>
    </row>
    <row r="8082" spans="1:17" x14ac:dyDescent="0.2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>
        <f t="shared" si="504"/>
        <v>Adult</v>
      </c>
      <c r="O8082" t="str">
        <f t="shared" si="505"/>
        <v>Good</v>
      </c>
      <c r="P8082" t="str">
        <f t="shared" si="506"/>
        <v>High Balance</v>
      </c>
      <c r="Q8082" t="str">
        <f t="shared" si="507"/>
        <v>Retained</v>
      </c>
    </row>
    <row r="8083" spans="1:17" x14ac:dyDescent="0.2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tr">
        <f t="shared" si="504"/>
        <v>Adult</v>
      </c>
      <c r="O8083" t="str">
        <f t="shared" si="505"/>
        <v>Average</v>
      </c>
      <c r="P8083" t="str">
        <f t="shared" si="506"/>
        <v>High Balance</v>
      </c>
      <c r="Q8083" t="str">
        <f t="shared" si="507"/>
        <v>Retained</v>
      </c>
    </row>
    <row r="8084" spans="1:17" x14ac:dyDescent="0.2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>
        <f t="shared" si="504"/>
        <v>Adult</v>
      </c>
      <c r="O8084" t="str">
        <f t="shared" si="505"/>
        <v>Good</v>
      </c>
      <c r="P8084" t="str">
        <f t="shared" si="506"/>
        <v>High Balance</v>
      </c>
      <c r="Q8084" t="str">
        <f t="shared" si="507"/>
        <v>Retained</v>
      </c>
    </row>
    <row r="8085" spans="1:17" x14ac:dyDescent="0.2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>
        <f t="shared" si="504"/>
        <v>Young</v>
      </c>
      <c r="O8085" t="str">
        <f t="shared" si="505"/>
        <v>Average</v>
      </c>
      <c r="P8085" t="str">
        <f t="shared" si="506"/>
        <v>High Balance</v>
      </c>
      <c r="Q8085" t="str">
        <f t="shared" si="507"/>
        <v>Retained</v>
      </c>
    </row>
    <row r="8086" spans="1:17" x14ac:dyDescent="0.2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>
        <f t="shared" si="504"/>
        <v>Young</v>
      </c>
      <c r="O8086" t="str">
        <f t="shared" si="505"/>
        <v>Average</v>
      </c>
      <c r="P8086" t="str">
        <f t="shared" si="506"/>
        <v>Medium Balance</v>
      </c>
      <c r="Q8086" t="str">
        <f t="shared" si="507"/>
        <v>Retained</v>
      </c>
    </row>
    <row r="8087" spans="1:17" x14ac:dyDescent="0.2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>
        <f t="shared" si="504"/>
        <v>Adult</v>
      </c>
      <c r="O8087" t="str">
        <f t="shared" si="505"/>
        <v>Good</v>
      </c>
      <c r="P8087" t="str">
        <f t="shared" si="506"/>
        <v>Zero Balance</v>
      </c>
      <c r="Q8087" t="str">
        <f t="shared" si="507"/>
        <v>Retained</v>
      </c>
    </row>
    <row r="8088" spans="1:17" x14ac:dyDescent="0.2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>
        <f t="shared" si="504"/>
        <v>Senior</v>
      </c>
      <c r="O8088" t="str">
        <f t="shared" si="505"/>
        <v>Average</v>
      </c>
      <c r="P8088" t="str">
        <f t="shared" si="506"/>
        <v>High Balance</v>
      </c>
      <c r="Q8088" t="str">
        <f t="shared" si="507"/>
        <v>Retained</v>
      </c>
    </row>
    <row r="8089" spans="1:17" x14ac:dyDescent="0.2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>
        <f t="shared" si="504"/>
        <v>Adult</v>
      </c>
      <c r="O8089" t="str">
        <f t="shared" si="505"/>
        <v>Average</v>
      </c>
      <c r="P8089" t="str">
        <f t="shared" si="506"/>
        <v>Zero Balance</v>
      </c>
      <c r="Q8089" t="str">
        <f t="shared" si="507"/>
        <v>Retained</v>
      </c>
    </row>
    <row r="8090" spans="1:17" x14ac:dyDescent="0.2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>
        <f t="shared" si="504"/>
        <v>Adult</v>
      </c>
      <c r="O8090" t="str">
        <f t="shared" si="505"/>
        <v>Average</v>
      </c>
      <c r="P8090" t="str">
        <f t="shared" si="506"/>
        <v>High Balance</v>
      </c>
      <c r="Q8090" t="str">
        <f t="shared" si="507"/>
        <v>Churned</v>
      </c>
    </row>
    <row r="8091" spans="1:17" x14ac:dyDescent="0.2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>
        <f t="shared" si="504"/>
        <v>Young</v>
      </c>
      <c r="O8091" t="str">
        <f t="shared" si="505"/>
        <v>Average</v>
      </c>
      <c r="P8091" t="str">
        <f t="shared" si="506"/>
        <v>High Balance</v>
      </c>
      <c r="Q8091" t="str">
        <f t="shared" si="507"/>
        <v>Retained</v>
      </c>
    </row>
    <row r="8092" spans="1:17" x14ac:dyDescent="0.2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>
        <f t="shared" si="504"/>
        <v>Adult</v>
      </c>
      <c r="O8092" t="str">
        <f t="shared" si="505"/>
        <v>Average</v>
      </c>
      <c r="P8092" t="str">
        <f t="shared" si="506"/>
        <v>Zero Balance</v>
      </c>
      <c r="Q8092" t="str">
        <f t="shared" si="507"/>
        <v>Retained</v>
      </c>
    </row>
    <row r="8093" spans="1:17" x14ac:dyDescent="0.2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>
        <f t="shared" si="504"/>
        <v>Young</v>
      </c>
      <c r="O8093" t="str">
        <f t="shared" si="505"/>
        <v>Good</v>
      </c>
      <c r="P8093" t="str">
        <f t="shared" si="506"/>
        <v>Medium Balance</v>
      </c>
      <c r="Q8093" t="str">
        <f t="shared" si="507"/>
        <v>Retained</v>
      </c>
    </row>
    <row r="8094" spans="1:17" x14ac:dyDescent="0.2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>
        <f t="shared" si="504"/>
        <v>Adult</v>
      </c>
      <c r="O8094" t="str">
        <f t="shared" si="505"/>
        <v>Good</v>
      </c>
      <c r="P8094" t="str">
        <f t="shared" si="506"/>
        <v>High Balance</v>
      </c>
      <c r="Q8094" t="str">
        <f t="shared" si="507"/>
        <v>Retained</v>
      </c>
    </row>
    <row r="8095" spans="1:17" x14ac:dyDescent="0.2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>
        <f t="shared" si="504"/>
        <v>Adult</v>
      </c>
      <c r="O8095" t="str">
        <f t="shared" si="505"/>
        <v>Average</v>
      </c>
      <c r="P8095" t="str">
        <f t="shared" si="506"/>
        <v>Zero Balance</v>
      </c>
      <c r="Q8095" t="str">
        <f t="shared" si="507"/>
        <v>Retained</v>
      </c>
    </row>
    <row r="8096" spans="1:17" x14ac:dyDescent="0.2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>
        <f t="shared" si="504"/>
        <v>Senior</v>
      </c>
      <c r="O8096" t="str">
        <f t="shared" si="505"/>
        <v>Average</v>
      </c>
      <c r="P8096" t="str">
        <f t="shared" si="506"/>
        <v>Zero Balance</v>
      </c>
      <c r="Q8096" t="str">
        <f t="shared" si="507"/>
        <v>Retained</v>
      </c>
    </row>
    <row r="8097" spans="1:17" x14ac:dyDescent="0.2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>
        <f t="shared" si="504"/>
        <v>Adult</v>
      </c>
      <c r="O8097" t="str">
        <f t="shared" si="505"/>
        <v>Good</v>
      </c>
      <c r="P8097" t="str">
        <f t="shared" si="506"/>
        <v>High Balance</v>
      </c>
      <c r="Q8097" t="str">
        <f t="shared" si="507"/>
        <v>Churned</v>
      </c>
    </row>
    <row r="8098" spans="1:17" x14ac:dyDescent="0.2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>
        <f t="shared" si="504"/>
        <v>Adult</v>
      </c>
      <c r="O8098" t="str">
        <f t="shared" si="505"/>
        <v>Average</v>
      </c>
      <c r="P8098" t="str">
        <f t="shared" si="506"/>
        <v>High Balance</v>
      </c>
      <c r="Q8098" t="str">
        <f t="shared" si="507"/>
        <v>Retained</v>
      </c>
    </row>
    <row r="8099" spans="1:17" x14ac:dyDescent="0.2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>
        <f t="shared" si="504"/>
        <v>Senior</v>
      </c>
      <c r="O8099" t="str">
        <f t="shared" si="505"/>
        <v>Average</v>
      </c>
      <c r="P8099" t="str">
        <f t="shared" si="506"/>
        <v>Zero Balance</v>
      </c>
      <c r="Q8099" t="str">
        <f t="shared" si="507"/>
        <v>Churned</v>
      </c>
    </row>
    <row r="8100" spans="1:17" x14ac:dyDescent="0.2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>
        <f t="shared" si="504"/>
        <v>Senior</v>
      </c>
      <c r="O8100" t="str">
        <f t="shared" si="505"/>
        <v>Good</v>
      </c>
      <c r="P8100" t="str">
        <f t="shared" si="506"/>
        <v>High Balance</v>
      </c>
      <c r="Q8100" t="str">
        <f t="shared" si="507"/>
        <v>Churned</v>
      </c>
    </row>
    <row r="8101" spans="1:17" x14ac:dyDescent="0.2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>
        <f t="shared" si="504"/>
        <v>Adult</v>
      </c>
      <c r="O8101" t="str">
        <f t="shared" si="505"/>
        <v>Average</v>
      </c>
      <c r="P8101" t="str">
        <f t="shared" si="506"/>
        <v>Medium Balance</v>
      </c>
      <c r="Q8101" t="str">
        <f t="shared" si="507"/>
        <v>Retained</v>
      </c>
    </row>
    <row r="8102" spans="1:17" x14ac:dyDescent="0.2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>
        <f t="shared" si="504"/>
        <v>Adult</v>
      </c>
      <c r="O8102" t="str">
        <f t="shared" si="505"/>
        <v>Average</v>
      </c>
      <c r="P8102" t="str">
        <f t="shared" si="506"/>
        <v>High Balance</v>
      </c>
      <c r="Q8102" t="str">
        <f t="shared" si="507"/>
        <v>Retained</v>
      </c>
    </row>
    <row r="8103" spans="1:17" x14ac:dyDescent="0.2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>
        <f t="shared" si="504"/>
        <v>Adult</v>
      </c>
      <c r="O8103" t="str">
        <f t="shared" si="505"/>
        <v>Average</v>
      </c>
      <c r="P8103" t="str">
        <f t="shared" si="506"/>
        <v>Medium Balance</v>
      </c>
      <c r="Q8103" t="str">
        <f t="shared" si="507"/>
        <v>Churned</v>
      </c>
    </row>
    <row r="8104" spans="1:17" x14ac:dyDescent="0.2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>
        <f t="shared" si="504"/>
        <v>Adult</v>
      </c>
      <c r="O8104" t="str">
        <f t="shared" si="505"/>
        <v>Average</v>
      </c>
      <c r="P8104" t="str">
        <f t="shared" si="506"/>
        <v>High Balance</v>
      </c>
      <c r="Q8104" t="str">
        <f t="shared" si="507"/>
        <v>Retained</v>
      </c>
    </row>
    <row r="8105" spans="1:17" x14ac:dyDescent="0.2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>
        <f t="shared" si="504"/>
        <v>Senior</v>
      </c>
      <c r="O8105" t="str">
        <f t="shared" si="505"/>
        <v>Poor</v>
      </c>
      <c r="P8105" t="str">
        <f t="shared" si="506"/>
        <v>High Balance</v>
      </c>
      <c r="Q8105" t="str">
        <f t="shared" si="507"/>
        <v>Churned</v>
      </c>
    </row>
    <row r="8106" spans="1:17" x14ac:dyDescent="0.2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tr">
        <f t="shared" si="504"/>
        <v>Adult</v>
      </c>
      <c r="O8106" t="str">
        <f t="shared" si="505"/>
        <v>Good</v>
      </c>
      <c r="P8106" t="str">
        <f t="shared" si="506"/>
        <v>High Balance</v>
      </c>
      <c r="Q8106" t="str">
        <f t="shared" si="507"/>
        <v>Retained</v>
      </c>
    </row>
    <row r="8107" spans="1:17" x14ac:dyDescent="0.2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>
        <f t="shared" si="504"/>
        <v>Senior</v>
      </c>
      <c r="O8107" t="str">
        <f t="shared" si="505"/>
        <v>Average</v>
      </c>
      <c r="P8107" t="str">
        <f t="shared" si="506"/>
        <v>Zero Balance</v>
      </c>
      <c r="Q8107" t="str">
        <f t="shared" si="507"/>
        <v>Churned</v>
      </c>
    </row>
    <row r="8108" spans="1:17" x14ac:dyDescent="0.2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>
        <f t="shared" si="504"/>
        <v>Senior</v>
      </c>
      <c r="O8108" t="str">
        <f t="shared" si="505"/>
        <v>Average</v>
      </c>
      <c r="P8108" t="str">
        <f t="shared" si="506"/>
        <v>Medium Balance</v>
      </c>
      <c r="Q8108" t="str">
        <f t="shared" si="507"/>
        <v>Retained</v>
      </c>
    </row>
    <row r="8109" spans="1:17" x14ac:dyDescent="0.2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>
        <f t="shared" si="504"/>
        <v>Senior</v>
      </c>
      <c r="O8109" t="str">
        <f t="shared" si="505"/>
        <v>Average</v>
      </c>
      <c r="P8109" t="str">
        <f t="shared" si="506"/>
        <v>Zero Balance</v>
      </c>
      <c r="Q8109" t="str">
        <f t="shared" si="507"/>
        <v>Retained</v>
      </c>
    </row>
    <row r="8110" spans="1:17" x14ac:dyDescent="0.2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>
        <f t="shared" si="504"/>
        <v>Adult</v>
      </c>
      <c r="O8110" t="str">
        <f t="shared" si="505"/>
        <v>Poor</v>
      </c>
      <c r="P8110" t="str">
        <f t="shared" si="506"/>
        <v>High Balance</v>
      </c>
      <c r="Q8110" t="str">
        <f t="shared" si="507"/>
        <v>Retained</v>
      </c>
    </row>
    <row r="8111" spans="1:17" x14ac:dyDescent="0.2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>
        <f t="shared" si="504"/>
        <v>Adult</v>
      </c>
      <c r="O8111" t="str">
        <f t="shared" si="505"/>
        <v>Average</v>
      </c>
      <c r="P8111" t="str">
        <f t="shared" si="506"/>
        <v>Zero Balance</v>
      </c>
      <c r="Q8111" t="str">
        <f t="shared" si="507"/>
        <v>Retained</v>
      </c>
    </row>
    <row r="8112" spans="1:17" x14ac:dyDescent="0.2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>
        <f t="shared" si="504"/>
        <v>Adult</v>
      </c>
      <c r="O8112" t="str">
        <f t="shared" si="505"/>
        <v>Average</v>
      </c>
      <c r="P8112" t="str">
        <f t="shared" si="506"/>
        <v>Medium Balance</v>
      </c>
      <c r="Q8112" t="str">
        <f t="shared" si="507"/>
        <v>Retained</v>
      </c>
    </row>
    <row r="8113" spans="1:17" x14ac:dyDescent="0.2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>
        <f t="shared" si="504"/>
        <v>Adult</v>
      </c>
      <c r="O8113" t="str">
        <f t="shared" si="505"/>
        <v>Average</v>
      </c>
      <c r="P8113" t="str">
        <f t="shared" si="506"/>
        <v>High Balance</v>
      </c>
      <c r="Q8113" t="str">
        <f t="shared" si="507"/>
        <v>Retained</v>
      </c>
    </row>
    <row r="8114" spans="1:17" x14ac:dyDescent="0.2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tr">
        <f t="shared" si="504"/>
        <v>Adult</v>
      </c>
      <c r="O8114" t="str">
        <f t="shared" si="505"/>
        <v>Average</v>
      </c>
      <c r="P8114" t="str">
        <f t="shared" si="506"/>
        <v>Zero Balance</v>
      </c>
      <c r="Q8114" t="str">
        <f t="shared" si="507"/>
        <v>Retained</v>
      </c>
    </row>
    <row r="8115" spans="1:17" x14ac:dyDescent="0.2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>
        <f t="shared" si="504"/>
        <v>Adult</v>
      </c>
      <c r="O8115" t="str">
        <f t="shared" si="505"/>
        <v>Poor</v>
      </c>
      <c r="P8115" t="str">
        <f t="shared" si="506"/>
        <v>Medium Balance</v>
      </c>
      <c r="Q8115" t="str">
        <f t="shared" si="507"/>
        <v>Retained</v>
      </c>
    </row>
    <row r="8116" spans="1:17" x14ac:dyDescent="0.2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>
        <f t="shared" si="504"/>
        <v>Adult</v>
      </c>
      <c r="O8116" t="str">
        <f t="shared" si="505"/>
        <v>Poor</v>
      </c>
      <c r="P8116" t="str">
        <f t="shared" si="506"/>
        <v>High Balance</v>
      </c>
      <c r="Q8116" t="str">
        <f t="shared" si="507"/>
        <v>Retained</v>
      </c>
    </row>
    <row r="8117" spans="1:17" x14ac:dyDescent="0.2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>
        <f t="shared" si="504"/>
        <v>Adult</v>
      </c>
      <c r="O8117" t="str">
        <f t="shared" si="505"/>
        <v>Average</v>
      </c>
      <c r="P8117" t="str">
        <f t="shared" si="506"/>
        <v>Zero Balance</v>
      </c>
      <c r="Q8117" t="str">
        <f t="shared" si="507"/>
        <v>Retained</v>
      </c>
    </row>
    <row r="8118" spans="1:17" x14ac:dyDescent="0.2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>
        <f t="shared" si="504"/>
        <v>Adult</v>
      </c>
      <c r="O8118" t="str">
        <f t="shared" si="505"/>
        <v>Average</v>
      </c>
      <c r="P8118" t="str">
        <f t="shared" si="506"/>
        <v>Medium Balance</v>
      </c>
      <c r="Q8118" t="str">
        <f t="shared" si="507"/>
        <v>Churned</v>
      </c>
    </row>
    <row r="8119" spans="1:17" x14ac:dyDescent="0.2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>
        <f t="shared" si="504"/>
        <v>Adult</v>
      </c>
      <c r="O8119" t="str">
        <f t="shared" si="505"/>
        <v>Average</v>
      </c>
      <c r="P8119" t="str">
        <f t="shared" si="506"/>
        <v>Zero Balance</v>
      </c>
      <c r="Q8119" t="str">
        <f t="shared" si="507"/>
        <v>Churned</v>
      </c>
    </row>
    <row r="8120" spans="1:17" x14ac:dyDescent="0.2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>
        <f t="shared" si="504"/>
        <v>Young</v>
      </c>
      <c r="O8120" t="str">
        <f t="shared" si="505"/>
        <v>Average</v>
      </c>
      <c r="P8120" t="str">
        <f t="shared" si="506"/>
        <v>Zero Balance</v>
      </c>
      <c r="Q8120" t="str">
        <f t="shared" si="507"/>
        <v>Retained</v>
      </c>
    </row>
    <row r="8121" spans="1:17" x14ac:dyDescent="0.2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>
        <f t="shared" si="504"/>
        <v>Adult</v>
      </c>
      <c r="O8121" t="str">
        <f t="shared" si="505"/>
        <v>Good</v>
      </c>
      <c r="P8121" t="str">
        <f t="shared" si="506"/>
        <v>High Balance</v>
      </c>
      <c r="Q8121" t="str">
        <f t="shared" si="507"/>
        <v>Churned</v>
      </c>
    </row>
    <row r="8122" spans="1:17" x14ac:dyDescent="0.2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>
        <f t="shared" si="504"/>
        <v>Adult</v>
      </c>
      <c r="O8122" t="str">
        <f t="shared" si="505"/>
        <v>Average</v>
      </c>
      <c r="P8122" t="str">
        <f t="shared" si="506"/>
        <v>Zero Balance</v>
      </c>
      <c r="Q8122" t="str">
        <f t="shared" si="507"/>
        <v>Retained</v>
      </c>
    </row>
    <row r="8123" spans="1:17" x14ac:dyDescent="0.2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>
        <f t="shared" si="504"/>
        <v>Adult</v>
      </c>
      <c r="O8123" t="str">
        <f t="shared" si="505"/>
        <v>Good</v>
      </c>
      <c r="P8123" t="str">
        <f t="shared" si="506"/>
        <v>Zero Balance</v>
      </c>
      <c r="Q8123" t="str">
        <f t="shared" si="507"/>
        <v>Retained</v>
      </c>
    </row>
    <row r="8124" spans="1:17" x14ac:dyDescent="0.2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>
        <f t="shared" si="504"/>
        <v>Senior</v>
      </c>
      <c r="O8124" t="str">
        <f t="shared" si="505"/>
        <v>Average</v>
      </c>
      <c r="P8124" t="str">
        <f t="shared" si="506"/>
        <v>Low Balance</v>
      </c>
      <c r="Q8124" t="str">
        <f t="shared" si="507"/>
        <v>Churned</v>
      </c>
    </row>
    <row r="8125" spans="1:17" x14ac:dyDescent="0.2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tr">
        <f t="shared" si="504"/>
        <v>Adult</v>
      </c>
      <c r="O8125" t="str">
        <f t="shared" si="505"/>
        <v>Good</v>
      </c>
      <c r="P8125" t="str">
        <f t="shared" si="506"/>
        <v>Zero Balance</v>
      </c>
      <c r="Q8125" t="str">
        <f t="shared" si="507"/>
        <v>Retained</v>
      </c>
    </row>
    <row r="8126" spans="1:17" x14ac:dyDescent="0.2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>
        <f t="shared" si="504"/>
        <v>Adult</v>
      </c>
      <c r="O8126" t="str">
        <f t="shared" si="505"/>
        <v>Good</v>
      </c>
      <c r="P8126" t="str">
        <f t="shared" si="506"/>
        <v>High Balance</v>
      </c>
      <c r="Q8126" t="str">
        <f t="shared" si="507"/>
        <v>Churned</v>
      </c>
    </row>
    <row r="8127" spans="1:17" x14ac:dyDescent="0.2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tr">
        <f t="shared" si="504"/>
        <v>Adult</v>
      </c>
      <c r="O8127" t="str">
        <f t="shared" si="505"/>
        <v>Average</v>
      </c>
      <c r="P8127" t="str">
        <f t="shared" si="506"/>
        <v>High Balance</v>
      </c>
      <c r="Q8127" t="str">
        <f t="shared" si="507"/>
        <v>Retained</v>
      </c>
    </row>
    <row r="8128" spans="1:17" x14ac:dyDescent="0.2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>
        <f t="shared" si="504"/>
        <v>Adult</v>
      </c>
      <c r="O8128" t="str">
        <f t="shared" si="505"/>
        <v>Good</v>
      </c>
      <c r="P8128" t="str">
        <f t="shared" si="506"/>
        <v>High Balance</v>
      </c>
      <c r="Q8128" t="str">
        <f t="shared" si="507"/>
        <v>Churned</v>
      </c>
    </row>
    <row r="8129" spans="1:17" x14ac:dyDescent="0.2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>
        <f t="shared" si="504"/>
        <v>Adult</v>
      </c>
      <c r="O8129" t="str">
        <f t="shared" si="505"/>
        <v>Average</v>
      </c>
      <c r="P8129" t="str">
        <f t="shared" si="506"/>
        <v>High Balance</v>
      </c>
      <c r="Q8129" t="str">
        <f t="shared" si="507"/>
        <v>Churned</v>
      </c>
    </row>
    <row r="8130" spans="1:17" x14ac:dyDescent="0.2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>
        <f t="shared" si="504"/>
        <v>Adult</v>
      </c>
      <c r="O8130" t="str">
        <f t="shared" si="505"/>
        <v>Average</v>
      </c>
      <c r="P8130" t="str">
        <f t="shared" si="506"/>
        <v>Medium Balance</v>
      </c>
      <c r="Q8130" t="str">
        <f t="shared" si="507"/>
        <v>Retained</v>
      </c>
    </row>
    <row r="8131" spans="1:17" x14ac:dyDescent="0.2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>
        <f t="shared" ref="N8131:N8194" si="508">IF(F8131&lt;30,"Young",IF(F8131&lt;50,"Adult","Senior"))</f>
        <v>Adult</v>
      </c>
      <c r="O8131" t="str">
        <f t="shared" ref="O8131:O8194" si="509">IF(C8131&lt;500,"Poor",IF(C8131&lt;700,"Average","Good"))</f>
        <v>Good</v>
      </c>
      <c r="P8131" t="str">
        <f t="shared" ref="P8131:P8194" si="510" xml:space="preserve"> IF(H8131=0,"Zero Balance",IF(H8131&lt;50000,"Low Balance",IF(H8131&lt;100000,"Medium Balance","High Balance")))</f>
        <v>Zero Balance</v>
      </c>
      <c r="Q8131" t="str">
        <f t="shared" ref="Q8131:Q8194" si="511">IF(M8131 = 1,"Churned","Retained")</f>
        <v>Retained</v>
      </c>
    </row>
    <row r="8132" spans="1:17" x14ac:dyDescent="0.2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tr">
        <f t="shared" si="508"/>
        <v>Adult</v>
      </c>
      <c r="O8132" t="str">
        <f t="shared" si="509"/>
        <v>Good</v>
      </c>
      <c r="P8132" t="str">
        <f t="shared" si="510"/>
        <v>Zero Balance</v>
      </c>
      <c r="Q8132" t="str">
        <f t="shared" si="511"/>
        <v>Retained</v>
      </c>
    </row>
    <row r="8133" spans="1:17" x14ac:dyDescent="0.2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>
        <f t="shared" si="508"/>
        <v>Adult</v>
      </c>
      <c r="O8133" t="str">
        <f t="shared" si="509"/>
        <v>Average</v>
      </c>
      <c r="P8133" t="str">
        <f t="shared" si="510"/>
        <v>High Balance</v>
      </c>
      <c r="Q8133" t="str">
        <f t="shared" si="511"/>
        <v>Retained</v>
      </c>
    </row>
    <row r="8134" spans="1:17" x14ac:dyDescent="0.2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>
        <f t="shared" si="508"/>
        <v>Young</v>
      </c>
      <c r="O8134" t="str">
        <f t="shared" si="509"/>
        <v>Average</v>
      </c>
      <c r="P8134" t="str">
        <f t="shared" si="510"/>
        <v>Zero Balance</v>
      </c>
      <c r="Q8134" t="str">
        <f t="shared" si="511"/>
        <v>Retained</v>
      </c>
    </row>
    <row r="8135" spans="1:17" x14ac:dyDescent="0.2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>
        <f t="shared" si="508"/>
        <v>Adult</v>
      </c>
      <c r="O8135" t="str">
        <f t="shared" si="509"/>
        <v>Good</v>
      </c>
      <c r="P8135" t="str">
        <f t="shared" si="510"/>
        <v>High Balance</v>
      </c>
      <c r="Q8135" t="str">
        <f t="shared" si="511"/>
        <v>Retained</v>
      </c>
    </row>
    <row r="8136" spans="1:17" x14ac:dyDescent="0.2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>
        <f t="shared" si="508"/>
        <v>Adult</v>
      </c>
      <c r="O8136" t="str">
        <f t="shared" si="509"/>
        <v>Average</v>
      </c>
      <c r="P8136" t="str">
        <f t="shared" si="510"/>
        <v>Zero Balance</v>
      </c>
      <c r="Q8136" t="str">
        <f t="shared" si="511"/>
        <v>Retained</v>
      </c>
    </row>
    <row r="8137" spans="1:17" x14ac:dyDescent="0.2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>
        <f t="shared" si="508"/>
        <v>Young</v>
      </c>
      <c r="O8137" t="str">
        <f t="shared" si="509"/>
        <v>Good</v>
      </c>
      <c r="P8137" t="str">
        <f t="shared" si="510"/>
        <v>High Balance</v>
      </c>
      <c r="Q8137" t="str">
        <f t="shared" si="511"/>
        <v>Retained</v>
      </c>
    </row>
    <row r="8138" spans="1:17" x14ac:dyDescent="0.2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>
        <f t="shared" si="508"/>
        <v>Adult</v>
      </c>
      <c r="O8138" t="str">
        <f t="shared" si="509"/>
        <v>Good</v>
      </c>
      <c r="P8138" t="str">
        <f t="shared" si="510"/>
        <v>Zero Balance</v>
      </c>
      <c r="Q8138" t="str">
        <f t="shared" si="511"/>
        <v>Retained</v>
      </c>
    </row>
    <row r="8139" spans="1:17" x14ac:dyDescent="0.2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>
        <f t="shared" si="508"/>
        <v>Adult</v>
      </c>
      <c r="O8139" t="str">
        <f t="shared" si="509"/>
        <v>Poor</v>
      </c>
      <c r="P8139" t="str">
        <f t="shared" si="510"/>
        <v>High Balance</v>
      </c>
      <c r="Q8139" t="str">
        <f t="shared" si="511"/>
        <v>Churned</v>
      </c>
    </row>
    <row r="8140" spans="1:17" x14ac:dyDescent="0.2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tr">
        <f t="shared" si="508"/>
        <v>Adult</v>
      </c>
      <c r="O8140" t="str">
        <f t="shared" si="509"/>
        <v>Average</v>
      </c>
      <c r="P8140" t="str">
        <f t="shared" si="510"/>
        <v>High Balance</v>
      </c>
      <c r="Q8140" t="str">
        <f t="shared" si="511"/>
        <v>Retained</v>
      </c>
    </row>
    <row r="8141" spans="1:17" x14ac:dyDescent="0.2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>
        <f t="shared" si="508"/>
        <v>Adult</v>
      </c>
      <c r="O8141" t="str">
        <f t="shared" si="509"/>
        <v>Good</v>
      </c>
      <c r="P8141" t="str">
        <f t="shared" si="510"/>
        <v>High Balance</v>
      </c>
      <c r="Q8141" t="str">
        <f t="shared" si="511"/>
        <v>Retained</v>
      </c>
    </row>
    <row r="8142" spans="1:17" x14ac:dyDescent="0.2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>
        <f t="shared" si="508"/>
        <v>Adult</v>
      </c>
      <c r="O8142" t="str">
        <f t="shared" si="509"/>
        <v>Average</v>
      </c>
      <c r="P8142" t="str">
        <f t="shared" si="510"/>
        <v>Zero Balance</v>
      </c>
      <c r="Q8142" t="str">
        <f t="shared" si="511"/>
        <v>Retained</v>
      </c>
    </row>
    <row r="8143" spans="1:17" x14ac:dyDescent="0.2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>
        <f t="shared" si="508"/>
        <v>Young</v>
      </c>
      <c r="O8143" t="str">
        <f t="shared" si="509"/>
        <v>Poor</v>
      </c>
      <c r="P8143" t="str">
        <f t="shared" si="510"/>
        <v>Zero Balance</v>
      </c>
      <c r="Q8143" t="str">
        <f t="shared" si="511"/>
        <v>Retained</v>
      </c>
    </row>
    <row r="8144" spans="1:17" x14ac:dyDescent="0.2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>
        <f t="shared" si="508"/>
        <v>Adult</v>
      </c>
      <c r="O8144" t="str">
        <f t="shared" si="509"/>
        <v>Average</v>
      </c>
      <c r="P8144" t="str">
        <f t="shared" si="510"/>
        <v>High Balance</v>
      </c>
      <c r="Q8144" t="str">
        <f t="shared" si="511"/>
        <v>Retained</v>
      </c>
    </row>
    <row r="8145" spans="1:17" x14ac:dyDescent="0.2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>
        <f t="shared" si="508"/>
        <v>Young</v>
      </c>
      <c r="O8145" t="str">
        <f t="shared" si="509"/>
        <v>Average</v>
      </c>
      <c r="P8145" t="str">
        <f t="shared" si="510"/>
        <v>High Balance</v>
      </c>
      <c r="Q8145" t="str">
        <f t="shared" si="511"/>
        <v>Retained</v>
      </c>
    </row>
    <row r="8146" spans="1:17" x14ac:dyDescent="0.2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>
        <f t="shared" si="508"/>
        <v>Adult</v>
      </c>
      <c r="O8146" t="str">
        <f t="shared" si="509"/>
        <v>Average</v>
      </c>
      <c r="P8146" t="str">
        <f t="shared" si="510"/>
        <v>Medium Balance</v>
      </c>
      <c r="Q8146" t="str">
        <f t="shared" si="511"/>
        <v>Retained</v>
      </c>
    </row>
    <row r="8147" spans="1:17" x14ac:dyDescent="0.2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>
        <f t="shared" si="508"/>
        <v>Adult</v>
      </c>
      <c r="O8147" t="str">
        <f t="shared" si="509"/>
        <v>Good</v>
      </c>
      <c r="P8147" t="str">
        <f t="shared" si="510"/>
        <v>Zero Balance</v>
      </c>
      <c r="Q8147" t="str">
        <f t="shared" si="511"/>
        <v>Retained</v>
      </c>
    </row>
    <row r="8148" spans="1:17" x14ac:dyDescent="0.2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>
        <f t="shared" si="508"/>
        <v>Adult</v>
      </c>
      <c r="O8148" t="str">
        <f t="shared" si="509"/>
        <v>Good</v>
      </c>
      <c r="P8148" t="str">
        <f t="shared" si="510"/>
        <v>High Balance</v>
      </c>
      <c r="Q8148" t="str">
        <f t="shared" si="511"/>
        <v>Retained</v>
      </c>
    </row>
    <row r="8149" spans="1:17" x14ac:dyDescent="0.2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>
        <f t="shared" si="508"/>
        <v>Adult</v>
      </c>
      <c r="O8149" t="str">
        <f t="shared" si="509"/>
        <v>Average</v>
      </c>
      <c r="P8149" t="str">
        <f t="shared" si="510"/>
        <v>High Balance</v>
      </c>
      <c r="Q8149" t="str">
        <f t="shared" si="511"/>
        <v>Churned</v>
      </c>
    </row>
    <row r="8150" spans="1:17" x14ac:dyDescent="0.2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tr">
        <f t="shared" si="508"/>
        <v>Adult</v>
      </c>
      <c r="O8150" t="str">
        <f t="shared" si="509"/>
        <v>Good</v>
      </c>
      <c r="P8150" t="str">
        <f t="shared" si="510"/>
        <v>Medium Balance</v>
      </c>
      <c r="Q8150" t="str">
        <f t="shared" si="511"/>
        <v>Retained</v>
      </c>
    </row>
    <row r="8151" spans="1:17" x14ac:dyDescent="0.2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>
        <f t="shared" si="508"/>
        <v>Adult</v>
      </c>
      <c r="O8151" t="str">
        <f t="shared" si="509"/>
        <v>Poor</v>
      </c>
      <c r="P8151" t="str">
        <f t="shared" si="510"/>
        <v>Medium Balance</v>
      </c>
      <c r="Q8151" t="str">
        <f t="shared" si="511"/>
        <v>Retained</v>
      </c>
    </row>
    <row r="8152" spans="1:17" x14ac:dyDescent="0.2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>
        <f t="shared" si="508"/>
        <v>Young</v>
      </c>
      <c r="O8152" t="str">
        <f t="shared" si="509"/>
        <v>Good</v>
      </c>
      <c r="P8152" t="str">
        <f t="shared" si="510"/>
        <v>High Balance</v>
      </c>
      <c r="Q8152" t="str">
        <f t="shared" si="511"/>
        <v>Retained</v>
      </c>
    </row>
    <row r="8153" spans="1:17" x14ac:dyDescent="0.2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>
        <f t="shared" si="508"/>
        <v>Adult</v>
      </c>
      <c r="O8153" t="str">
        <f t="shared" si="509"/>
        <v>Average</v>
      </c>
      <c r="P8153" t="str">
        <f t="shared" si="510"/>
        <v>Medium Balance</v>
      </c>
      <c r="Q8153" t="str">
        <f t="shared" si="511"/>
        <v>Retained</v>
      </c>
    </row>
    <row r="8154" spans="1:17" x14ac:dyDescent="0.2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tr">
        <f t="shared" si="508"/>
        <v>Adult</v>
      </c>
      <c r="O8154" t="str">
        <f t="shared" si="509"/>
        <v>Average</v>
      </c>
      <c r="P8154" t="str">
        <f t="shared" si="510"/>
        <v>Zero Balance</v>
      </c>
      <c r="Q8154" t="str">
        <f t="shared" si="511"/>
        <v>Retained</v>
      </c>
    </row>
    <row r="8155" spans="1:17" x14ac:dyDescent="0.2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>
        <f t="shared" si="508"/>
        <v>Young</v>
      </c>
      <c r="O8155" t="str">
        <f t="shared" si="509"/>
        <v>Average</v>
      </c>
      <c r="P8155" t="str">
        <f t="shared" si="510"/>
        <v>High Balance</v>
      </c>
      <c r="Q8155" t="str">
        <f t="shared" si="511"/>
        <v>Churned</v>
      </c>
    </row>
    <row r="8156" spans="1:17" x14ac:dyDescent="0.2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>
        <f t="shared" si="508"/>
        <v>Adult</v>
      </c>
      <c r="O8156" t="str">
        <f t="shared" si="509"/>
        <v>Poor</v>
      </c>
      <c r="P8156" t="str">
        <f t="shared" si="510"/>
        <v>Medium Balance</v>
      </c>
      <c r="Q8156" t="str">
        <f t="shared" si="511"/>
        <v>Churned</v>
      </c>
    </row>
    <row r="8157" spans="1:17" x14ac:dyDescent="0.2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>
        <f t="shared" si="508"/>
        <v>Adult</v>
      </c>
      <c r="O8157" t="str">
        <f t="shared" si="509"/>
        <v>Good</v>
      </c>
      <c r="P8157" t="str">
        <f t="shared" si="510"/>
        <v>Zero Balance</v>
      </c>
      <c r="Q8157" t="str">
        <f t="shared" si="511"/>
        <v>Retained</v>
      </c>
    </row>
    <row r="8158" spans="1:17" x14ac:dyDescent="0.2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>
        <f t="shared" si="508"/>
        <v>Senior</v>
      </c>
      <c r="O8158" t="str">
        <f t="shared" si="509"/>
        <v>Poor</v>
      </c>
      <c r="P8158" t="str">
        <f t="shared" si="510"/>
        <v>High Balance</v>
      </c>
      <c r="Q8158" t="str">
        <f t="shared" si="511"/>
        <v>Retained</v>
      </c>
    </row>
    <row r="8159" spans="1:17" x14ac:dyDescent="0.2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>
        <f t="shared" si="508"/>
        <v>Adult</v>
      </c>
      <c r="O8159" t="str">
        <f t="shared" si="509"/>
        <v>Good</v>
      </c>
      <c r="P8159" t="str">
        <f t="shared" si="510"/>
        <v>Zero Balance</v>
      </c>
      <c r="Q8159" t="str">
        <f t="shared" si="511"/>
        <v>Retained</v>
      </c>
    </row>
    <row r="8160" spans="1:17" x14ac:dyDescent="0.2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>
        <f t="shared" si="508"/>
        <v>Adult</v>
      </c>
      <c r="O8160" t="str">
        <f t="shared" si="509"/>
        <v>Average</v>
      </c>
      <c r="P8160" t="str">
        <f t="shared" si="510"/>
        <v>Zero Balance</v>
      </c>
      <c r="Q8160" t="str">
        <f t="shared" si="511"/>
        <v>Retained</v>
      </c>
    </row>
    <row r="8161" spans="1:17" x14ac:dyDescent="0.2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>
        <f t="shared" si="508"/>
        <v>Young</v>
      </c>
      <c r="O8161" t="str">
        <f t="shared" si="509"/>
        <v>Poor</v>
      </c>
      <c r="P8161" t="str">
        <f t="shared" si="510"/>
        <v>Zero Balance</v>
      </c>
      <c r="Q8161" t="str">
        <f t="shared" si="511"/>
        <v>Retained</v>
      </c>
    </row>
    <row r="8162" spans="1:17" x14ac:dyDescent="0.2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>
        <f t="shared" si="508"/>
        <v>Young</v>
      </c>
      <c r="O8162" t="str">
        <f t="shared" si="509"/>
        <v>Good</v>
      </c>
      <c r="P8162" t="str">
        <f t="shared" si="510"/>
        <v>High Balance</v>
      </c>
      <c r="Q8162" t="str">
        <f t="shared" si="511"/>
        <v>Retained</v>
      </c>
    </row>
    <row r="8163" spans="1:17" x14ac:dyDescent="0.2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>
        <f t="shared" si="508"/>
        <v>Adult</v>
      </c>
      <c r="O8163" t="str">
        <f t="shared" si="509"/>
        <v>Average</v>
      </c>
      <c r="P8163" t="str">
        <f t="shared" si="510"/>
        <v>Medium Balance</v>
      </c>
      <c r="Q8163" t="str">
        <f t="shared" si="511"/>
        <v>Retained</v>
      </c>
    </row>
    <row r="8164" spans="1:17" x14ac:dyDescent="0.2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>
        <f t="shared" si="508"/>
        <v>Young</v>
      </c>
      <c r="O8164" t="str">
        <f t="shared" si="509"/>
        <v>Average</v>
      </c>
      <c r="P8164" t="str">
        <f t="shared" si="510"/>
        <v>High Balance</v>
      </c>
      <c r="Q8164" t="str">
        <f t="shared" si="511"/>
        <v>Retained</v>
      </c>
    </row>
    <row r="8165" spans="1:17" x14ac:dyDescent="0.2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>
        <f t="shared" si="508"/>
        <v>Adult</v>
      </c>
      <c r="O8165" t="str">
        <f t="shared" si="509"/>
        <v>Good</v>
      </c>
      <c r="P8165" t="str">
        <f t="shared" si="510"/>
        <v>High Balance</v>
      </c>
      <c r="Q8165" t="str">
        <f t="shared" si="511"/>
        <v>Churned</v>
      </c>
    </row>
    <row r="8166" spans="1:17" x14ac:dyDescent="0.2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>
        <f t="shared" si="508"/>
        <v>Adult</v>
      </c>
      <c r="O8166" t="str">
        <f t="shared" si="509"/>
        <v>Average</v>
      </c>
      <c r="P8166" t="str">
        <f t="shared" si="510"/>
        <v>Medium Balance</v>
      </c>
      <c r="Q8166" t="str">
        <f t="shared" si="511"/>
        <v>Retained</v>
      </c>
    </row>
    <row r="8167" spans="1:17" x14ac:dyDescent="0.2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>
        <f t="shared" si="508"/>
        <v>Adult</v>
      </c>
      <c r="O8167" t="str">
        <f t="shared" si="509"/>
        <v>Average</v>
      </c>
      <c r="P8167" t="str">
        <f t="shared" si="510"/>
        <v>High Balance</v>
      </c>
      <c r="Q8167" t="str">
        <f t="shared" si="511"/>
        <v>Retained</v>
      </c>
    </row>
    <row r="8168" spans="1:17" x14ac:dyDescent="0.2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>
        <f t="shared" si="508"/>
        <v>Adult</v>
      </c>
      <c r="O8168" t="str">
        <f t="shared" si="509"/>
        <v>Average</v>
      </c>
      <c r="P8168" t="str">
        <f t="shared" si="510"/>
        <v>Zero Balance</v>
      </c>
      <c r="Q8168" t="str">
        <f t="shared" si="511"/>
        <v>Retained</v>
      </c>
    </row>
    <row r="8169" spans="1:17" x14ac:dyDescent="0.2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>
        <f t="shared" si="508"/>
        <v>Young</v>
      </c>
      <c r="O8169" t="str">
        <f t="shared" si="509"/>
        <v>Good</v>
      </c>
      <c r="P8169" t="str">
        <f t="shared" si="510"/>
        <v>High Balance</v>
      </c>
      <c r="Q8169" t="str">
        <f t="shared" si="511"/>
        <v>Retained</v>
      </c>
    </row>
    <row r="8170" spans="1:17" x14ac:dyDescent="0.2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>
        <f t="shared" si="508"/>
        <v>Adult</v>
      </c>
      <c r="O8170" t="str">
        <f t="shared" si="509"/>
        <v>Average</v>
      </c>
      <c r="P8170" t="str">
        <f t="shared" si="510"/>
        <v>Zero Balance</v>
      </c>
      <c r="Q8170" t="str">
        <f t="shared" si="511"/>
        <v>Retained</v>
      </c>
    </row>
    <row r="8171" spans="1:17" x14ac:dyDescent="0.2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tr">
        <f t="shared" si="508"/>
        <v>Young</v>
      </c>
      <c r="O8171" t="str">
        <f t="shared" si="509"/>
        <v>Average</v>
      </c>
      <c r="P8171" t="str">
        <f t="shared" si="510"/>
        <v>High Balance</v>
      </c>
      <c r="Q8171" t="str">
        <f t="shared" si="511"/>
        <v>Retained</v>
      </c>
    </row>
    <row r="8172" spans="1:17" x14ac:dyDescent="0.2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>
        <f t="shared" si="508"/>
        <v>Senior</v>
      </c>
      <c r="O8172" t="str">
        <f t="shared" si="509"/>
        <v>Average</v>
      </c>
      <c r="P8172" t="str">
        <f t="shared" si="510"/>
        <v>High Balance</v>
      </c>
      <c r="Q8172" t="str">
        <f t="shared" si="511"/>
        <v>Churned</v>
      </c>
    </row>
    <row r="8173" spans="1:17" x14ac:dyDescent="0.2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>
        <f t="shared" si="508"/>
        <v>Adult</v>
      </c>
      <c r="O8173" t="str">
        <f t="shared" si="509"/>
        <v>Poor</v>
      </c>
      <c r="P8173" t="str">
        <f t="shared" si="510"/>
        <v>High Balance</v>
      </c>
      <c r="Q8173" t="str">
        <f t="shared" si="511"/>
        <v>Churned</v>
      </c>
    </row>
    <row r="8174" spans="1:17" x14ac:dyDescent="0.2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>
        <f t="shared" si="508"/>
        <v>Adult</v>
      </c>
      <c r="O8174" t="str">
        <f t="shared" si="509"/>
        <v>Good</v>
      </c>
      <c r="P8174" t="str">
        <f t="shared" si="510"/>
        <v>Zero Balance</v>
      </c>
      <c r="Q8174" t="str">
        <f t="shared" si="511"/>
        <v>Retained</v>
      </c>
    </row>
    <row r="8175" spans="1:17" x14ac:dyDescent="0.2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>
        <f t="shared" si="508"/>
        <v>Adult</v>
      </c>
      <c r="O8175" t="str">
        <f t="shared" si="509"/>
        <v>Good</v>
      </c>
      <c r="P8175" t="str">
        <f t="shared" si="510"/>
        <v>High Balance</v>
      </c>
      <c r="Q8175" t="str">
        <f t="shared" si="511"/>
        <v>Retained</v>
      </c>
    </row>
    <row r="8176" spans="1:17" x14ac:dyDescent="0.2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>
        <f t="shared" si="508"/>
        <v>Adult</v>
      </c>
      <c r="O8176" t="str">
        <f t="shared" si="509"/>
        <v>Average</v>
      </c>
      <c r="P8176" t="str">
        <f t="shared" si="510"/>
        <v>High Balance</v>
      </c>
      <c r="Q8176" t="str">
        <f t="shared" si="511"/>
        <v>Retained</v>
      </c>
    </row>
    <row r="8177" spans="1:17" x14ac:dyDescent="0.2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>
        <f t="shared" si="508"/>
        <v>Young</v>
      </c>
      <c r="O8177" t="str">
        <f t="shared" si="509"/>
        <v>Average</v>
      </c>
      <c r="P8177" t="str">
        <f t="shared" si="510"/>
        <v>High Balance</v>
      </c>
      <c r="Q8177" t="str">
        <f t="shared" si="511"/>
        <v>Retained</v>
      </c>
    </row>
    <row r="8178" spans="1:17" x14ac:dyDescent="0.2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>
        <f t="shared" si="508"/>
        <v>Adult</v>
      </c>
      <c r="O8178" t="str">
        <f t="shared" si="509"/>
        <v>Good</v>
      </c>
      <c r="P8178" t="str">
        <f t="shared" si="510"/>
        <v>High Balance</v>
      </c>
      <c r="Q8178" t="str">
        <f t="shared" si="511"/>
        <v>Retained</v>
      </c>
    </row>
    <row r="8179" spans="1:17" x14ac:dyDescent="0.2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>
        <f t="shared" si="508"/>
        <v>Adult</v>
      </c>
      <c r="O8179" t="str">
        <f t="shared" si="509"/>
        <v>Average</v>
      </c>
      <c r="P8179" t="str">
        <f t="shared" si="510"/>
        <v>High Balance</v>
      </c>
      <c r="Q8179" t="str">
        <f t="shared" si="511"/>
        <v>Retained</v>
      </c>
    </row>
    <row r="8180" spans="1:17" x14ac:dyDescent="0.2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tr">
        <f t="shared" si="508"/>
        <v>Adult</v>
      </c>
      <c r="O8180" t="str">
        <f t="shared" si="509"/>
        <v>Good</v>
      </c>
      <c r="P8180" t="str">
        <f t="shared" si="510"/>
        <v>High Balance</v>
      </c>
      <c r="Q8180" t="str">
        <f t="shared" si="511"/>
        <v>Retained</v>
      </c>
    </row>
    <row r="8181" spans="1:17" x14ac:dyDescent="0.2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>
        <f t="shared" si="508"/>
        <v>Young</v>
      </c>
      <c r="O8181" t="str">
        <f t="shared" si="509"/>
        <v>Average</v>
      </c>
      <c r="P8181" t="str">
        <f t="shared" si="510"/>
        <v>High Balance</v>
      </c>
      <c r="Q8181" t="str">
        <f t="shared" si="511"/>
        <v>Retained</v>
      </c>
    </row>
    <row r="8182" spans="1:17" x14ac:dyDescent="0.2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>
        <f t="shared" si="508"/>
        <v>Adult</v>
      </c>
      <c r="O8182" t="str">
        <f t="shared" si="509"/>
        <v>Good</v>
      </c>
      <c r="P8182" t="str">
        <f t="shared" si="510"/>
        <v>High Balance</v>
      </c>
      <c r="Q8182" t="str">
        <f t="shared" si="511"/>
        <v>Retained</v>
      </c>
    </row>
    <row r="8183" spans="1:17" x14ac:dyDescent="0.2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>
        <f t="shared" si="508"/>
        <v>Young</v>
      </c>
      <c r="O8183" t="str">
        <f t="shared" si="509"/>
        <v>Average</v>
      </c>
      <c r="P8183" t="str">
        <f t="shared" si="510"/>
        <v>High Balance</v>
      </c>
      <c r="Q8183" t="str">
        <f t="shared" si="511"/>
        <v>Retained</v>
      </c>
    </row>
    <row r="8184" spans="1:17" x14ac:dyDescent="0.2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>
        <f t="shared" si="508"/>
        <v>Adult</v>
      </c>
      <c r="O8184" t="str">
        <f t="shared" si="509"/>
        <v>Average</v>
      </c>
      <c r="P8184" t="str">
        <f t="shared" si="510"/>
        <v>Zero Balance</v>
      </c>
      <c r="Q8184" t="str">
        <f t="shared" si="511"/>
        <v>Retained</v>
      </c>
    </row>
    <row r="8185" spans="1:17" x14ac:dyDescent="0.2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>
        <f t="shared" si="508"/>
        <v>Senior</v>
      </c>
      <c r="O8185" t="str">
        <f t="shared" si="509"/>
        <v>Average</v>
      </c>
      <c r="P8185" t="str">
        <f t="shared" si="510"/>
        <v>Zero Balance</v>
      </c>
      <c r="Q8185" t="str">
        <f t="shared" si="511"/>
        <v>Retained</v>
      </c>
    </row>
    <row r="8186" spans="1:17" x14ac:dyDescent="0.2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>
        <f t="shared" si="508"/>
        <v>Senior</v>
      </c>
      <c r="O8186" t="str">
        <f t="shared" si="509"/>
        <v>Average</v>
      </c>
      <c r="P8186" t="str">
        <f t="shared" si="510"/>
        <v>Zero Balance</v>
      </c>
      <c r="Q8186" t="str">
        <f t="shared" si="511"/>
        <v>Churned</v>
      </c>
    </row>
    <row r="8187" spans="1:17" x14ac:dyDescent="0.2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tr">
        <f t="shared" si="508"/>
        <v>Adult</v>
      </c>
      <c r="O8187" t="str">
        <f t="shared" si="509"/>
        <v>Good</v>
      </c>
      <c r="P8187" t="str">
        <f t="shared" si="510"/>
        <v>Medium Balance</v>
      </c>
      <c r="Q8187" t="str">
        <f t="shared" si="511"/>
        <v>Retained</v>
      </c>
    </row>
    <row r="8188" spans="1:17" x14ac:dyDescent="0.2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>
        <f t="shared" si="508"/>
        <v>Adult</v>
      </c>
      <c r="O8188" t="str">
        <f t="shared" si="509"/>
        <v>Average</v>
      </c>
      <c r="P8188" t="str">
        <f t="shared" si="510"/>
        <v>Zero Balance</v>
      </c>
      <c r="Q8188" t="str">
        <f t="shared" si="511"/>
        <v>Churned</v>
      </c>
    </row>
    <row r="8189" spans="1:17" x14ac:dyDescent="0.2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>
        <f t="shared" si="508"/>
        <v>Adult</v>
      </c>
      <c r="O8189" t="str">
        <f t="shared" si="509"/>
        <v>Average</v>
      </c>
      <c r="P8189" t="str">
        <f t="shared" si="510"/>
        <v>High Balance</v>
      </c>
      <c r="Q8189" t="str">
        <f t="shared" si="511"/>
        <v>Retained</v>
      </c>
    </row>
    <row r="8190" spans="1:17" x14ac:dyDescent="0.2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>
        <f t="shared" si="508"/>
        <v>Senior</v>
      </c>
      <c r="O8190" t="str">
        <f t="shared" si="509"/>
        <v>Average</v>
      </c>
      <c r="P8190" t="str">
        <f t="shared" si="510"/>
        <v>High Balance</v>
      </c>
      <c r="Q8190" t="str">
        <f t="shared" si="511"/>
        <v>Retained</v>
      </c>
    </row>
    <row r="8191" spans="1:17" x14ac:dyDescent="0.2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>
        <f t="shared" si="508"/>
        <v>Young</v>
      </c>
      <c r="O8191" t="str">
        <f t="shared" si="509"/>
        <v>Good</v>
      </c>
      <c r="P8191" t="str">
        <f t="shared" si="510"/>
        <v>Zero Balance</v>
      </c>
      <c r="Q8191" t="str">
        <f t="shared" si="511"/>
        <v>Retained</v>
      </c>
    </row>
    <row r="8192" spans="1:17" x14ac:dyDescent="0.2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tr">
        <f t="shared" si="508"/>
        <v>Adult</v>
      </c>
      <c r="O8192" t="str">
        <f t="shared" si="509"/>
        <v>Average</v>
      </c>
      <c r="P8192" t="str">
        <f t="shared" si="510"/>
        <v>Zero Balance</v>
      </c>
      <c r="Q8192" t="str">
        <f t="shared" si="511"/>
        <v>Retained</v>
      </c>
    </row>
    <row r="8193" spans="1:17" x14ac:dyDescent="0.2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tr">
        <f t="shared" si="508"/>
        <v>Adult</v>
      </c>
      <c r="O8193" t="str">
        <f t="shared" si="509"/>
        <v>Average</v>
      </c>
      <c r="P8193" t="str">
        <f t="shared" si="510"/>
        <v>High Balance</v>
      </c>
      <c r="Q8193" t="str">
        <f t="shared" si="511"/>
        <v>Retained</v>
      </c>
    </row>
    <row r="8194" spans="1:17" x14ac:dyDescent="0.2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>
        <f t="shared" si="508"/>
        <v>Adult</v>
      </c>
      <c r="O8194" t="str">
        <f t="shared" si="509"/>
        <v>Average</v>
      </c>
      <c r="P8194" t="str">
        <f t="shared" si="510"/>
        <v>High Balance</v>
      </c>
      <c r="Q8194" t="str">
        <f t="shared" si="511"/>
        <v>Retained</v>
      </c>
    </row>
    <row r="8195" spans="1:17" x14ac:dyDescent="0.2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>
        <f t="shared" ref="N8195:N8258" si="512">IF(F8195&lt;30,"Young",IF(F8195&lt;50,"Adult","Senior"))</f>
        <v>Senior</v>
      </c>
      <c r="O8195" t="str">
        <f t="shared" ref="O8195:O8258" si="513">IF(C8195&lt;500,"Poor",IF(C8195&lt;700,"Average","Good"))</f>
        <v>Average</v>
      </c>
      <c r="P8195" t="str">
        <f t="shared" ref="P8195:P8258" si="514" xml:space="preserve"> IF(H8195=0,"Zero Balance",IF(H8195&lt;50000,"Low Balance",IF(H8195&lt;100000,"Medium Balance","High Balance")))</f>
        <v>High Balance</v>
      </c>
      <c r="Q8195" t="str">
        <f t="shared" ref="Q8195:Q8258" si="515">IF(M8195 = 1,"Churned","Retained")</f>
        <v>Retained</v>
      </c>
    </row>
    <row r="8196" spans="1:17" x14ac:dyDescent="0.2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>
        <f t="shared" si="512"/>
        <v>Adult</v>
      </c>
      <c r="O8196" t="str">
        <f t="shared" si="513"/>
        <v>Average</v>
      </c>
      <c r="P8196" t="str">
        <f t="shared" si="514"/>
        <v>High Balance</v>
      </c>
      <c r="Q8196" t="str">
        <f t="shared" si="515"/>
        <v>Retained</v>
      </c>
    </row>
    <row r="8197" spans="1:17" x14ac:dyDescent="0.2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>
        <f t="shared" si="512"/>
        <v>Senior</v>
      </c>
      <c r="O8197" t="str">
        <f t="shared" si="513"/>
        <v>Average</v>
      </c>
      <c r="P8197" t="str">
        <f t="shared" si="514"/>
        <v>High Balance</v>
      </c>
      <c r="Q8197" t="str">
        <f t="shared" si="515"/>
        <v>Retained</v>
      </c>
    </row>
    <row r="8198" spans="1:17" x14ac:dyDescent="0.2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>
        <f t="shared" si="512"/>
        <v>Adult</v>
      </c>
      <c r="O8198" t="str">
        <f t="shared" si="513"/>
        <v>Average</v>
      </c>
      <c r="P8198" t="str">
        <f t="shared" si="514"/>
        <v>High Balance</v>
      </c>
      <c r="Q8198" t="str">
        <f t="shared" si="515"/>
        <v>Retained</v>
      </c>
    </row>
    <row r="8199" spans="1:17" x14ac:dyDescent="0.2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>
        <f t="shared" si="512"/>
        <v>Senior</v>
      </c>
      <c r="O8199" t="str">
        <f t="shared" si="513"/>
        <v>Average</v>
      </c>
      <c r="P8199" t="str">
        <f t="shared" si="514"/>
        <v>High Balance</v>
      </c>
      <c r="Q8199" t="str">
        <f t="shared" si="515"/>
        <v>Retained</v>
      </c>
    </row>
    <row r="8200" spans="1:17" x14ac:dyDescent="0.2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>
        <f t="shared" si="512"/>
        <v>Adult</v>
      </c>
      <c r="O8200" t="str">
        <f t="shared" si="513"/>
        <v>Average</v>
      </c>
      <c r="P8200" t="str">
        <f t="shared" si="514"/>
        <v>High Balance</v>
      </c>
      <c r="Q8200" t="str">
        <f t="shared" si="515"/>
        <v>Churned</v>
      </c>
    </row>
    <row r="8201" spans="1:17" x14ac:dyDescent="0.2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>
        <f t="shared" si="512"/>
        <v>Adult</v>
      </c>
      <c r="O8201" t="str">
        <f t="shared" si="513"/>
        <v>Good</v>
      </c>
      <c r="P8201" t="str">
        <f t="shared" si="514"/>
        <v>High Balance</v>
      </c>
      <c r="Q8201" t="str">
        <f t="shared" si="515"/>
        <v>Retained</v>
      </c>
    </row>
    <row r="8202" spans="1:17" x14ac:dyDescent="0.2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>
        <f t="shared" si="512"/>
        <v>Adult</v>
      </c>
      <c r="O8202" t="str">
        <f t="shared" si="513"/>
        <v>Good</v>
      </c>
      <c r="P8202" t="str">
        <f t="shared" si="514"/>
        <v>Zero Balance</v>
      </c>
      <c r="Q8202" t="str">
        <f t="shared" si="515"/>
        <v>Churned</v>
      </c>
    </row>
    <row r="8203" spans="1:17" x14ac:dyDescent="0.2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>
        <f t="shared" si="512"/>
        <v>Adult</v>
      </c>
      <c r="O8203" t="str">
        <f t="shared" si="513"/>
        <v>Good</v>
      </c>
      <c r="P8203" t="str">
        <f t="shared" si="514"/>
        <v>Medium Balance</v>
      </c>
      <c r="Q8203" t="str">
        <f t="shared" si="515"/>
        <v>Retained</v>
      </c>
    </row>
    <row r="8204" spans="1:17" x14ac:dyDescent="0.2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tr">
        <f t="shared" si="512"/>
        <v>Young</v>
      </c>
      <c r="O8204" t="str">
        <f t="shared" si="513"/>
        <v>Average</v>
      </c>
      <c r="P8204" t="str">
        <f t="shared" si="514"/>
        <v>Zero Balance</v>
      </c>
      <c r="Q8204" t="str">
        <f t="shared" si="515"/>
        <v>Retained</v>
      </c>
    </row>
    <row r="8205" spans="1:17" x14ac:dyDescent="0.2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>
        <f t="shared" si="512"/>
        <v>Adult</v>
      </c>
      <c r="O8205" t="str">
        <f t="shared" si="513"/>
        <v>Good</v>
      </c>
      <c r="P8205" t="str">
        <f t="shared" si="514"/>
        <v>High Balance</v>
      </c>
      <c r="Q8205" t="str">
        <f t="shared" si="515"/>
        <v>Retained</v>
      </c>
    </row>
    <row r="8206" spans="1:17" x14ac:dyDescent="0.2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>
        <f t="shared" si="512"/>
        <v>Adult</v>
      </c>
      <c r="O8206" t="str">
        <f t="shared" si="513"/>
        <v>Good</v>
      </c>
      <c r="P8206" t="str">
        <f t="shared" si="514"/>
        <v>High Balance</v>
      </c>
      <c r="Q8206" t="str">
        <f t="shared" si="515"/>
        <v>Retained</v>
      </c>
    </row>
    <row r="8207" spans="1:17" x14ac:dyDescent="0.2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>
        <f t="shared" si="512"/>
        <v>Adult</v>
      </c>
      <c r="O8207" t="str">
        <f t="shared" si="513"/>
        <v>Poor</v>
      </c>
      <c r="P8207" t="str">
        <f t="shared" si="514"/>
        <v>High Balance</v>
      </c>
      <c r="Q8207" t="str">
        <f t="shared" si="515"/>
        <v>Retained</v>
      </c>
    </row>
    <row r="8208" spans="1:17" x14ac:dyDescent="0.2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>
        <f t="shared" si="512"/>
        <v>Adult</v>
      </c>
      <c r="O8208" t="str">
        <f t="shared" si="513"/>
        <v>Average</v>
      </c>
      <c r="P8208" t="str">
        <f t="shared" si="514"/>
        <v>Zero Balance</v>
      </c>
      <c r="Q8208" t="str">
        <f t="shared" si="515"/>
        <v>Retained</v>
      </c>
    </row>
    <row r="8209" spans="1:17" x14ac:dyDescent="0.2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>
        <f t="shared" si="512"/>
        <v>Senior</v>
      </c>
      <c r="O8209" t="str">
        <f t="shared" si="513"/>
        <v>Average</v>
      </c>
      <c r="P8209" t="str">
        <f t="shared" si="514"/>
        <v>High Balance</v>
      </c>
      <c r="Q8209" t="str">
        <f t="shared" si="515"/>
        <v>Retained</v>
      </c>
    </row>
    <row r="8210" spans="1:17" x14ac:dyDescent="0.2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tr">
        <f t="shared" si="512"/>
        <v>Young</v>
      </c>
      <c r="O8210" t="str">
        <f t="shared" si="513"/>
        <v>Good</v>
      </c>
      <c r="P8210" t="str">
        <f t="shared" si="514"/>
        <v>High Balance</v>
      </c>
      <c r="Q8210" t="str">
        <f t="shared" si="515"/>
        <v>Retained</v>
      </c>
    </row>
    <row r="8211" spans="1:17" x14ac:dyDescent="0.2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>
        <f t="shared" si="512"/>
        <v>Adult</v>
      </c>
      <c r="O8211" t="str">
        <f t="shared" si="513"/>
        <v>Good</v>
      </c>
      <c r="P8211" t="str">
        <f t="shared" si="514"/>
        <v>Medium Balance</v>
      </c>
      <c r="Q8211" t="str">
        <f t="shared" si="515"/>
        <v>Retained</v>
      </c>
    </row>
    <row r="8212" spans="1:17" x14ac:dyDescent="0.2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>
        <f t="shared" si="512"/>
        <v>Adult</v>
      </c>
      <c r="O8212" t="str">
        <f t="shared" si="513"/>
        <v>Good</v>
      </c>
      <c r="P8212" t="str">
        <f t="shared" si="514"/>
        <v>Zero Balance</v>
      </c>
      <c r="Q8212" t="str">
        <f t="shared" si="515"/>
        <v>Retained</v>
      </c>
    </row>
    <row r="8213" spans="1:17" x14ac:dyDescent="0.2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>
        <f t="shared" si="512"/>
        <v>Adult</v>
      </c>
      <c r="O8213" t="str">
        <f t="shared" si="513"/>
        <v>Average</v>
      </c>
      <c r="P8213" t="str">
        <f t="shared" si="514"/>
        <v>High Balance</v>
      </c>
      <c r="Q8213" t="str">
        <f t="shared" si="515"/>
        <v>Retained</v>
      </c>
    </row>
    <row r="8214" spans="1:17" x14ac:dyDescent="0.2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>
        <f t="shared" si="512"/>
        <v>Adult</v>
      </c>
      <c r="O8214" t="str">
        <f t="shared" si="513"/>
        <v>Average</v>
      </c>
      <c r="P8214" t="str">
        <f t="shared" si="514"/>
        <v>Zero Balance</v>
      </c>
      <c r="Q8214" t="str">
        <f t="shared" si="515"/>
        <v>Churned</v>
      </c>
    </row>
    <row r="8215" spans="1:17" x14ac:dyDescent="0.2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>
        <f t="shared" si="512"/>
        <v>Adult</v>
      </c>
      <c r="O8215" t="str">
        <f t="shared" si="513"/>
        <v>Average</v>
      </c>
      <c r="P8215" t="str">
        <f t="shared" si="514"/>
        <v>High Balance</v>
      </c>
      <c r="Q8215" t="str">
        <f t="shared" si="515"/>
        <v>Retained</v>
      </c>
    </row>
    <row r="8216" spans="1:17" x14ac:dyDescent="0.2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>
        <f t="shared" si="512"/>
        <v>Adult</v>
      </c>
      <c r="O8216" t="str">
        <f t="shared" si="513"/>
        <v>Good</v>
      </c>
      <c r="P8216" t="str">
        <f t="shared" si="514"/>
        <v>High Balance</v>
      </c>
      <c r="Q8216" t="str">
        <f t="shared" si="515"/>
        <v>Retained</v>
      </c>
    </row>
    <row r="8217" spans="1:17" x14ac:dyDescent="0.2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>
        <f t="shared" si="512"/>
        <v>Senior</v>
      </c>
      <c r="O8217" t="str">
        <f t="shared" si="513"/>
        <v>Average</v>
      </c>
      <c r="P8217" t="str">
        <f t="shared" si="514"/>
        <v>Medium Balance</v>
      </c>
      <c r="Q8217" t="str">
        <f t="shared" si="515"/>
        <v>Churned</v>
      </c>
    </row>
    <row r="8218" spans="1:17" x14ac:dyDescent="0.2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>
        <f t="shared" si="512"/>
        <v>Adult</v>
      </c>
      <c r="O8218" t="str">
        <f t="shared" si="513"/>
        <v>Good</v>
      </c>
      <c r="P8218" t="str">
        <f t="shared" si="514"/>
        <v>High Balance</v>
      </c>
      <c r="Q8218" t="str">
        <f t="shared" si="515"/>
        <v>Retained</v>
      </c>
    </row>
    <row r="8219" spans="1:17" x14ac:dyDescent="0.2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>
        <f t="shared" si="512"/>
        <v>Senior</v>
      </c>
      <c r="O8219" t="str">
        <f t="shared" si="513"/>
        <v>Average</v>
      </c>
      <c r="P8219" t="str">
        <f t="shared" si="514"/>
        <v>Medium Balance</v>
      </c>
      <c r="Q8219" t="str">
        <f t="shared" si="515"/>
        <v>Retained</v>
      </c>
    </row>
    <row r="8220" spans="1:17" x14ac:dyDescent="0.2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>
        <f t="shared" si="512"/>
        <v>Adult</v>
      </c>
      <c r="O8220" t="str">
        <f t="shared" si="513"/>
        <v>Average</v>
      </c>
      <c r="P8220" t="str">
        <f t="shared" si="514"/>
        <v>Zero Balance</v>
      </c>
      <c r="Q8220" t="str">
        <f t="shared" si="515"/>
        <v>Retained</v>
      </c>
    </row>
    <row r="8221" spans="1:17" x14ac:dyDescent="0.2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>
        <f t="shared" si="512"/>
        <v>Adult</v>
      </c>
      <c r="O8221" t="str">
        <f t="shared" si="513"/>
        <v>Average</v>
      </c>
      <c r="P8221" t="str">
        <f t="shared" si="514"/>
        <v>Zero Balance</v>
      </c>
      <c r="Q8221" t="str">
        <f t="shared" si="515"/>
        <v>Retained</v>
      </c>
    </row>
    <row r="8222" spans="1:17" x14ac:dyDescent="0.2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>
        <f t="shared" si="512"/>
        <v>Adult</v>
      </c>
      <c r="O8222" t="str">
        <f t="shared" si="513"/>
        <v>Average</v>
      </c>
      <c r="P8222" t="str">
        <f t="shared" si="514"/>
        <v>High Balance</v>
      </c>
      <c r="Q8222" t="str">
        <f t="shared" si="515"/>
        <v>Churned</v>
      </c>
    </row>
    <row r="8223" spans="1:17" x14ac:dyDescent="0.2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>
        <f t="shared" si="512"/>
        <v>Senior</v>
      </c>
      <c r="O8223" t="str">
        <f t="shared" si="513"/>
        <v>Poor</v>
      </c>
      <c r="P8223" t="str">
        <f t="shared" si="514"/>
        <v>High Balance</v>
      </c>
      <c r="Q8223" t="str">
        <f t="shared" si="515"/>
        <v>Churned</v>
      </c>
    </row>
    <row r="8224" spans="1:17" x14ac:dyDescent="0.2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>
        <f t="shared" si="512"/>
        <v>Young</v>
      </c>
      <c r="O8224" t="str">
        <f t="shared" si="513"/>
        <v>Average</v>
      </c>
      <c r="P8224" t="str">
        <f t="shared" si="514"/>
        <v>High Balance</v>
      </c>
      <c r="Q8224" t="str">
        <f t="shared" si="515"/>
        <v>Retained</v>
      </c>
    </row>
    <row r="8225" spans="1:17" x14ac:dyDescent="0.2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>
        <f t="shared" si="512"/>
        <v>Young</v>
      </c>
      <c r="O8225" t="str">
        <f t="shared" si="513"/>
        <v>Poor</v>
      </c>
      <c r="P8225" t="str">
        <f t="shared" si="514"/>
        <v>Medium Balance</v>
      </c>
      <c r="Q8225" t="str">
        <f t="shared" si="515"/>
        <v>Retained</v>
      </c>
    </row>
    <row r="8226" spans="1:17" x14ac:dyDescent="0.2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>
        <f t="shared" si="512"/>
        <v>Senior</v>
      </c>
      <c r="O8226" t="str">
        <f t="shared" si="513"/>
        <v>Good</v>
      </c>
      <c r="P8226" t="str">
        <f t="shared" si="514"/>
        <v>Zero Balance</v>
      </c>
      <c r="Q8226" t="str">
        <f t="shared" si="515"/>
        <v>Retained</v>
      </c>
    </row>
    <row r="8227" spans="1:17" x14ac:dyDescent="0.2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>
        <f t="shared" si="512"/>
        <v>Senior</v>
      </c>
      <c r="O8227" t="str">
        <f t="shared" si="513"/>
        <v>Average</v>
      </c>
      <c r="P8227" t="str">
        <f t="shared" si="514"/>
        <v>High Balance</v>
      </c>
      <c r="Q8227" t="str">
        <f t="shared" si="515"/>
        <v>Churned</v>
      </c>
    </row>
    <row r="8228" spans="1:17" x14ac:dyDescent="0.2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>
        <f t="shared" si="512"/>
        <v>Adult</v>
      </c>
      <c r="O8228" t="str">
        <f t="shared" si="513"/>
        <v>Good</v>
      </c>
      <c r="P8228" t="str">
        <f t="shared" si="514"/>
        <v>High Balance</v>
      </c>
      <c r="Q8228" t="str">
        <f t="shared" si="515"/>
        <v>Retained</v>
      </c>
    </row>
    <row r="8229" spans="1:17" x14ac:dyDescent="0.2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>
        <f t="shared" si="512"/>
        <v>Adult</v>
      </c>
      <c r="O8229" t="str">
        <f t="shared" si="513"/>
        <v>Good</v>
      </c>
      <c r="P8229" t="str">
        <f t="shared" si="514"/>
        <v>Zero Balance</v>
      </c>
      <c r="Q8229" t="str">
        <f t="shared" si="515"/>
        <v>Retained</v>
      </c>
    </row>
    <row r="8230" spans="1:17" x14ac:dyDescent="0.2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>
        <f t="shared" si="512"/>
        <v>Adult</v>
      </c>
      <c r="O8230" t="str">
        <f t="shared" si="513"/>
        <v>Average</v>
      </c>
      <c r="P8230" t="str">
        <f t="shared" si="514"/>
        <v>High Balance</v>
      </c>
      <c r="Q8230" t="str">
        <f t="shared" si="515"/>
        <v>Retained</v>
      </c>
    </row>
    <row r="8231" spans="1:17" x14ac:dyDescent="0.2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tr">
        <f t="shared" si="512"/>
        <v>Adult</v>
      </c>
      <c r="O8231" t="str">
        <f t="shared" si="513"/>
        <v>Average</v>
      </c>
      <c r="P8231" t="str">
        <f t="shared" si="514"/>
        <v>Medium Balance</v>
      </c>
      <c r="Q8231" t="str">
        <f t="shared" si="515"/>
        <v>Retained</v>
      </c>
    </row>
    <row r="8232" spans="1:17" x14ac:dyDescent="0.2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>
        <f t="shared" si="512"/>
        <v>Adult</v>
      </c>
      <c r="O8232" t="str">
        <f t="shared" si="513"/>
        <v>Good</v>
      </c>
      <c r="P8232" t="str">
        <f t="shared" si="514"/>
        <v>High Balance</v>
      </c>
      <c r="Q8232" t="str">
        <f t="shared" si="515"/>
        <v>Retained</v>
      </c>
    </row>
    <row r="8233" spans="1:17" x14ac:dyDescent="0.2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>
        <f t="shared" si="512"/>
        <v>Adult</v>
      </c>
      <c r="O8233" t="str">
        <f t="shared" si="513"/>
        <v>Good</v>
      </c>
      <c r="P8233" t="str">
        <f t="shared" si="514"/>
        <v>High Balance</v>
      </c>
      <c r="Q8233" t="str">
        <f t="shared" si="515"/>
        <v>Churned</v>
      </c>
    </row>
    <row r="8234" spans="1:17" x14ac:dyDescent="0.2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>
        <f t="shared" si="512"/>
        <v>Young</v>
      </c>
      <c r="O8234" t="str">
        <f t="shared" si="513"/>
        <v>Average</v>
      </c>
      <c r="P8234" t="str">
        <f t="shared" si="514"/>
        <v>High Balance</v>
      </c>
      <c r="Q8234" t="str">
        <f t="shared" si="515"/>
        <v>Retained</v>
      </c>
    </row>
    <row r="8235" spans="1:17" x14ac:dyDescent="0.2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>
        <f t="shared" si="512"/>
        <v>Adult</v>
      </c>
      <c r="O8235" t="str">
        <f t="shared" si="513"/>
        <v>Average</v>
      </c>
      <c r="P8235" t="str">
        <f t="shared" si="514"/>
        <v>Medium Balance</v>
      </c>
      <c r="Q8235" t="str">
        <f t="shared" si="515"/>
        <v>Retained</v>
      </c>
    </row>
    <row r="8236" spans="1:17" x14ac:dyDescent="0.2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>
        <f t="shared" si="512"/>
        <v>Adult</v>
      </c>
      <c r="O8236" t="str">
        <f t="shared" si="513"/>
        <v>Good</v>
      </c>
      <c r="P8236" t="str">
        <f t="shared" si="514"/>
        <v>High Balance</v>
      </c>
      <c r="Q8236" t="str">
        <f t="shared" si="515"/>
        <v>Churned</v>
      </c>
    </row>
    <row r="8237" spans="1:17" x14ac:dyDescent="0.2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tr">
        <f t="shared" si="512"/>
        <v>Adult</v>
      </c>
      <c r="O8237" t="str">
        <f t="shared" si="513"/>
        <v>Average</v>
      </c>
      <c r="P8237" t="str">
        <f t="shared" si="514"/>
        <v>High Balance</v>
      </c>
      <c r="Q8237" t="str">
        <f t="shared" si="515"/>
        <v>Retained</v>
      </c>
    </row>
    <row r="8238" spans="1:17" x14ac:dyDescent="0.2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tr">
        <f t="shared" si="512"/>
        <v>Adult</v>
      </c>
      <c r="O8238" t="str">
        <f t="shared" si="513"/>
        <v>Average</v>
      </c>
      <c r="P8238" t="str">
        <f t="shared" si="514"/>
        <v>High Balance</v>
      </c>
      <c r="Q8238" t="str">
        <f t="shared" si="515"/>
        <v>Retained</v>
      </c>
    </row>
    <row r="8239" spans="1:17" x14ac:dyDescent="0.2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>
        <f t="shared" si="512"/>
        <v>Adult</v>
      </c>
      <c r="O8239" t="str">
        <f t="shared" si="513"/>
        <v>Average</v>
      </c>
      <c r="P8239" t="str">
        <f t="shared" si="514"/>
        <v>High Balance</v>
      </c>
      <c r="Q8239" t="str">
        <f t="shared" si="515"/>
        <v>Retained</v>
      </c>
    </row>
    <row r="8240" spans="1:17" x14ac:dyDescent="0.2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>
        <f t="shared" si="512"/>
        <v>Adult</v>
      </c>
      <c r="O8240" t="str">
        <f t="shared" si="513"/>
        <v>Average</v>
      </c>
      <c r="P8240" t="str">
        <f t="shared" si="514"/>
        <v>Zero Balance</v>
      </c>
      <c r="Q8240" t="str">
        <f t="shared" si="515"/>
        <v>Retained</v>
      </c>
    </row>
    <row r="8241" spans="1:17" x14ac:dyDescent="0.2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>
        <f t="shared" si="512"/>
        <v>Adult</v>
      </c>
      <c r="O8241" t="str">
        <f t="shared" si="513"/>
        <v>Average</v>
      </c>
      <c r="P8241" t="str">
        <f t="shared" si="514"/>
        <v>High Balance</v>
      </c>
      <c r="Q8241" t="str">
        <f t="shared" si="515"/>
        <v>Retained</v>
      </c>
    </row>
    <row r="8242" spans="1:17" x14ac:dyDescent="0.2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>
        <f t="shared" si="512"/>
        <v>Senior</v>
      </c>
      <c r="O8242" t="str">
        <f t="shared" si="513"/>
        <v>Good</v>
      </c>
      <c r="P8242" t="str">
        <f t="shared" si="514"/>
        <v>High Balance</v>
      </c>
      <c r="Q8242" t="str">
        <f t="shared" si="515"/>
        <v>Churned</v>
      </c>
    </row>
    <row r="8243" spans="1:17" x14ac:dyDescent="0.2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>
        <f t="shared" si="512"/>
        <v>Adult</v>
      </c>
      <c r="O8243" t="str">
        <f t="shared" si="513"/>
        <v>Average</v>
      </c>
      <c r="P8243" t="str">
        <f t="shared" si="514"/>
        <v>Zero Balance</v>
      </c>
      <c r="Q8243" t="str">
        <f t="shared" si="515"/>
        <v>Retained</v>
      </c>
    </row>
    <row r="8244" spans="1:17" x14ac:dyDescent="0.2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>
        <f t="shared" si="512"/>
        <v>Senior</v>
      </c>
      <c r="O8244" t="str">
        <f t="shared" si="513"/>
        <v>Poor</v>
      </c>
      <c r="P8244" t="str">
        <f t="shared" si="514"/>
        <v>Zero Balance</v>
      </c>
      <c r="Q8244" t="str">
        <f t="shared" si="515"/>
        <v>Churned</v>
      </c>
    </row>
    <row r="8245" spans="1:17" x14ac:dyDescent="0.2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tr">
        <f t="shared" si="512"/>
        <v>Young</v>
      </c>
      <c r="O8245" t="str">
        <f t="shared" si="513"/>
        <v>Good</v>
      </c>
      <c r="P8245" t="str">
        <f t="shared" si="514"/>
        <v>High Balance</v>
      </c>
      <c r="Q8245" t="str">
        <f t="shared" si="515"/>
        <v>Retained</v>
      </c>
    </row>
    <row r="8246" spans="1:17" x14ac:dyDescent="0.2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>
        <f t="shared" si="512"/>
        <v>Adult</v>
      </c>
      <c r="O8246" t="str">
        <f t="shared" si="513"/>
        <v>Average</v>
      </c>
      <c r="P8246" t="str">
        <f t="shared" si="514"/>
        <v>Medium Balance</v>
      </c>
      <c r="Q8246" t="str">
        <f t="shared" si="515"/>
        <v>Retained</v>
      </c>
    </row>
    <row r="8247" spans="1:17" x14ac:dyDescent="0.2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>
        <f t="shared" si="512"/>
        <v>Adult</v>
      </c>
      <c r="O8247" t="str">
        <f t="shared" si="513"/>
        <v>Average</v>
      </c>
      <c r="P8247" t="str">
        <f t="shared" si="514"/>
        <v>High Balance</v>
      </c>
      <c r="Q8247" t="str">
        <f t="shared" si="515"/>
        <v>Retained</v>
      </c>
    </row>
    <row r="8248" spans="1:17" x14ac:dyDescent="0.2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>
        <f t="shared" si="512"/>
        <v>Young</v>
      </c>
      <c r="O8248" t="str">
        <f t="shared" si="513"/>
        <v>Average</v>
      </c>
      <c r="P8248" t="str">
        <f t="shared" si="514"/>
        <v>Zero Balance</v>
      </c>
      <c r="Q8248" t="str">
        <f t="shared" si="515"/>
        <v>Retained</v>
      </c>
    </row>
    <row r="8249" spans="1:17" x14ac:dyDescent="0.2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>
        <f t="shared" si="512"/>
        <v>Young</v>
      </c>
      <c r="O8249" t="str">
        <f t="shared" si="513"/>
        <v>Average</v>
      </c>
      <c r="P8249" t="str">
        <f t="shared" si="514"/>
        <v>High Balance</v>
      </c>
      <c r="Q8249" t="str">
        <f t="shared" si="515"/>
        <v>Retained</v>
      </c>
    </row>
    <row r="8250" spans="1:17" x14ac:dyDescent="0.2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>
        <f t="shared" si="512"/>
        <v>Young</v>
      </c>
      <c r="O8250" t="str">
        <f t="shared" si="513"/>
        <v>Average</v>
      </c>
      <c r="P8250" t="str">
        <f t="shared" si="514"/>
        <v>High Balance</v>
      </c>
      <c r="Q8250" t="str">
        <f t="shared" si="515"/>
        <v>Retained</v>
      </c>
    </row>
    <row r="8251" spans="1:17" x14ac:dyDescent="0.2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>
        <f t="shared" si="512"/>
        <v>Adult</v>
      </c>
      <c r="O8251" t="str">
        <f t="shared" si="513"/>
        <v>Average</v>
      </c>
      <c r="P8251" t="str">
        <f t="shared" si="514"/>
        <v>Zero Balance</v>
      </c>
      <c r="Q8251" t="str">
        <f t="shared" si="515"/>
        <v>Retained</v>
      </c>
    </row>
    <row r="8252" spans="1:17" x14ac:dyDescent="0.2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>
        <f t="shared" si="512"/>
        <v>Adult</v>
      </c>
      <c r="O8252" t="str">
        <f t="shared" si="513"/>
        <v>Good</v>
      </c>
      <c r="P8252" t="str">
        <f t="shared" si="514"/>
        <v>Zero Balance</v>
      </c>
      <c r="Q8252" t="str">
        <f t="shared" si="515"/>
        <v>Retained</v>
      </c>
    </row>
    <row r="8253" spans="1:17" x14ac:dyDescent="0.2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>
        <f t="shared" si="512"/>
        <v>Adult</v>
      </c>
      <c r="O8253" t="str">
        <f t="shared" si="513"/>
        <v>Average</v>
      </c>
      <c r="P8253" t="str">
        <f t="shared" si="514"/>
        <v>Low Balance</v>
      </c>
      <c r="Q8253" t="str">
        <f t="shared" si="515"/>
        <v>Retained</v>
      </c>
    </row>
    <row r="8254" spans="1:17" x14ac:dyDescent="0.2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>
        <f t="shared" si="512"/>
        <v>Senior</v>
      </c>
      <c r="O8254" t="str">
        <f t="shared" si="513"/>
        <v>Good</v>
      </c>
      <c r="P8254" t="str">
        <f t="shared" si="514"/>
        <v>Zero Balance</v>
      </c>
      <c r="Q8254" t="str">
        <f t="shared" si="515"/>
        <v>Retained</v>
      </c>
    </row>
    <row r="8255" spans="1:17" x14ac:dyDescent="0.2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>
        <f t="shared" si="512"/>
        <v>Adult</v>
      </c>
      <c r="O8255" t="str">
        <f t="shared" si="513"/>
        <v>Good</v>
      </c>
      <c r="P8255" t="str">
        <f t="shared" si="514"/>
        <v>High Balance</v>
      </c>
      <c r="Q8255" t="str">
        <f t="shared" si="515"/>
        <v>Churned</v>
      </c>
    </row>
    <row r="8256" spans="1:17" x14ac:dyDescent="0.2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>
        <f t="shared" si="512"/>
        <v>Young</v>
      </c>
      <c r="O8256" t="str">
        <f t="shared" si="513"/>
        <v>Average</v>
      </c>
      <c r="P8256" t="str">
        <f t="shared" si="514"/>
        <v>High Balance</v>
      </c>
      <c r="Q8256" t="str">
        <f t="shared" si="515"/>
        <v>Retained</v>
      </c>
    </row>
    <row r="8257" spans="1:17" x14ac:dyDescent="0.2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>
        <f t="shared" si="512"/>
        <v>Adult</v>
      </c>
      <c r="O8257" t="str">
        <f t="shared" si="513"/>
        <v>Average</v>
      </c>
      <c r="P8257" t="str">
        <f t="shared" si="514"/>
        <v>High Balance</v>
      </c>
      <c r="Q8257" t="str">
        <f t="shared" si="515"/>
        <v>Retained</v>
      </c>
    </row>
    <row r="8258" spans="1:17" x14ac:dyDescent="0.2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>
        <f t="shared" si="512"/>
        <v>Senior</v>
      </c>
      <c r="O8258" t="str">
        <f t="shared" si="513"/>
        <v>Average</v>
      </c>
      <c r="P8258" t="str">
        <f t="shared" si="514"/>
        <v>High Balance</v>
      </c>
      <c r="Q8258" t="str">
        <f t="shared" si="515"/>
        <v>Retained</v>
      </c>
    </row>
    <row r="8259" spans="1:17" x14ac:dyDescent="0.2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tr">
        <f t="shared" ref="N8259:N8322" si="516">IF(F8259&lt;30,"Young",IF(F8259&lt;50,"Adult","Senior"))</f>
        <v>Adult</v>
      </c>
      <c r="O8259" t="str">
        <f t="shared" ref="O8259:O8322" si="517">IF(C8259&lt;500,"Poor",IF(C8259&lt;700,"Average","Good"))</f>
        <v>Average</v>
      </c>
      <c r="P8259" t="str">
        <f t="shared" ref="P8259:P8322" si="518" xml:space="preserve"> IF(H8259=0,"Zero Balance",IF(H8259&lt;50000,"Low Balance",IF(H8259&lt;100000,"Medium Balance","High Balance")))</f>
        <v>Zero Balance</v>
      </c>
      <c r="Q8259" t="str">
        <f t="shared" ref="Q8259:Q8322" si="519">IF(M8259 = 1,"Churned","Retained")</f>
        <v>Retained</v>
      </c>
    </row>
    <row r="8260" spans="1:17" x14ac:dyDescent="0.2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>
        <f t="shared" si="516"/>
        <v>Adult</v>
      </c>
      <c r="O8260" t="str">
        <f t="shared" si="517"/>
        <v>Average</v>
      </c>
      <c r="P8260" t="str">
        <f t="shared" si="518"/>
        <v>Medium Balance</v>
      </c>
      <c r="Q8260" t="str">
        <f t="shared" si="519"/>
        <v>Retained</v>
      </c>
    </row>
    <row r="8261" spans="1:17" x14ac:dyDescent="0.2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>
        <f t="shared" si="516"/>
        <v>Adult</v>
      </c>
      <c r="O8261" t="str">
        <f t="shared" si="517"/>
        <v>Average</v>
      </c>
      <c r="P8261" t="str">
        <f t="shared" si="518"/>
        <v>Medium Balance</v>
      </c>
      <c r="Q8261" t="str">
        <f t="shared" si="519"/>
        <v>Retained</v>
      </c>
    </row>
    <row r="8262" spans="1:17" x14ac:dyDescent="0.2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>
        <f t="shared" si="516"/>
        <v>Adult</v>
      </c>
      <c r="O8262" t="str">
        <f t="shared" si="517"/>
        <v>Average</v>
      </c>
      <c r="P8262" t="str">
        <f t="shared" si="518"/>
        <v>Low Balance</v>
      </c>
      <c r="Q8262" t="str">
        <f t="shared" si="519"/>
        <v>Retained</v>
      </c>
    </row>
    <row r="8263" spans="1:17" x14ac:dyDescent="0.2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>
        <f t="shared" si="516"/>
        <v>Adult</v>
      </c>
      <c r="O8263" t="str">
        <f t="shared" si="517"/>
        <v>Average</v>
      </c>
      <c r="P8263" t="str">
        <f t="shared" si="518"/>
        <v>Zero Balance</v>
      </c>
      <c r="Q8263" t="str">
        <f t="shared" si="519"/>
        <v>Retained</v>
      </c>
    </row>
    <row r="8264" spans="1:17" x14ac:dyDescent="0.2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>
        <f t="shared" si="516"/>
        <v>Adult</v>
      </c>
      <c r="O8264" t="str">
        <f t="shared" si="517"/>
        <v>Good</v>
      </c>
      <c r="P8264" t="str">
        <f t="shared" si="518"/>
        <v>Zero Balance</v>
      </c>
      <c r="Q8264" t="str">
        <f t="shared" si="519"/>
        <v>Retained</v>
      </c>
    </row>
    <row r="8265" spans="1:17" x14ac:dyDescent="0.2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>
        <f t="shared" si="516"/>
        <v>Adult</v>
      </c>
      <c r="O8265" t="str">
        <f t="shared" si="517"/>
        <v>Average</v>
      </c>
      <c r="P8265" t="str">
        <f t="shared" si="518"/>
        <v>Zero Balance</v>
      </c>
      <c r="Q8265" t="str">
        <f t="shared" si="519"/>
        <v>Retained</v>
      </c>
    </row>
    <row r="8266" spans="1:17" x14ac:dyDescent="0.2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tr">
        <f t="shared" si="516"/>
        <v>Adult</v>
      </c>
      <c r="O8266" t="str">
        <f t="shared" si="517"/>
        <v>Good</v>
      </c>
      <c r="P8266" t="str">
        <f t="shared" si="518"/>
        <v>Zero Balance</v>
      </c>
      <c r="Q8266" t="str">
        <f t="shared" si="519"/>
        <v>Retained</v>
      </c>
    </row>
    <row r="8267" spans="1:17" x14ac:dyDescent="0.2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tr">
        <f t="shared" si="516"/>
        <v>Adult</v>
      </c>
      <c r="O8267" t="str">
        <f t="shared" si="517"/>
        <v>Average</v>
      </c>
      <c r="P8267" t="str">
        <f t="shared" si="518"/>
        <v>High Balance</v>
      </c>
      <c r="Q8267" t="str">
        <f t="shared" si="519"/>
        <v>Churned</v>
      </c>
    </row>
    <row r="8268" spans="1:17" x14ac:dyDescent="0.2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>
        <f t="shared" si="516"/>
        <v>Adult</v>
      </c>
      <c r="O8268" t="str">
        <f t="shared" si="517"/>
        <v>Average</v>
      </c>
      <c r="P8268" t="str">
        <f t="shared" si="518"/>
        <v>Zero Balance</v>
      </c>
      <c r="Q8268" t="str">
        <f t="shared" si="519"/>
        <v>Retained</v>
      </c>
    </row>
    <row r="8269" spans="1:17" x14ac:dyDescent="0.2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>
        <f t="shared" si="516"/>
        <v>Adult</v>
      </c>
      <c r="O8269" t="str">
        <f t="shared" si="517"/>
        <v>Average</v>
      </c>
      <c r="P8269" t="str">
        <f t="shared" si="518"/>
        <v>Zero Balance</v>
      </c>
      <c r="Q8269" t="str">
        <f t="shared" si="519"/>
        <v>Retained</v>
      </c>
    </row>
    <row r="8270" spans="1:17" x14ac:dyDescent="0.2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>
        <f t="shared" si="516"/>
        <v>Adult</v>
      </c>
      <c r="O8270" t="str">
        <f t="shared" si="517"/>
        <v>Good</v>
      </c>
      <c r="P8270" t="str">
        <f t="shared" si="518"/>
        <v>Medium Balance</v>
      </c>
      <c r="Q8270" t="str">
        <f t="shared" si="519"/>
        <v>Retained</v>
      </c>
    </row>
    <row r="8271" spans="1:17" x14ac:dyDescent="0.2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tr">
        <f t="shared" si="516"/>
        <v>Senior</v>
      </c>
      <c r="O8271" t="str">
        <f t="shared" si="517"/>
        <v>Average</v>
      </c>
      <c r="P8271" t="str">
        <f t="shared" si="518"/>
        <v>Zero Balance</v>
      </c>
      <c r="Q8271" t="str">
        <f t="shared" si="519"/>
        <v>Churned</v>
      </c>
    </row>
    <row r="8272" spans="1:17" x14ac:dyDescent="0.2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>
        <f t="shared" si="516"/>
        <v>Adult</v>
      </c>
      <c r="O8272" t="str">
        <f t="shared" si="517"/>
        <v>Average</v>
      </c>
      <c r="P8272" t="str">
        <f t="shared" si="518"/>
        <v>Zero Balance</v>
      </c>
      <c r="Q8272" t="str">
        <f t="shared" si="519"/>
        <v>Retained</v>
      </c>
    </row>
    <row r="8273" spans="1:17" x14ac:dyDescent="0.2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>
        <f t="shared" si="516"/>
        <v>Adult</v>
      </c>
      <c r="O8273" t="str">
        <f t="shared" si="517"/>
        <v>Poor</v>
      </c>
      <c r="P8273" t="str">
        <f t="shared" si="518"/>
        <v>High Balance</v>
      </c>
      <c r="Q8273" t="str">
        <f t="shared" si="519"/>
        <v>Retained</v>
      </c>
    </row>
    <row r="8274" spans="1:17" x14ac:dyDescent="0.2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tr">
        <f t="shared" si="516"/>
        <v>Adult</v>
      </c>
      <c r="O8274" t="str">
        <f t="shared" si="517"/>
        <v>Good</v>
      </c>
      <c r="P8274" t="str">
        <f t="shared" si="518"/>
        <v>High Balance</v>
      </c>
      <c r="Q8274" t="str">
        <f t="shared" si="519"/>
        <v>Retained</v>
      </c>
    </row>
    <row r="8275" spans="1:17" x14ac:dyDescent="0.2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>
        <f t="shared" si="516"/>
        <v>Adult</v>
      </c>
      <c r="O8275" t="str">
        <f t="shared" si="517"/>
        <v>Average</v>
      </c>
      <c r="P8275" t="str">
        <f t="shared" si="518"/>
        <v>Zero Balance</v>
      </c>
      <c r="Q8275" t="str">
        <f t="shared" si="519"/>
        <v>Retained</v>
      </c>
    </row>
    <row r="8276" spans="1:17" x14ac:dyDescent="0.2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>
        <f t="shared" si="516"/>
        <v>Adult</v>
      </c>
      <c r="O8276" t="str">
        <f t="shared" si="517"/>
        <v>Good</v>
      </c>
      <c r="P8276" t="str">
        <f t="shared" si="518"/>
        <v>Medium Balance</v>
      </c>
      <c r="Q8276" t="str">
        <f t="shared" si="519"/>
        <v>Retained</v>
      </c>
    </row>
    <row r="8277" spans="1:17" x14ac:dyDescent="0.2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>
        <f t="shared" si="516"/>
        <v>Adult</v>
      </c>
      <c r="O8277" t="str">
        <f t="shared" si="517"/>
        <v>Average</v>
      </c>
      <c r="P8277" t="str">
        <f t="shared" si="518"/>
        <v>High Balance</v>
      </c>
      <c r="Q8277" t="str">
        <f t="shared" si="519"/>
        <v>Retained</v>
      </c>
    </row>
    <row r="8278" spans="1:17" x14ac:dyDescent="0.2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>
        <f t="shared" si="516"/>
        <v>Adult</v>
      </c>
      <c r="O8278" t="str">
        <f t="shared" si="517"/>
        <v>Average</v>
      </c>
      <c r="P8278" t="str">
        <f t="shared" si="518"/>
        <v>High Balance</v>
      </c>
      <c r="Q8278" t="str">
        <f t="shared" si="519"/>
        <v>Retained</v>
      </c>
    </row>
    <row r="8279" spans="1:17" x14ac:dyDescent="0.2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>
        <f t="shared" si="516"/>
        <v>Adult</v>
      </c>
      <c r="O8279" t="str">
        <f t="shared" si="517"/>
        <v>Average</v>
      </c>
      <c r="P8279" t="str">
        <f t="shared" si="518"/>
        <v>High Balance</v>
      </c>
      <c r="Q8279" t="str">
        <f t="shared" si="519"/>
        <v>Retained</v>
      </c>
    </row>
    <row r="8280" spans="1:17" x14ac:dyDescent="0.2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>
        <f t="shared" si="516"/>
        <v>Adult</v>
      </c>
      <c r="O8280" t="str">
        <f t="shared" si="517"/>
        <v>Good</v>
      </c>
      <c r="P8280" t="str">
        <f t="shared" si="518"/>
        <v>Zero Balance</v>
      </c>
      <c r="Q8280" t="str">
        <f t="shared" si="519"/>
        <v>Retained</v>
      </c>
    </row>
    <row r="8281" spans="1:17" x14ac:dyDescent="0.2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>
        <f t="shared" si="516"/>
        <v>Adult</v>
      </c>
      <c r="O8281" t="str">
        <f t="shared" si="517"/>
        <v>Average</v>
      </c>
      <c r="P8281" t="str">
        <f t="shared" si="518"/>
        <v>Zero Balance</v>
      </c>
      <c r="Q8281" t="str">
        <f t="shared" si="519"/>
        <v>Retained</v>
      </c>
    </row>
    <row r="8282" spans="1:17" x14ac:dyDescent="0.2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>
        <f t="shared" si="516"/>
        <v>Senior</v>
      </c>
      <c r="O8282" t="str">
        <f t="shared" si="517"/>
        <v>Good</v>
      </c>
      <c r="P8282" t="str">
        <f t="shared" si="518"/>
        <v>Zero Balance</v>
      </c>
      <c r="Q8282" t="str">
        <f t="shared" si="519"/>
        <v>Retained</v>
      </c>
    </row>
    <row r="8283" spans="1:17" x14ac:dyDescent="0.2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>
        <f t="shared" si="516"/>
        <v>Adult</v>
      </c>
      <c r="O8283" t="str">
        <f t="shared" si="517"/>
        <v>Average</v>
      </c>
      <c r="P8283" t="str">
        <f t="shared" si="518"/>
        <v>Low Balance</v>
      </c>
      <c r="Q8283" t="str">
        <f t="shared" si="519"/>
        <v>Retained</v>
      </c>
    </row>
    <row r="8284" spans="1:17" x14ac:dyDescent="0.2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>
        <f t="shared" si="516"/>
        <v>Young</v>
      </c>
      <c r="O8284" t="str">
        <f t="shared" si="517"/>
        <v>Good</v>
      </c>
      <c r="P8284" t="str">
        <f t="shared" si="518"/>
        <v>Medium Balance</v>
      </c>
      <c r="Q8284" t="str">
        <f t="shared" si="519"/>
        <v>Retained</v>
      </c>
    </row>
    <row r="8285" spans="1:17" x14ac:dyDescent="0.2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>
        <f t="shared" si="516"/>
        <v>Senior</v>
      </c>
      <c r="O8285" t="str">
        <f t="shared" si="517"/>
        <v>Average</v>
      </c>
      <c r="P8285" t="str">
        <f t="shared" si="518"/>
        <v>Zero Balance</v>
      </c>
      <c r="Q8285" t="str">
        <f t="shared" si="519"/>
        <v>Retained</v>
      </c>
    </row>
    <row r="8286" spans="1:17" x14ac:dyDescent="0.2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>
        <f t="shared" si="516"/>
        <v>Adult</v>
      </c>
      <c r="O8286" t="str">
        <f t="shared" si="517"/>
        <v>Good</v>
      </c>
      <c r="P8286" t="str">
        <f t="shared" si="518"/>
        <v>High Balance</v>
      </c>
      <c r="Q8286" t="str">
        <f t="shared" si="519"/>
        <v>Retained</v>
      </c>
    </row>
    <row r="8287" spans="1:17" x14ac:dyDescent="0.2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>
        <f t="shared" si="516"/>
        <v>Young</v>
      </c>
      <c r="O8287" t="str">
        <f t="shared" si="517"/>
        <v>Average</v>
      </c>
      <c r="P8287" t="str">
        <f t="shared" si="518"/>
        <v>Zero Balance</v>
      </c>
      <c r="Q8287" t="str">
        <f t="shared" si="519"/>
        <v>Retained</v>
      </c>
    </row>
    <row r="8288" spans="1:17" x14ac:dyDescent="0.2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>
        <f t="shared" si="516"/>
        <v>Young</v>
      </c>
      <c r="O8288" t="str">
        <f t="shared" si="517"/>
        <v>Average</v>
      </c>
      <c r="P8288" t="str">
        <f t="shared" si="518"/>
        <v>High Balance</v>
      </c>
      <c r="Q8288" t="str">
        <f t="shared" si="519"/>
        <v>Retained</v>
      </c>
    </row>
    <row r="8289" spans="1:17" x14ac:dyDescent="0.2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>
        <f t="shared" si="516"/>
        <v>Adult</v>
      </c>
      <c r="O8289" t="str">
        <f t="shared" si="517"/>
        <v>Good</v>
      </c>
      <c r="P8289" t="str">
        <f t="shared" si="518"/>
        <v>High Balance</v>
      </c>
      <c r="Q8289" t="str">
        <f t="shared" si="519"/>
        <v>Retained</v>
      </c>
    </row>
    <row r="8290" spans="1:17" x14ac:dyDescent="0.2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>
        <f t="shared" si="516"/>
        <v>Adult</v>
      </c>
      <c r="O8290" t="str">
        <f t="shared" si="517"/>
        <v>Good</v>
      </c>
      <c r="P8290" t="str">
        <f t="shared" si="518"/>
        <v>Medium Balance</v>
      </c>
      <c r="Q8290" t="str">
        <f t="shared" si="519"/>
        <v>Retained</v>
      </c>
    </row>
    <row r="8291" spans="1:17" x14ac:dyDescent="0.2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>
        <f t="shared" si="516"/>
        <v>Adult</v>
      </c>
      <c r="O8291" t="str">
        <f t="shared" si="517"/>
        <v>Average</v>
      </c>
      <c r="P8291" t="str">
        <f t="shared" si="518"/>
        <v>Zero Balance</v>
      </c>
      <c r="Q8291" t="str">
        <f t="shared" si="519"/>
        <v>Retained</v>
      </c>
    </row>
    <row r="8292" spans="1:17" x14ac:dyDescent="0.2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>
        <f t="shared" si="516"/>
        <v>Adult</v>
      </c>
      <c r="O8292" t="str">
        <f t="shared" si="517"/>
        <v>Good</v>
      </c>
      <c r="P8292" t="str">
        <f t="shared" si="518"/>
        <v>Medium Balance</v>
      </c>
      <c r="Q8292" t="str">
        <f t="shared" si="519"/>
        <v>Retained</v>
      </c>
    </row>
    <row r="8293" spans="1:17" x14ac:dyDescent="0.2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>
        <f t="shared" si="516"/>
        <v>Adult</v>
      </c>
      <c r="O8293" t="str">
        <f t="shared" si="517"/>
        <v>Average</v>
      </c>
      <c r="P8293" t="str">
        <f t="shared" si="518"/>
        <v>High Balance</v>
      </c>
      <c r="Q8293" t="str">
        <f t="shared" si="519"/>
        <v>Retained</v>
      </c>
    </row>
    <row r="8294" spans="1:17" x14ac:dyDescent="0.2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>
        <f t="shared" si="516"/>
        <v>Adult</v>
      </c>
      <c r="O8294" t="str">
        <f t="shared" si="517"/>
        <v>Good</v>
      </c>
      <c r="P8294" t="str">
        <f t="shared" si="518"/>
        <v>High Balance</v>
      </c>
      <c r="Q8294" t="str">
        <f t="shared" si="519"/>
        <v>Retained</v>
      </c>
    </row>
    <row r="8295" spans="1:17" x14ac:dyDescent="0.2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tr">
        <f t="shared" si="516"/>
        <v>Young</v>
      </c>
      <c r="O8295" t="str">
        <f t="shared" si="517"/>
        <v>Good</v>
      </c>
      <c r="P8295" t="str">
        <f t="shared" si="518"/>
        <v>Medium Balance</v>
      </c>
      <c r="Q8295" t="str">
        <f t="shared" si="519"/>
        <v>Retained</v>
      </c>
    </row>
    <row r="8296" spans="1:17" x14ac:dyDescent="0.2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tr">
        <f t="shared" si="516"/>
        <v>Adult</v>
      </c>
      <c r="O8296" t="str">
        <f t="shared" si="517"/>
        <v>Good</v>
      </c>
      <c r="P8296" t="str">
        <f t="shared" si="518"/>
        <v>High Balance</v>
      </c>
      <c r="Q8296" t="str">
        <f t="shared" si="519"/>
        <v>Retained</v>
      </c>
    </row>
    <row r="8297" spans="1:17" x14ac:dyDescent="0.2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>
        <f t="shared" si="516"/>
        <v>Adult</v>
      </c>
      <c r="O8297" t="str">
        <f t="shared" si="517"/>
        <v>Good</v>
      </c>
      <c r="P8297" t="str">
        <f t="shared" si="518"/>
        <v>Zero Balance</v>
      </c>
      <c r="Q8297" t="str">
        <f t="shared" si="519"/>
        <v>Retained</v>
      </c>
    </row>
    <row r="8298" spans="1:17" x14ac:dyDescent="0.2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>
        <f t="shared" si="516"/>
        <v>Adult</v>
      </c>
      <c r="O8298" t="str">
        <f t="shared" si="517"/>
        <v>Average</v>
      </c>
      <c r="P8298" t="str">
        <f t="shared" si="518"/>
        <v>Zero Balance</v>
      </c>
      <c r="Q8298" t="str">
        <f t="shared" si="519"/>
        <v>Retained</v>
      </c>
    </row>
    <row r="8299" spans="1:17" x14ac:dyDescent="0.2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>
        <f t="shared" si="516"/>
        <v>Adult</v>
      </c>
      <c r="O8299" t="str">
        <f t="shared" si="517"/>
        <v>Average</v>
      </c>
      <c r="P8299" t="str">
        <f t="shared" si="518"/>
        <v>High Balance</v>
      </c>
      <c r="Q8299" t="str">
        <f t="shared" si="519"/>
        <v>Retained</v>
      </c>
    </row>
    <row r="8300" spans="1:17" x14ac:dyDescent="0.2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>
        <f t="shared" si="516"/>
        <v>Senior</v>
      </c>
      <c r="O8300" t="str">
        <f t="shared" si="517"/>
        <v>Average</v>
      </c>
      <c r="P8300" t="str">
        <f t="shared" si="518"/>
        <v>Medium Balance</v>
      </c>
      <c r="Q8300" t="str">
        <f t="shared" si="519"/>
        <v>Churned</v>
      </c>
    </row>
    <row r="8301" spans="1:17" x14ac:dyDescent="0.2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>
        <f t="shared" si="516"/>
        <v>Senior</v>
      </c>
      <c r="O8301" t="str">
        <f t="shared" si="517"/>
        <v>Average</v>
      </c>
      <c r="P8301" t="str">
        <f t="shared" si="518"/>
        <v>Medium Balance</v>
      </c>
      <c r="Q8301" t="str">
        <f t="shared" si="519"/>
        <v>Churned</v>
      </c>
    </row>
    <row r="8302" spans="1:17" x14ac:dyDescent="0.2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>
        <f t="shared" si="516"/>
        <v>Adult</v>
      </c>
      <c r="O8302" t="str">
        <f t="shared" si="517"/>
        <v>Good</v>
      </c>
      <c r="P8302" t="str">
        <f t="shared" si="518"/>
        <v>Medium Balance</v>
      </c>
      <c r="Q8302" t="str">
        <f t="shared" si="519"/>
        <v>Retained</v>
      </c>
    </row>
    <row r="8303" spans="1:17" x14ac:dyDescent="0.2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>
        <f t="shared" si="516"/>
        <v>Senior</v>
      </c>
      <c r="O8303" t="str">
        <f t="shared" si="517"/>
        <v>Average</v>
      </c>
      <c r="P8303" t="str">
        <f t="shared" si="518"/>
        <v>Medium Balance</v>
      </c>
      <c r="Q8303" t="str">
        <f t="shared" si="519"/>
        <v>Churned</v>
      </c>
    </row>
    <row r="8304" spans="1:17" x14ac:dyDescent="0.2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>
        <f t="shared" si="516"/>
        <v>Adult</v>
      </c>
      <c r="O8304" t="str">
        <f t="shared" si="517"/>
        <v>Good</v>
      </c>
      <c r="P8304" t="str">
        <f t="shared" si="518"/>
        <v>Zero Balance</v>
      </c>
      <c r="Q8304" t="str">
        <f t="shared" si="519"/>
        <v>Retained</v>
      </c>
    </row>
    <row r="8305" spans="1:17" x14ac:dyDescent="0.2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>
        <f t="shared" si="516"/>
        <v>Adult</v>
      </c>
      <c r="O8305" t="str">
        <f t="shared" si="517"/>
        <v>Average</v>
      </c>
      <c r="P8305" t="str">
        <f t="shared" si="518"/>
        <v>Zero Balance</v>
      </c>
      <c r="Q8305" t="str">
        <f t="shared" si="519"/>
        <v>Retained</v>
      </c>
    </row>
    <row r="8306" spans="1:17" x14ac:dyDescent="0.2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>
        <f t="shared" si="516"/>
        <v>Senior</v>
      </c>
      <c r="O8306" t="str">
        <f t="shared" si="517"/>
        <v>Average</v>
      </c>
      <c r="P8306" t="str">
        <f t="shared" si="518"/>
        <v>Zero Balance</v>
      </c>
      <c r="Q8306" t="str">
        <f t="shared" si="519"/>
        <v>Retained</v>
      </c>
    </row>
    <row r="8307" spans="1:17" x14ac:dyDescent="0.2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tr">
        <f t="shared" si="516"/>
        <v>Senior</v>
      </c>
      <c r="O8307" t="str">
        <f t="shared" si="517"/>
        <v>Good</v>
      </c>
      <c r="P8307" t="str">
        <f t="shared" si="518"/>
        <v>Zero Balance</v>
      </c>
      <c r="Q8307" t="str">
        <f t="shared" si="519"/>
        <v>Churned</v>
      </c>
    </row>
    <row r="8308" spans="1:17" x14ac:dyDescent="0.2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>
        <f t="shared" si="516"/>
        <v>Adult</v>
      </c>
      <c r="O8308" t="str">
        <f t="shared" si="517"/>
        <v>Good</v>
      </c>
      <c r="P8308" t="str">
        <f t="shared" si="518"/>
        <v>Zero Balance</v>
      </c>
      <c r="Q8308" t="str">
        <f t="shared" si="519"/>
        <v>Churned</v>
      </c>
    </row>
    <row r="8309" spans="1:17" x14ac:dyDescent="0.2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>
        <f t="shared" si="516"/>
        <v>Adult</v>
      </c>
      <c r="O8309" t="str">
        <f t="shared" si="517"/>
        <v>Average</v>
      </c>
      <c r="P8309" t="str">
        <f t="shared" si="518"/>
        <v>High Balance</v>
      </c>
      <c r="Q8309" t="str">
        <f t="shared" si="519"/>
        <v>Retained</v>
      </c>
    </row>
    <row r="8310" spans="1:17" x14ac:dyDescent="0.2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tr">
        <f t="shared" si="516"/>
        <v>Adult</v>
      </c>
      <c r="O8310" t="str">
        <f t="shared" si="517"/>
        <v>Average</v>
      </c>
      <c r="P8310" t="str">
        <f t="shared" si="518"/>
        <v>High Balance</v>
      </c>
      <c r="Q8310" t="str">
        <f t="shared" si="519"/>
        <v>Retained</v>
      </c>
    </row>
    <row r="8311" spans="1:17" x14ac:dyDescent="0.2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>
        <f t="shared" si="516"/>
        <v>Young</v>
      </c>
      <c r="O8311" t="str">
        <f t="shared" si="517"/>
        <v>Good</v>
      </c>
      <c r="P8311" t="str">
        <f t="shared" si="518"/>
        <v>Zero Balance</v>
      </c>
      <c r="Q8311" t="str">
        <f t="shared" si="519"/>
        <v>Retained</v>
      </c>
    </row>
    <row r="8312" spans="1:17" x14ac:dyDescent="0.2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>
        <f t="shared" si="516"/>
        <v>Adult</v>
      </c>
      <c r="O8312" t="str">
        <f t="shared" si="517"/>
        <v>Good</v>
      </c>
      <c r="P8312" t="str">
        <f t="shared" si="518"/>
        <v>High Balance</v>
      </c>
      <c r="Q8312" t="str">
        <f t="shared" si="519"/>
        <v>Retained</v>
      </c>
    </row>
    <row r="8313" spans="1:17" x14ac:dyDescent="0.2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>
        <f t="shared" si="516"/>
        <v>Adult</v>
      </c>
      <c r="O8313" t="str">
        <f t="shared" si="517"/>
        <v>Average</v>
      </c>
      <c r="P8313" t="str">
        <f t="shared" si="518"/>
        <v>High Balance</v>
      </c>
      <c r="Q8313" t="str">
        <f t="shared" si="519"/>
        <v>Churned</v>
      </c>
    </row>
    <row r="8314" spans="1:17" x14ac:dyDescent="0.2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>
        <f t="shared" si="516"/>
        <v>Adult</v>
      </c>
      <c r="O8314" t="str">
        <f t="shared" si="517"/>
        <v>Average</v>
      </c>
      <c r="P8314" t="str">
        <f t="shared" si="518"/>
        <v>Medium Balance</v>
      </c>
      <c r="Q8314" t="str">
        <f t="shared" si="519"/>
        <v>Retained</v>
      </c>
    </row>
    <row r="8315" spans="1:17" x14ac:dyDescent="0.2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>
        <f t="shared" si="516"/>
        <v>Adult</v>
      </c>
      <c r="O8315" t="str">
        <f t="shared" si="517"/>
        <v>Average</v>
      </c>
      <c r="P8315" t="str">
        <f t="shared" si="518"/>
        <v>Zero Balance</v>
      </c>
      <c r="Q8315" t="str">
        <f t="shared" si="519"/>
        <v>Retained</v>
      </c>
    </row>
    <row r="8316" spans="1:17" x14ac:dyDescent="0.2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>
        <f t="shared" si="516"/>
        <v>Adult</v>
      </c>
      <c r="O8316" t="str">
        <f t="shared" si="517"/>
        <v>Average</v>
      </c>
      <c r="P8316" t="str">
        <f t="shared" si="518"/>
        <v>Zero Balance</v>
      </c>
      <c r="Q8316" t="str">
        <f t="shared" si="519"/>
        <v>Retained</v>
      </c>
    </row>
    <row r="8317" spans="1:17" x14ac:dyDescent="0.2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>
        <f t="shared" si="516"/>
        <v>Adult</v>
      </c>
      <c r="O8317" t="str">
        <f t="shared" si="517"/>
        <v>Average</v>
      </c>
      <c r="P8317" t="str">
        <f t="shared" si="518"/>
        <v>Zero Balance</v>
      </c>
      <c r="Q8317" t="str">
        <f t="shared" si="519"/>
        <v>Retained</v>
      </c>
    </row>
    <row r="8318" spans="1:17" x14ac:dyDescent="0.2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>
        <f t="shared" si="516"/>
        <v>Senior</v>
      </c>
      <c r="O8318" t="str">
        <f t="shared" si="517"/>
        <v>Average</v>
      </c>
      <c r="P8318" t="str">
        <f t="shared" si="518"/>
        <v>Zero Balance</v>
      </c>
      <c r="Q8318" t="str">
        <f t="shared" si="519"/>
        <v>Retained</v>
      </c>
    </row>
    <row r="8319" spans="1:17" x14ac:dyDescent="0.2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>
        <f t="shared" si="516"/>
        <v>Young</v>
      </c>
      <c r="O8319" t="str">
        <f t="shared" si="517"/>
        <v>Average</v>
      </c>
      <c r="P8319" t="str">
        <f t="shared" si="518"/>
        <v>Zero Balance</v>
      </c>
      <c r="Q8319" t="str">
        <f t="shared" si="519"/>
        <v>Retained</v>
      </c>
    </row>
    <row r="8320" spans="1:17" x14ac:dyDescent="0.2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>
        <f t="shared" si="516"/>
        <v>Adult</v>
      </c>
      <c r="O8320" t="str">
        <f t="shared" si="517"/>
        <v>Average</v>
      </c>
      <c r="P8320" t="str">
        <f t="shared" si="518"/>
        <v>High Balance</v>
      </c>
      <c r="Q8320" t="str">
        <f t="shared" si="519"/>
        <v>Retained</v>
      </c>
    </row>
    <row r="8321" spans="1:17" x14ac:dyDescent="0.2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tr">
        <f t="shared" si="516"/>
        <v>Senior</v>
      </c>
      <c r="O8321" t="str">
        <f t="shared" si="517"/>
        <v>Average</v>
      </c>
      <c r="P8321" t="str">
        <f t="shared" si="518"/>
        <v>High Balance</v>
      </c>
      <c r="Q8321" t="str">
        <f t="shared" si="519"/>
        <v>Retained</v>
      </c>
    </row>
    <row r="8322" spans="1:17" x14ac:dyDescent="0.2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>
        <f t="shared" si="516"/>
        <v>Adult</v>
      </c>
      <c r="O8322" t="str">
        <f t="shared" si="517"/>
        <v>Average</v>
      </c>
      <c r="P8322" t="str">
        <f t="shared" si="518"/>
        <v>High Balance</v>
      </c>
      <c r="Q8322" t="str">
        <f t="shared" si="519"/>
        <v>Retained</v>
      </c>
    </row>
    <row r="8323" spans="1:17" x14ac:dyDescent="0.2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>
        <f t="shared" ref="N8323:N8386" si="520">IF(F8323&lt;30,"Young",IF(F8323&lt;50,"Adult","Senior"))</f>
        <v>Senior</v>
      </c>
      <c r="O8323" t="str">
        <f t="shared" ref="O8323:O8386" si="521">IF(C8323&lt;500,"Poor",IF(C8323&lt;700,"Average","Good"))</f>
        <v>Average</v>
      </c>
      <c r="P8323" t="str">
        <f t="shared" ref="P8323:P8386" si="522" xml:space="preserve"> IF(H8323=0,"Zero Balance",IF(H8323&lt;50000,"Low Balance",IF(H8323&lt;100000,"Medium Balance","High Balance")))</f>
        <v>Zero Balance</v>
      </c>
      <c r="Q8323" t="str">
        <f t="shared" ref="Q8323:Q8386" si="523">IF(M8323 = 1,"Churned","Retained")</f>
        <v>Retained</v>
      </c>
    </row>
    <row r="8324" spans="1:17" x14ac:dyDescent="0.2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>
        <f t="shared" si="520"/>
        <v>Adult</v>
      </c>
      <c r="O8324" t="str">
        <f t="shared" si="521"/>
        <v>Average</v>
      </c>
      <c r="P8324" t="str">
        <f t="shared" si="522"/>
        <v>Zero Balance</v>
      </c>
      <c r="Q8324" t="str">
        <f t="shared" si="523"/>
        <v>Retained</v>
      </c>
    </row>
    <row r="8325" spans="1:17" x14ac:dyDescent="0.2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>
        <f t="shared" si="520"/>
        <v>Adult</v>
      </c>
      <c r="O8325" t="str">
        <f t="shared" si="521"/>
        <v>Good</v>
      </c>
      <c r="P8325" t="str">
        <f t="shared" si="522"/>
        <v>Zero Balance</v>
      </c>
      <c r="Q8325" t="str">
        <f t="shared" si="523"/>
        <v>Retained</v>
      </c>
    </row>
    <row r="8326" spans="1:17" x14ac:dyDescent="0.2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>
        <f t="shared" si="520"/>
        <v>Senior</v>
      </c>
      <c r="O8326" t="str">
        <f t="shared" si="521"/>
        <v>Average</v>
      </c>
      <c r="P8326" t="str">
        <f t="shared" si="522"/>
        <v>Medium Balance</v>
      </c>
      <c r="Q8326" t="str">
        <f t="shared" si="523"/>
        <v>Retained</v>
      </c>
    </row>
    <row r="8327" spans="1:17" x14ac:dyDescent="0.2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>
        <f t="shared" si="520"/>
        <v>Young</v>
      </c>
      <c r="O8327" t="str">
        <f t="shared" si="521"/>
        <v>Average</v>
      </c>
      <c r="P8327" t="str">
        <f t="shared" si="522"/>
        <v>Zero Balance</v>
      </c>
      <c r="Q8327" t="str">
        <f t="shared" si="523"/>
        <v>Retained</v>
      </c>
    </row>
    <row r="8328" spans="1:17" x14ac:dyDescent="0.2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>
        <f t="shared" si="520"/>
        <v>Adult</v>
      </c>
      <c r="O8328" t="str">
        <f t="shared" si="521"/>
        <v>Poor</v>
      </c>
      <c r="P8328" t="str">
        <f t="shared" si="522"/>
        <v>Medium Balance</v>
      </c>
      <c r="Q8328" t="str">
        <f t="shared" si="523"/>
        <v>Retained</v>
      </c>
    </row>
    <row r="8329" spans="1:17" x14ac:dyDescent="0.2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tr">
        <f t="shared" si="520"/>
        <v>Adult</v>
      </c>
      <c r="O8329" t="str">
        <f t="shared" si="521"/>
        <v>Good</v>
      </c>
      <c r="P8329" t="str">
        <f t="shared" si="522"/>
        <v>Zero Balance</v>
      </c>
      <c r="Q8329" t="str">
        <f t="shared" si="523"/>
        <v>Retained</v>
      </c>
    </row>
    <row r="8330" spans="1:17" x14ac:dyDescent="0.2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>
        <f t="shared" si="520"/>
        <v>Adult</v>
      </c>
      <c r="O8330" t="str">
        <f t="shared" si="521"/>
        <v>Average</v>
      </c>
      <c r="P8330" t="str">
        <f t="shared" si="522"/>
        <v>High Balance</v>
      </c>
      <c r="Q8330" t="str">
        <f t="shared" si="523"/>
        <v>Retained</v>
      </c>
    </row>
    <row r="8331" spans="1:17" x14ac:dyDescent="0.2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>
        <f t="shared" si="520"/>
        <v>Adult</v>
      </c>
      <c r="O8331" t="str">
        <f t="shared" si="521"/>
        <v>Average</v>
      </c>
      <c r="P8331" t="str">
        <f t="shared" si="522"/>
        <v>High Balance</v>
      </c>
      <c r="Q8331" t="str">
        <f t="shared" si="523"/>
        <v>Retained</v>
      </c>
    </row>
    <row r="8332" spans="1:17" x14ac:dyDescent="0.2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>
        <f t="shared" si="520"/>
        <v>Adult</v>
      </c>
      <c r="O8332" t="str">
        <f t="shared" si="521"/>
        <v>Good</v>
      </c>
      <c r="P8332" t="str">
        <f t="shared" si="522"/>
        <v>Low Balance</v>
      </c>
      <c r="Q8332" t="str">
        <f t="shared" si="523"/>
        <v>Retained</v>
      </c>
    </row>
    <row r="8333" spans="1:17" x14ac:dyDescent="0.2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tr">
        <f t="shared" si="520"/>
        <v>Adult</v>
      </c>
      <c r="O8333" t="str">
        <f t="shared" si="521"/>
        <v>Average</v>
      </c>
      <c r="P8333" t="str">
        <f t="shared" si="522"/>
        <v>Medium Balance</v>
      </c>
      <c r="Q8333" t="str">
        <f t="shared" si="523"/>
        <v>Retained</v>
      </c>
    </row>
    <row r="8334" spans="1:17" x14ac:dyDescent="0.2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>
        <f t="shared" si="520"/>
        <v>Adult</v>
      </c>
      <c r="O8334" t="str">
        <f t="shared" si="521"/>
        <v>Average</v>
      </c>
      <c r="P8334" t="str">
        <f t="shared" si="522"/>
        <v>High Balance</v>
      </c>
      <c r="Q8334" t="str">
        <f t="shared" si="523"/>
        <v>Retained</v>
      </c>
    </row>
    <row r="8335" spans="1:17" x14ac:dyDescent="0.2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>
        <f t="shared" si="520"/>
        <v>Adult</v>
      </c>
      <c r="O8335" t="str">
        <f t="shared" si="521"/>
        <v>Average</v>
      </c>
      <c r="P8335" t="str">
        <f t="shared" si="522"/>
        <v>Medium Balance</v>
      </c>
      <c r="Q8335" t="str">
        <f t="shared" si="523"/>
        <v>Retained</v>
      </c>
    </row>
    <row r="8336" spans="1:17" x14ac:dyDescent="0.2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>
        <f t="shared" si="520"/>
        <v>Adult</v>
      </c>
      <c r="O8336" t="str">
        <f t="shared" si="521"/>
        <v>Good</v>
      </c>
      <c r="P8336" t="str">
        <f t="shared" si="522"/>
        <v>Zero Balance</v>
      </c>
      <c r="Q8336" t="str">
        <f t="shared" si="523"/>
        <v>Churned</v>
      </c>
    </row>
    <row r="8337" spans="1:17" x14ac:dyDescent="0.2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tr">
        <f t="shared" si="520"/>
        <v>Adult</v>
      </c>
      <c r="O8337" t="str">
        <f t="shared" si="521"/>
        <v>Average</v>
      </c>
      <c r="P8337" t="str">
        <f t="shared" si="522"/>
        <v>High Balance</v>
      </c>
      <c r="Q8337" t="str">
        <f t="shared" si="523"/>
        <v>Retained</v>
      </c>
    </row>
    <row r="8338" spans="1:17" x14ac:dyDescent="0.2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tr">
        <f t="shared" si="520"/>
        <v>Adult</v>
      </c>
      <c r="O8338" t="str">
        <f t="shared" si="521"/>
        <v>Good</v>
      </c>
      <c r="P8338" t="str">
        <f t="shared" si="522"/>
        <v>High Balance</v>
      </c>
      <c r="Q8338" t="str">
        <f t="shared" si="523"/>
        <v>Churned</v>
      </c>
    </row>
    <row r="8339" spans="1:17" x14ac:dyDescent="0.2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>
        <f t="shared" si="520"/>
        <v>Adult</v>
      </c>
      <c r="O8339" t="str">
        <f t="shared" si="521"/>
        <v>Average</v>
      </c>
      <c r="P8339" t="str">
        <f t="shared" si="522"/>
        <v>Zero Balance</v>
      </c>
      <c r="Q8339" t="str">
        <f t="shared" si="523"/>
        <v>Retained</v>
      </c>
    </row>
    <row r="8340" spans="1:17" x14ac:dyDescent="0.2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>
        <f t="shared" si="520"/>
        <v>Adult</v>
      </c>
      <c r="O8340" t="str">
        <f t="shared" si="521"/>
        <v>Average</v>
      </c>
      <c r="P8340" t="str">
        <f t="shared" si="522"/>
        <v>High Balance</v>
      </c>
      <c r="Q8340" t="str">
        <f t="shared" si="523"/>
        <v>Retained</v>
      </c>
    </row>
    <row r="8341" spans="1:17" x14ac:dyDescent="0.2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tr">
        <f t="shared" si="520"/>
        <v>Adult</v>
      </c>
      <c r="O8341" t="str">
        <f t="shared" si="521"/>
        <v>Average</v>
      </c>
      <c r="P8341" t="str">
        <f t="shared" si="522"/>
        <v>Zero Balance</v>
      </c>
      <c r="Q8341" t="str">
        <f t="shared" si="523"/>
        <v>Retained</v>
      </c>
    </row>
    <row r="8342" spans="1:17" x14ac:dyDescent="0.2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>
        <f t="shared" si="520"/>
        <v>Young</v>
      </c>
      <c r="O8342" t="str">
        <f t="shared" si="521"/>
        <v>Average</v>
      </c>
      <c r="P8342" t="str">
        <f t="shared" si="522"/>
        <v>High Balance</v>
      </c>
      <c r="Q8342" t="str">
        <f t="shared" si="523"/>
        <v>Retained</v>
      </c>
    </row>
    <row r="8343" spans="1:17" x14ac:dyDescent="0.2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>
        <f t="shared" si="520"/>
        <v>Adult</v>
      </c>
      <c r="O8343" t="str">
        <f t="shared" si="521"/>
        <v>Average</v>
      </c>
      <c r="P8343" t="str">
        <f t="shared" si="522"/>
        <v>Zero Balance</v>
      </c>
      <c r="Q8343" t="str">
        <f t="shared" si="523"/>
        <v>Retained</v>
      </c>
    </row>
    <row r="8344" spans="1:17" x14ac:dyDescent="0.2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tr">
        <f t="shared" si="520"/>
        <v>Adult</v>
      </c>
      <c r="O8344" t="str">
        <f t="shared" si="521"/>
        <v>Average</v>
      </c>
      <c r="P8344" t="str">
        <f t="shared" si="522"/>
        <v>Zero Balance</v>
      </c>
      <c r="Q8344" t="str">
        <f t="shared" si="523"/>
        <v>Retained</v>
      </c>
    </row>
    <row r="8345" spans="1:17" x14ac:dyDescent="0.2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>
        <f t="shared" si="520"/>
        <v>Adult</v>
      </c>
      <c r="O8345" t="str">
        <f t="shared" si="521"/>
        <v>Good</v>
      </c>
      <c r="P8345" t="str">
        <f t="shared" si="522"/>
        <v>High Balance</v>
      </c>
      <c r="Q8345" t="str">
        <f t="shared" si="523"/>
        <v>Churned</v>
      </c>
    </row>
    <row r="8346" spans="1:17" x14ac:dyDescent="0.2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>
        <f t="shared" si="520"/>
        <v>Adult</v>
      </c>
      <c r="O8346" t="str">
        <f t="shared" si="521"/>
        <v>Average</v>
      </c>
      <c r="P8346" t="str">
        <f t="shared" si="522"/>
        <v>High Balance</v>
      </c>
      <c r="Q8346" t="str">
        <f t="shared" si="523"/>
        <v>Churned</v>
      </c>
    </row>
    <row r="8347" spans="1:17" x14ac:dyDescent="0.2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>
        <f t="shared" si="520"/>
        <v>Adult</v>
      </c>
      <c r="O8347" t="str">
        <f t="shared" si="521"/>
        <v>Average</v>
      </c>
      <c r="P8347" t="str">
        <f t="shared" si="522"/>
        <v>Zero Balance</v>
      </c>
      <c r="Q8347" t="str">
        <f t="shared" si="523"/>
        <v>Retained</v>
      </c>
    </row>
    <row r="8348" spans="1:17" x14ac:dyDescent="0.2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>
        <f t="shared" si="520"/>
        <v>Adult</v>
      </c>
      <c r="O8348" t="str">
        <f t="shared" si="521"/>
        <v>Average</v>
      </c>
      <c r="P8348" t="str">
        <f t="shared" si="522"/>
        <v>Zero Balance</v>
      </c>
      <c r="Q8348" t="str">
        <f t="shared" si="523"/>
        <v>Retained</v>
      </c>
    </row>
    <row r="8349" spans="1:17" x14ac:dyDescent="0.2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>
        <f t="shared" si="520"/>
        <v>Young</v>
      </c>
      <c r="O8349" t="str">
        <f t="shared" si="521"/>
        <v>Good</v>
      </c>
      <c r="P8349" t="str">
        <f t="shared" si="522"/>
        <v>High Balance</v>
      </c>
      <c r="Q8349" t="str">
        <f t="shared" si="523"/>
        <v>Churned</v>
      </c>
    </row>
    <row r="8350" spans="1:17" x14ac:dyDescent="0.2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>
        <f t="shared" si="520"/>
        <v>Adult</v>
      </c>
      <c r="O8350" t="str">
        <f t="shared" si="521"/>
        <v>Average</v>
      </c>
      <c r="P8350" t="str">
        <f t="shared" si="522"/>
        <v>High Balance</v>
      </c>
      <c r="Q8350" t="str">
        <f t="shared" si="523"/>
        <v>Churned</v>
      </c>
    </row>
    <row r="8351" spans="1:17" x14ac:dyDescent="0.2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>
        <f t="shared" si="520"/>
        <v>Adult</v>
      </c>
      <c r="O8351" t="str">
        <f t="shared" si="521"/>
        <v>Good</v>
      </c>
      <c r="P8351" t="str">
        <f t="shared" si="522"/>
        <v>High Balance</v>
      </c>
      <c r="Q8351" t="str">
        <f t="shared" si="523"/>
        <v>Churned</v>
      </c>
    </row>
    <row r="8352" spans="1:17" x14ac:dyDescent="0.2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>
        <f t="shared" si="520"/>
        <v>Adult</v>
      </c>
      <c r="O8352" t="str">
        <f t="shared" si="521"/>
        <v>Average</v>
      </c>
      <c r="P8352" t="str">
        <f t="shared" si="522"/>
        <v>High Balance</v>
      </c>
      <c r="Q8352" t="str">
        <f t="shared" si="523"/>
        <v>Retained</v>
      </c>
    </row>
    <row r="8353" spans="1:17" x14ac:dyDescent="0.2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>
        <f t="shared" si="520"/>
        <v>Adult</v>
      </c>
      <c r="O8353" t="str">
        <f t="shared" si="521"/>
        <v>Average</v>
      </c>
      <c r="P8353" t="str">
        <f t="shared" si="522"/>
        <v>Zero Balance</v>
      </c>
      <c r="Q8353" t="str">
        <f t="shared" si="523"/>
        <v>Retained</v>
      </c>
    </row>
    <row r="8354" spans="1:17" x14ac:dyDescent="0.2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>
        <f t="shared" si="520"/>
        <v>Adult</v>
      </c>
      <c r="O8354" t="str">
        <f t="shared" si="521"/>
        <v>Average</v>
      </c>
      <c r="P8354" t="str">
        <f t="shared" si="522"/>
        <v>High Balance</v>
      </c>
      <c r="Q8354" t="str">
        <f t="shared" si="523"/>
        <v>Churned</v>
      </c>
    </row>
    <row r="8355" spans="1:17" x14ac:dyDescent="0.2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>
        <f t="shared" si="520"/>
        <v>Adult</v>
      </c>
      <c r="O8355" t="str">
        <f t="shared" si="521"/>
        <v>Average</v>
      </c>
      <c r="P8355" t="str">
        <f t="shared" si="522"/>
        <v>Zero Balance</v>
      </c>
      <c r="Q8355" t="str">
        <f t="shared" si="523"/>
        <v>Churned</v>
      </c>
    </row>
    <row r="8356" spans="1:17" x14ac:dyDescent="0.2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>
        <f t="shared" si="520"/>
        <v>Adult</v>
      </c>
      <c r="O8356" t="str">
        <f t="shared" si="521"/>
        <v>Average</v>
      </c>
      <c r="P8356" t="str">
        <f t="shared" si="522"/>
        <v>High Balance</v>
      </c>
      <c r="Q8356" t="str">
        <f t="shared" si="523"/>
        <v>Retained</v>
      </c>
    </row>
    <row r="8357" spans="1:17" x14ac:dyDescent="0.2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>
        <f t="shared" si="520"/>
        <v>Adult</v>
      </c>
      <c r="O8357" t="str">
        <f t="shared" si="521"/>
        <v>Average</v>
      </c>
      <c r="P8357" t="str">
        <f t="shared" si="522"/>
        <v>High Balance</v>
      </c>
      <c r="Q8357" t="str">
        <f t="shared" si="523"/>
        <v>Retained</v>
      </c>
    </row>
    <row r="8358" spans="1:17" x14ac:dyDescent="0.2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>
        <f t="shared" si="520"/>
        <v>Young</v>
      </c>
      <c r="O8358" t="str">
        <f t="shared" si="521"/>
        <v>Good</v>
      </c>
      <c r="P8358" t="str">
        <f t="shared" si="522"/>
        <v>Zero Balance</v>
      </c>
      <c r="Q8358" t="str">
        <f t="shared" si="523"/>
        <v>Retained</v>
      </c>
    </row>
    <row r="8359" spans="1:17" x14ac:dyDescent="0.2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>
        <f t="shared" si="520"/>
        <v>Adult</v>
      </c>
      <c r="O8359" t="str">
        <f t="shared" si="521"/>
        <v>Average</v>
      </c>
      <c r="P8359" t="str">
        <f t="shared" si="522"/>
        <v>Zero Balance</v>
      </c>
      <c r="Q8359" t="str">
        <f t="shared" si="523"/>
        <v>Retained</v>
      </c>
    </row>
    <row r="8360" spans="1:17" x14ac:dyDescent="0.2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tr">
        <f t="shared" si="520"/>
        <v>Adult</v>
      </c>
      <c r="O8360" t="str">
        <f t="shared" si="521"/>
        <v>Average</v>
      </c>
      <c r="P8360" t="str">
        <f t="shared" si="522"/>
        <v>Medium Balance</v>
      </c>
      <c r="Q8360" t="str">
        <f t="shared" si="523"/>
        <v>Churned</v>
      </c>
    </row>
    <row r="8361" spans="1:17" x14ac:dyDescent="0.2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>
        <f t="shared" si="520"/>
        <v>Young</v>
      </c>
      <c r="O8361" t="str">
        <f t="shared" si="521"/>
        <v>Average</v>
      </c>
      <c r="P8361" t="str">
        <f t="shared" si="522"/>
        <v>Zero Balance</v>
      </c>
      <c r="Q8361" t="str">
        <f t="shared" si="523"/>
        <v>Churned</v>
      </c>
    </row>
    <row r="8362" spans="1:17" x14ac:dyDescent="0.2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>
        <f t="shared" si="520"/>
        <v>Adult</v>
      </c>
      <c r="O8362" t="str">
        <f t="shared" si="521"/>
        <v>Average</v>
      </c>
      <c r="P8362" t="str">
        <f t="shared" si="522"/>
        <v>High Balance</v>
      </c>
      <c r="Q8362" t="str">
        <f t="shared" si="523"/>
        <v>Retained</v>
      </c>
    </row>
    <row r="8363" spans="1:17" x14ac:dyDescent="0.2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>
        <f t="shared" si="520"/>
        <v>Adult</v>
      </c>
      <c r="O8363" t="str">
        <f t="shared" si="521"/>
        <v>Average</v>
      </c>
      <c r="P8363" t="str">
        <f t="shared" si="522"/>
        <v>High Balance</v>
      </c>
      <c r="Q8363" t="str">
        <f t="shared" si="523"/>
        <v>Retained</v>
      </c>
    </row>
    <row r="8364" spans="1:17" x14ac:dyDescent="0.2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>
        <f t="shared" si="520"/>
        <v>Adult</v>
      </c>
      <c r="O8364" t="str">
        <f t="shared" si="521"/>
        <v>Average</v>
      </c>
      <c r="P8364" t="str">
        <f t="shared" si="522"/>
        <v>Zero Balance</v>
      </c>
      <c r="Q8364" t="str">
        <f t="shared" si="523"/>
        <v>Retained</v>
      </c>
    </row>
    <row r="8365" spans="1:17" x14ac:dyDescent="0.2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>
        <f t="shared" si="520"/>
        <v>Senior</v>
      </c>
      <c r="O8365" t="str">
        <f t="shared" si="521"/>
        <v>Average</v>
      </c>
      <c r="P8365" t="str">
        <f t="shared" si="522"/>
        <v>High Balance</v>
      </c>
      <c r="Q8365" t="str">
        <f t="shared" si="523"/>
        <v>Churned</v>
      </c>
    </row>
    <row r="8366" spans="1:17" x14ac:dyDescent="0.2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>
        <f t="shared" si="520"/>
        <v>Adult</v>
      </c>
      <c r="O8366" t="str">
        <f t="shared" si="521"/>
        <v>Poor</v>
      </c>
      <c r="P8366" t="str">
        <f t="shared" si="522"/>
        <v>High Balance</v>
      </c>
      <c r="Q8366" t="str">
        <f t="shared" si="523"/>
        <v>Churned</v>
      </c>
    </row>
    <row r="8367" spans="1:17" x14ac:dyDescent="0.2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>
        <f t="shared" si="520"/>
        <v>Adult</v>
      </c>
      <c r="O8367" t="str">
        <f t="shared" si="521"/>
        <v>Good</v>
      </c>
      <c r="P8367" t="str">
        <f t="shared" si="522"/>
        <v>Medium Balance</v>
      </c>
      <c r="Q8367" t="str">
        <f t="shared" si="523"/>
        <v>Retained</v>
      </c>
    </row>
    <row r="8368" spans="1:17" x14ac:dyDescent="0.2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>
        <f t="shared" si="520"/>
        <v>Adult</v>
      </c>
      <c r="O8368" t="str">
        <f t="shared" si="521"/>
        <v>Average</v>
      </c>
      <c r="P8368" t="str">
        <f t="shared" si="522"/>
        <v>Zero Balance</v>
      </c>
      <c r="Q8368" t="str">
        <f t="shared" si="523"/>
        <v>Retained</v>
      </c>
    </row>
    <row r="8369" spans="1:17" x14ac:dyDescent="0.2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>
        <f t="shared" si="520"/>
        <v>Senior</v>
      </c>
      <c r="O8369" t="str">
        <f t="shared" si="521"/>
        <v>Poor</v>
      </c>
      <c r="P8369" t="str">
        <f t="shared" si="522"/>
        <v>Medium Balance</v>
      </c>
      <c r="Q8369" t="str">
        <f t="shared" si="523"/>
        <v>Retained</v>
      </c>
    </row>
    <row r="8370" spans="1:17" x14ac:dyDescent="0.2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>
        <f t="shared" si="520"/>
        <v>Adult</v>
      </c>
      <c r="O8370" t="str">
        <f t="shared" si="521"/>
        <v>Average</v>
      </c>
      <c r="P8370" t="str">
        <f t="shared" si="522"/>
        <v>Medium Balance</v>
      </c>
      <c r="Q8370" t="str">
        <f t="shared" si="523"/>
        <v>Churned</v>
      </c>
    </row>
    <row r="8371" spans="1:17" x14ac:dyDescent="0.2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>
        <f t="shared" si="520"/>
        <v>Adult</v>
      </c>
      <c r="O8371" t="str">
        <f t="shared" si="521"/>
        <v>Average</v>
      </c>
      <c r="P8371" t="str">
        <f t="shared" si="522"/>
        <v>High Balance</v>
      </c>
      <c r="Q8371" t="str">
        <f t="shared" si="523"/>
        <v>Churned</v>
      </c>
    </row>
    <row r="8372" spans="1:17" x14ac:dyDescent="0.2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tr">
        <f t="shared" si="520"/>
        <v>Adult</v>
      </c>
      <c r="O8372" t="str">
        <f t="shared" si="521"/>
        <v>Average</v>
      </c>
      <c r="P8372" t="str">
        <f t="shared" si="522"/>
        <v>High Balance</v>
      </c>
      <c r="Q8372" t="str">
        <f t="shared" si="523"/>
        <v>Retained</v>
      </c>
    </row>
    <row r="8373" spans="1:17" x14ac:dyDescent="0.2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>
        <f t="shared" si="520"/>
        <v>Young</v>
      </c>
      <c r="O8373" t="str">
        <f t="shared" si="521"/>
        <v>Good</v>
      </c>
      <c r="P8373" t="str">
        <f t="shared" si="522"/>
        <v>High Balance</v>
      </c>
      <c r="Q8373" t="str">
        <f t="shared" si="523"/>
        <v>Churned</v>
      </c>
    </row>
    <row r="8374" spans="1:17" x14ac:dyDescent="0.2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tr">
        <f t="shared" si="520"/>
        <v>Adult</v>
      </c>
      <c r="O8374" t="str">
        <f t="shared" si="521"/>
        <v>Good</v>
      </c>
      <c r="P8374" t="str">
        <f t="shared" si="522"/>
        <v>High Balance</v>
      </c>
      <c r="Q8374" t="str">
        <f t="shared" si="523"/>
        <v>Retained</v>
      </c>
    </row>
    <row r="8375" spans="1:17" x14ac:dyDescent="0.2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tr">
        <f t="shared" si="520"/>
        <v>Young</v>
      </c>
      <c r="O8375" t="str">
        <f t="shared" si="521"/>
        <v>Good</v>
      </c>
      <c r="P8375" t="str">
        <f t="shared" si="522"/>
        <v>Zero Balance</v>
      </c>
      <c r="Q8375" t="str">
        <f t="shared" si="523"/>
        <v>Retained</v>
      </c>
    </row>
    <row r="8376" spans="1:17" x14ac:dyDescent="0.2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>
        <f t="shared" si="520"/>
        <v>Senior</v>
      </c>
      <c r="O8376" t="str">
        <f t="shared" si="521"/>
        <v>Average</v>
      </c>
      <c r="P8376" t="str">
        <f t="shared" si="522"/>
        <v>Zero Balance</v>
      </c>
      <c r="Q8376" t="str">
        <f t="shared" si="523"/>
        <v>Churned</v>
      </c>
    </row>
    <row r="8377" spans="1:17" x14ac:dyDescent="0.2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tr">
        <f t="shared" si="520"/>
        <v>Adult</v>
      </c>
      <c r="O8377" t="str">
        <f t="shared" si="521"/>
        <v>Average</v>
      </c>
      <c r="P8377" t="str">
        <f t="shared" si="522"/>
        <v>High Balance</v>
      </c>
      <c r="Q8377" t="str">
        <f t="shared" si="523"/>
        <v>Retained</v>
      </c>
    </row>
    <row r="8378" spans="1:17" x14ac:dyDescent="0.2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>
        <f t="shared" si="520"/>
        <v>Adult</v>
      </c>
      <c r="O8378" t="str">
        <f t="shared" si="521"/>
        <v>Average</v>
      </c>
      <c r="P8378" t="str">
        <f t="shared" si="522"/>
        <v>Medium Balance</v>
      </c>
      <c r="Q8378" t="str">
        <f t="shared" si="523"/>
        <v>Churned</v>
      </c>
    </row>
    <row r="8379" spans="1:17" x14ac:dyDescent="0.2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>
        <f t="shared" si="520"/>
        <v>Adult</v>
      </c>
      <c r="O8379" t="str">
        <f t="shared" si="521"/>
        <v>Good</v>
      </c>
      <c r="P8379" t="str">
        <f t="shared" si="522"/>
        <v>Zero Balance</v>
      </c>
      <c r="Q8379" t="str">
        <f t="shared" si="523"/>
        <v>Retained</v>
      </c>
    </row>
    <row r="8380" spans="1:17" x14ac:dyDescent="0.2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>
        <f t="shared" si="520"/>
        <v>Adult</v>
      </c>
      <c r="O8380" t="str">
        <f t="shared" si="521"/>
        <v>Average</v>
      </c>
      <c r="P8380" t="str">
        <f t="shared" si="522"/>
        <v>Medium Balance</v>
      </c>
      <c r="Q8380" t="str">
        <f t="shared" si="523"/>
        <v>Churned</v>
      </c>
    </row>
    <row r="8381" spans="1:17" x14ac:dyDescent="0.2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>
        <f t="shared" si="520"/>
        <v>Senior</v>
      </c>
      <c r="O8381" t="str">
        <f t="shared" si="521"/>
        <v>Poor</v>
      </c>
      <c r="P8381" t="str">
        <f t="shared" si="522"/>
        <v>Zero Balance</v>
      </c>
      <c r="Q8381" t="str">
        <f t="shared" si="523"/>
        <v>Churned</v>
      </c>
    </row>
    <row r="8382" spans="1:17" x14ac:dyDescent="0.2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>
        <f t="shared" si="520"/>
        <v>Adult</v>
      </c>
      <c r="O8382" t="str">
        <f t="shared" si="521"/>
        <v>Average</v>
      </c>
      <c r="P8382" t="str">
        <f t="shared" si="522"/>
        <v>High Balance</v>
      </c>
      <c r="Q8382" t="str">
        <f t="shared" si="523"/>
        <v>Retained</v>
      </c>
    </row>
    <row r="8383" spans="1:17" x14ac:dyDescent="0.2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>
        <f t="shared" si="520"/>
        <v>Adult</v>
      </c>
      <c r="O8383" t="str">
        <f t="shared" si="521"/>
        <v>Average</v>
      </c>
      <c r="P8383" t="str">
        <f t="shared" si="522"/>
        <v>High Balance</v>
      </c>
      <c r="Q8383" t="str">
        <f t="shared" si="523"/>
        <v>Retained</v>
      </c>
    </row>
    <row r="8384" spans="1:17" x14ac:dyDescent="0.2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>
        <f t="shared" si="520"/>
        <v>Young</v>
      </c>
      <c r="O8384" t="str">
        <f t="shared" si="521"/>
        <v>Average</v>
      </c>
      <c r="P8384" t="str">
        <f t="shared" si="522"/>
        <v>Zero Balance</v>
      </c>
      <c r="Q8384" t="str">
        <f t="shared" si="523"/>
        <v>Retained</v>
      </c>
    </row>
    <row r="8385" spans="1:17" x14ac:dyDescent="0.2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>
        <f t="shared" si="520"/>
        <v>Adult</v>
      </c>
      <c r="O8385" t="str">
        <f t="shared" si="521"/>
        <v>Poor</v>
      </c>
      <c r="P8385" t="str">
        <f t="shared" si="522"/>
        <v>High Balance</v>
      </c>
      <c r="Q8385" t="str">
        <f t="shared" si="523"/>
        <v>Retained</v>
      </c>
    </row>
    <row r="8386" spans="1:17" x14ac:dyDescent="0.2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>
        <f t="shared" si="520"/>
        <v>Adult</v>
      </c>
      <c r="O8386" t="str">
        <f t="shared" si="521"/>
        <v>Good</v>
      </c>
      <c r="P8386" t="str">
        <f t="shared" si="522"/>
        <v>Zero Balance</v>
      </c>
      <c r="Q8386" t="str">
        <f t="shared" si="523"/>
        <v>Retained</v>
      </c>
    </row>
    <row r="8387" spans="1:17" x14ac:dyDescent="0.2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>
        <f t="shared" ref="N8387:N8450" si="524">IF(F8387&lt;30,"Young",IF(F8387&lt;50,"Adult","Senior"))</f>
        <v>Senior</v>
      </c>
      <c r="O8387" t="str">
        <f t="shared" ref="O8387:O8450" si="525">IF(C8387&lt;500,"Poor",IF(C8387&lt;700,"Average","Good"))</f>
        <v>Average</v>
      </c>
      <c r="P8387" t="str">
        <f t="shared" ref="P8387:P8450" si="526" xml:space="preserve"> IF(H8387=0,"Zero Balance",IF(H8387&lt;50000,"Low Balance",IF(H8387&lt;100000,"Medium Balance","High Balance")))</f>
        <v>High Balance</v>
      </c>
      <c r="Q8387" t="str">
        <f t="shared" ref="Q8387:Q8450" si="527">IF(M8387 = 1,"Churned","Retained")</f>
        <v>Retained</v>
      </c>
    </row>
    <row r="8388" spans="1:17" x14ac:dyDescent="0.2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>
        <f t="shared" si="524"/>
        <v>Adult</v>
      </c>
      <c r="O8388" t="str">
        <f t="shared" si="525"/>
        <v>Good</v>
      </c>
      <c r="P8388" t="str">
        <f t="shared" si="526"/>
        <v>Zero Balance</v>
      </c>
      <c r="Q8388" t="str">
        <f t="shared" si="527"/>
        <v>Retained</v>
      </c>
    </row>
    <row r="8389" spans="1:17" x14ac:dyDescent="0.2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>
        <f t="shared" si="524"/>
        <v>Adult</v>
      </c>
      <c r="O8389" t="str">
        <f t="shared" si="525"/>
        <v>Average</v>
      </c>
      <c r="P8389" t="str">
        <f t="shared" si="526"/>
        <v>High Balance</v>
      </c>
      <c r="Q8389" t="str">
        <f t="shared" si="527"/>
        <v>Retained</v>
      </c>
    </row>
    <row r="8390" spans="1:17" x14ac:dyDescent="0.2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>
        <f t="shared" si="524"/>
        <v>Senior</v>
      </c>
      <c r="O8390" t="str">
        <f t="shared" si="525"/>
        <v>Good</v>
      </c>
      <c r="P8390" t="str">
        <f t="shared" si="526"/>
        <v>Zero Balance</v>
      </c>
      <c r="Q8390" t="str">
        <f t="shared" si="527"/>
        <v>Churned</v>
      </c>
    </row>
    <row r="8391" spans="1:17" x14ac:dyDescent="0.2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>
        <f t="shared" si="524"/>
        <v>Young</v>
      </c>
      <c r="O8391" t="str">
        <f t="shared" si="525"/>
        <v>Good</v>
      </c>
      <c r="P8391" t="str">
        <f t="shared" si="526"/>
        <v>Zero Balance</v>
      </c>
      <c r="Q8391" t="str">
        <f t="shared" si="527"/>
        <v>Retained</v>
      </c>
    </row>
    <row r="8392" spans="1:17" x14ac:dyDescent="0.2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>
        <f t="shared" si="524"/>
        <v>Adult</v>
      </c>
      <c r="O8392" t="str">
        <f t="shared" si="525"/>
        <v>Average</v>
      </c>
      <c r="P8392" t="str">
        <f t="shared" si="526"/>
        <v>Medium Balance</v>
      </c>
      <c r="Q8392" t="str">
        <f t="shared" si="527"/>
        <v>Churned</v>
      </c>
    </row>
    <row r="8393" spans="1:17" x14ac:dyDescent="0.2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>
        <f t="shared" si="524"/>
        <v>Adult</v>
      </c>
      <c r="O8393" t="str">
        <f t="shared" si="525"/>
        <v>Average</v>
      </c>
      <c r="P8393" t="str">
        <f t="shared" si="526"/>
        <v>Medium Balance</v>
      </c>
      <c r="Q8393" t="str">
        <f t="shared" si="527"/>
        <v>Retained</v>
      </c>
    </row>
    <row r="8394" spans="1:17" x14ac:dyDescent="0.2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>
        <f t="shared" si="524"/>
        <v>Adult</v>
      </c>
      <c r="O8394" t="str">
        <f t="shared" si="525"/>
        <v>Good</v>
      </c>
      <c r="P8394" t="str">
        <f t="shared" si="526"/>
        <v>High Balance</v>
      </c>
      <c r="Q8394" t="str">
        <f t="shared" si="527"/>
        <v>Churned</v>
      </c>
    </row>
    <row r="8395" spans="1:17" x14ac:dyDescent="0.2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>
        <f t="shared" si="524"/>
        <v>Senior</v>
      </c>
      <c r="O8395" t="str">
        <f t="shared" si="525"/>
        <v>Good</v>
      </c>
      <c r="P8395" t="str">
        <f t="shared" si="526"/>
        <v>High Balance</v>
      </c>
      <c r="Q8395" t="str">
        <f t="shared" si="527"/>
        <v>Churned</v>
      </c>
    </row>
    <row r="8396" spans="1:17" x14ac:dyDescent="0.2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>
        <f t="shared" si="524"/>
        <v>Senior</v>
      </c>
      <c r="O8396" t="str">
        <f t="shared" si="525"/>
        <v>Average</v>
      </c>
      <c r="P8396" t="str">
        <f t="shared" si="526"/>
        <v>High Balance</v>
      </c>
      <c r="Q8396" t="str">
        <f t="shared" si="527"/>
        <v>Retained</v>
      </c>
    </row>
    <row r="8397" spans="1:17" x14ac:dyDescent="0.2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>
        <f t="shared" si="524"/>
        <v>Adult</v>
      </c>
      <c r="O8397" t="str">
        <f t="shared" si="525"/>
        <v>Average</v>
      </c>
      <c r="P8397" t="str">
        <f t="shared" si="526"/>
        <v>High Balance</v>
      </c>
      <c r="Q8397" t="str">
        <f t="shared" si="527"/>
        <v>Retained</v>
      </c>
    </row>
    <row r="8398" spans="1:17" x14ac:dyDescent="0.2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>
        <f t="shared" si="524"/>
        <v>Adult</v>
      </c>
      <c r="O8398" t="str">
        <f t="shared" si="525"/>
        <v>Average</v>
      </c>
      <c r="P8398" t="str">
        <f t="shared" si="526"/>
        <v>High Balance</v>
      </c>
      <c r="Q8398" t="str">
        <f t="shared" si="527"/>
        <v>Churned</v>
      </c>
    </row>
    <row r="8399" spans="1:17" x14ac:dyDescent="0.2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>
        <f t="shared" si="524"/>
        <v>Young</v>
      </c>
      <c r="O8399" t="str">
        <f t="shared" si="525"/>
        <v>Average</v>
      </c>
      <c r="P8399" t="str">
        <f t="shared" si="526"/>
        <v>High Balance</v>
      </c>
      <c r="Q8399" t="str">
        <f t="shared" si="527"/>
        <v>Churned</v>
      </c>
    </row>
    <row r="8400" spans="1:17" x14ac:dyDescent="0.2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tr">
        <f t="shared" si="524"/>
        <v>Adult</v>
      </c>
      <c r="O8400" t="str">
        <f t="shared" si="525"/>
        <v>Good</v>
      </c>
      <c r="P8400" t="str">
        <f t="shared" si="526"/>
        <v>High Balance</v>
      </c>
      <c r="Q8400" t="str">
        <f t="shared" si="527"/>
        <v>Churned</v>
      </c>
    </row>
    <row r="8401" spans="1:17" x14ac:dyDescent="0.2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tr">
        <f t="shared" si="524"/>
        <v>Adult</v>
      </c>
      <c r="O8401" t="str">
        <f t="shared" si="525"/>
        <v>Average</v>
      </c>
      <c r="P8401" t="str">
        <f t="shared" si="526"/>
        <v>Zero Balance</v>
      </c>
      <c r="Q8401" t="str">
        <f t="shared" si="527"/>
        <v>Retained</v>
      </c>
    </row>
    <row r="8402" spans="1:17" x14ac:dyDescent="0.2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>
        <f t="shared" si="524"/>
        <v>Adult</v>
      </c>
      <c r="O8402" t="str">
        <f t="shared" si="525"/>
        <v>Good</v>
      </c>
      <c r="P8402" t="str">
        <f t="shared" si="526"/>
        <v>High Balance</v>
      </c>
      <c r="Q8402" t="str">
        <f t="shared" si="527"/>
        <v>Retained</v>
      </c>
    </row>
    <row r="8403" spans="1:17" x14ac:dyDescent="0.2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>
        <f t="shared" si="524"/>
        <v>Senior</v>
      </c>
      <c r="O8403" t="str">
        <f t="shared" si="525"/>
        <v>Average</v>
      </c>
      <c r="P8403" t="str">
        <f t="shared" si="526"/>
        <v>Zero Balance</v>
      </c>
      <c r="Q8403" t="str">
        <f t="shared" si="527"/>
        <v>Churned</v>
      </c>
    </row>
    <row r="8404" spans="1:17" x14ac:dyDescent="0.2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>
        <f t="shared" si="524"/>
        <v>Adult</v>
      </c>
      <c r="O8404" t="str">
        <f t="shared" si="525"/>
        <v>Average</v>
      </c>
      <c r="P8404" t="str">
        <f t="shared" si="526"/>
        <v>High Balance</v>
      </c>
      <c r="Q8404" t="str">
        <f t="shared" si="527"/>
        <v>Churned</v>
      </c>
    </row>
    <row r="8405" spans="1:17" x14ac:dyDescent="0.2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>
        <f t="shared" si="524"/>
        <v>Young</v>
      </c>
      <c r="O8405" t="str">
        <f t="shared" si="525"/>
        <v>Good</v>
      </c>
      <c r="P8405" t="str">
        <f t="shared" si="526"/>
        <v>Zero Balance</v>
      </c>
      <c r="Q8405" t="str">
        <f t="shared" si="527"/>
        <v>Retained</v>
      </c>
    </row>
    <row r="8406" spans="1:17" x14ac:dyDescent="0.2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>
        <f t="shared" si="524"/>
        <v>Adult</v>
      </c>
      <c r="O8406" t="str">
        <f t="shared" si="525"/>
        <v>Average</v>
      </c>
      <c r="P8406" t="str">
        <f t="shared" si="526"/>
        <v>High Balance</v>
      </c>
      <c r="Q8406" t="str">
        <f t="shared" si="527"/>
        <v>Retained</v>
      </c>
    </row>
    <row r="8407" spans="1:17" x14ac:dyDescent="0.2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>
        <f t="shared" si="524"/>
        <v>Adult</v>
      </c>
      <c r="O8407" t="str">
        <f t="shared" si="525"/>
        <v>Average</v>
      </c>
      <c r="P8407" t="str">
        <f t="shared" si="526"/>
        <v>Zero Balance</v>
      </c>
      <c r="Q8407" t="str">
        <f t="shared" si="527"/>
        <v>Retained</v>
      </c>
    </row>
    <row r="8408" spans="1:17" x14ac:dyDescent="0.2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>
        <f t="shared" si="524"/>
        <v>Young</v>
      </c>
      <c r="O8408" t="str">
        <f t="shared" si="525"/>
        <v>Good</v>
      </c>
      <c r="P8408" t="str">
        <f t="shared" si="526"/>
        <v>Medium Balance</v>
      </c>
      <c r="Q8408" t="str">
        <f t="shared" si="527"/>
        <v>Retained</v>
      </c>
    </row>
    <row r="8409" spans="1:17" x14ac:dyDescent="0.2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>
        <f t="shared" si="524"/>
        <v>Young</v>
      </c>
      <c r="O8409" t="str">
        <f t="shared" si="525"/>
        <v>Good</v>
      </c>
      <c r="P8409" t="str">
        <f t="shared" si="526"/>
        <v>Zero Balance</v>
      </c>
      <c r="Q8409" t="str">
        <f t="shared" si="527"/>
        <v>Retained</v>
      </c>
    </row>
    <row r="8410" spans="1:17" x14ac:dyDescent="0.2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>
        <f t="shared" si="524"/>
        <v>Adult</v>
      </c>
      <c r="O8410" t="str">
        <f t="shared" si="525"/>
        <v>Good</v>
      </c>
      <c r="P8410" t="str">
        <f t="shared" si="526"/>
        <v>Medium Balance</v>
      </c>
      <c r="Q8410" t="str">
        <f t="shared" si="527"/>
        <v>Retained</v>
      </c>
    </row>
    <row r="8411" spans="1:17" x14ac:dyDescent="0.2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>
        <f t="shared" si="524"/>
        <v>Adult</v>
      </c>
      <c r="O8411" t="str">
        <f t="shared" si="525"/>
        <v>Good</v>
      </c>
      <c r="P8411" t="str">
        <f t="shared" si="526"/>
        <v>High Balance</v>
      </c>
      <c r="Q8411" t="str">
        <f t="shared" si="527"/>
        <v>Retained</v>
      </c>
    </row>
    <row r="8412" spans="1:17" x14ac:dyDescent="0.2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>
        <f t="shared" si="524"/>
        <v>Adult</v>
      </c>
      <c r="O8412" t="str">
        <f t="shared" si="525"/>
        <v>Good</v>
      </c>
      <c r="P8412" t="str">
        <f t="shared" si="526"/>
        <v>Zero Balance</v>
      </c>
      <c r="Q8412" t="str">
        <f t="shared" si="527"/>
        <v>Retained</v>
      </c>
    </row>
    <row r="8413" spans="1:17" x14ac:dyDescent="0.2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>
        <f t="shared" si="524"/>
        <v>Senior</v>
      </c>
      <c r="O8413" t="str">
        <f t="shared" si="525"/>
        <v>Average</v>
      </c>
      <c r="P8413" t="str">
        <f t="shared" si="526"/>
        <v>Zero Balance</v>
      </c>
      <c r="Q8413" t="str">
        <f t="shared" si="527"/>
        <v>Retained</v>
      </c>
    </row>
    <row r="8414" spans="1:17" x14ac:dyDescent="0.2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>
        <f t="shared" si="524"/>
        <v>Young</v>
      </c>
      <c r="O8414" t="str">
        <f t="shared" si="525"/>
        <v>Average</v>
      </c>
      <c r="P8414" t="str">
        <f t="shared" si="526"/>
        <v>Medium Balance</v>
      </c>
      <c r="Q8414" t="str">
        <f t="shared" si="527"/>
        <v>Churned</v>
      </c>
    </row>
    <row r="8415" spans="1:17" x14ac:dyDescent="0.2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tr">
        <f t="shared" si="524"/>
        <v>Adult</v>
      </c>
      <c r="O8415" t="str">
        <f t="shared" si="525"/>
        <v>Good</v>
      </c>
      <c r="P8415" t="str">
        <f t="shared" si="526"/>
        <v>Zero Balance</v>
      </c>
      <c r="Q8415" t="str">
        <f t="shared" si="527"/>
        <v>Retained</v>
      </c>
    </row>
    <row r="8416" spans="1:17" x14ac:dyDescent="0.2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>
        <f t="shared" si="524"/>
        <v>Young</v>
      </c>
      <c r="O8416" t="str">
        <f t="shared" si="525"/>
        <v>Average</v>
      </c>
      <c r="P8416" t="str">
        <f t="shared" si="526"/>
        <v>Medium Balance</v>
      </c>
      <c r="Q8416" t="str">
        <f t="shared" si="527"/>
        <v>Retained</v>
      </c>
    </row>
    <row r="8417" spans="1:17" x14ac:dyDescent="0.2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tr">
        <f t="shared" si="524"/>
        <v>Adult</v>
      </c>
      <c r="O8417" t="str">
        <f t="shared" si="525"/>
        <v>Good</v>
      </c>
      <c r="P8417" t="str">
        <f t="shared" si="526"/>
        <v>Medium Balance</v>
      </c>
      <c r="Q8417" t="str">
        <f t="shared" si="527"/>
        <v>Retained</v>
      </c>
    </row>
    <row r="8418" spans="1:17" x14ac:dyDescent="0.2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>
        <f t="shared" si="524"/>
        <v>Adult</v>
      </c>
      <c r="O8418" t="str">
        <f t="shared" si="525"/>
        <v>Average</v>
      </c>
      <c r="P8418" t="str">
        <f t="shared" si="526"/>
        <v>Medium Balance</v>
      </c>
      <c r="Q8418" t="str">
        <f t="shared" si="527"/>
        <v>Retained</v>
      </c>
    </row>
    <row r="8419" spans="1:17" x14ac:dyDescent="0.2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>
        <f t="shared" si="524"/>
        <v>Young</v>
      </c>
      <c r="O8419" t="str">
        <f t="shared" si="525"/>
        <v>Average</v>
      </c>
      <c r="P8419" t="str">
        <f t="shared" si="526"/>
        <v>Zero Balance</v>
      </c>
      <c r="Q8419" t="str">
        <f t="shared" si="527"/>
        <v>Retained</v>
      </c>
    </row>
    <row r="8420" spans="1:17" x14ac:dyDescent="0.2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>
        <f t="shared" si="524"/>
        <v>Adult</v>
      </c>
      <c r="O8420" t="str">
        <f t="shared" si="525"/>
        <v>Average</v>
      </c>
      <c r="P8420" t="str">
        <f t="shared" si="526"/>
        <v>High Balance</v>
      </c>
      <c r="Q8420" t="str">
        <f t="shared" si="527"/>
        <v>Retained</v>
      </c>
    </row>
    <row r="8421" spans="1:17" x14ac:dyDescent="0.2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tr">
        <f t="shared" si="524"/>
        <v>Young</v>
      </c>
      <c r="O8421" t="str">
        <f t="shared" si="525"/>
        <v>Average</v>
      </c>
      <c r="P8421" t="str">
        <f t="shared" si="526"/>
        <v>Medium Balance</v>
      </c>
      <c r="Q8421" t="str">
        <f t="shared" si="527"/>
        <v>Retained</v>
      </c>
    </row>
    <row r="8422" spans="1:17" x14ac:dyDescent="0.2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>
        <f t="shared" si="524"/>
        <v>Young</v>
      </c>
      <c r="O8422" t="str">
        <f t="shared" si="525"/>
        <v>Average</v>
      </c>
      <c r="P8422" t="str">
        <f t="shared" si="526"/>
        <v>Zero Balance</v>
      </c>
      <c r="Q8422" t="str">
        <f t="shared" si="527"/>
        <v>Retained</v>
      </c>
    </row>
    <row r="8423" spans="1:17" x14ac:dyDescent="0.2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>
        <f t="shared" si="524"/>
        <v>Adult</v>
      </c>
      <c r="O8423" t="str">
        <f t="shared" si="525"/>
        <v>Average</v>
      </c>
      <c r="P8423" t="str">
        <f t="shared" si="526"/>
        <v>High Balance</v>
      </c>
      <c r="Q8423" t="str">
        <f t="shared" si="527"/>
        <v>Retained</v>
      </c>
    </row>
    <row r="8424" spans="1:17" x14ac:dyDescent="0.2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>
        <f t="shared" si="524"/>
        <v>Senior</v>
      </c>
      <c r="O8424" t="str">
        <f t="shared" si="525"/>
        <v>Average</v>
      </c>
      <c r="P8424" t="str">
        <f t="shared" si="526"/>
        <v>High Balance</v>
      </c>
      <c r="Q8424" t="str">
        <f t="shared" si="527"/>
        <v>Churned</v>
      </c>
    </row>
    <row r="8425" spans="1:17" x14ac:dyDescent="0.2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>
        <f t="shared" si="524"/>
        <v>Adult</v>
      </c>
      <c r="O8425" t="str">
        <f t="shared" si="525"/>
        <v>Good</v>
      </c>
      <c r="P8425" t="str">
        <f t="shared" si="526"/>
        <v>Zero Balance</v>
      </c>
      <c r="Q8425" t="str">
        <f t="shared" si="527"/>
        <v>Churned</v>
      </c>
    </row>
    <row r="8426" spans="1:17" x14ac:dyDescent="0.2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>
        <f t="shared" si="524"/>
        <v>Young</v>
      </c>
      <c r="O8426" t="str">
        <f t="shared" si="525"/>
        <v>Good</v>
      </c>
      <c r="P8426" t="str">
        <f t="shared" si="526"/>
        <v>Medium Balance</v>
      </c>
      <c r="Q8426" t="str">
        <f t="shared" si="527"/>
        <v>Churned</v>
      </c>
    </row>
    <row r="8427" spans="1:17" x14ac:dyDescent="0.2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>
        <f t="shared" si="524"/>
        <v>Young</v>
      </c>
      <c r="O8427" t="str">
        <f t="shared" si="525"/>
        <v>Good</v>
      </c>
      <c r="P8427" t="str">
        <f t="shared" si="526"/>
        <v>High Balance</v>
      </c>
      <c r="Q8427" t="str">
        <f t="shared" si="527"/>
        <v>Retained</v>
      </c>
    </row>
    <row r="8428" spans="1:17" x14ac:dyDescent="0.2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>
        <f t="shared" si="524"/>
        <v>Young</v>
      </c>
      <c r="O8428" t="str">
        <f t="shared" si="525"/>
        <v>Average</v>
      </c>
      <c r="P8428" t="str">
        <f t="shared" si="526"/>
        <v>Zero Balance</v>
      </c>
      <c r="Q8428" t="str">
        <f t="shared" si="527"/>
        <v>Retained</v>
      </c>
    </row>
    <row r="8429" spans="1:17" x14ac:dyDescent="0.2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>
        <f t="shared" si="524"/>
        <v>Adult</v>
      </c>
      <c r="O8429" t="str">
        <f t="shared" si="525"/>
        <v>Good</v>
      </c>
      <c r="P8429" t="str">
        <f t="shared" si="526"/>
        <v>Low Balance</v>
      </c>
      <c r="Q8429" t="str">
        <f t="shared" si="527"/>
        <v>Churned</v>
      </c>
    </row>
    <row r="8430" spans="1:17" x14ac:dyDescent="0.2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>
        <f t="shared" si="524"/>
        <v>Adult</v>
      </c>
      <c r="O8430" t="str">
        <f t="shared" si="525"/>
        <v>Average</v>
      </c>
      <c r="P8430" t="str">
        <f t="shared" si="526"/>
        <v>High Balance</v>
      </c>
      <c r="Q8430" t="str">
        <f t="shared" si="527"/>
        <v>Retained</v>
      </c>
    </row>
    <row r="8431" spans="1:17" x14ac:dyDescent="0.2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>
        <f t="shared" si="524"/>
        <v>Young</v>
      </c>
      <c r="O8431" t="str">
        <f t="shared" si="525"/>
        <v>Good</v>
      </c>
      <c r="P8431" t="str">
        <f t="shared" si="526"/>
        <v>High Balance</v>
      </c>
      <c r="Q8431" t="str">
        <f t="shared" si="527"/>
        <v>Retained</v>
      </c>
    </row>
    <row r="8432" spans="1:17" x14ac:dyDescent="0.2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>
        <f t="shared" si="524"/>
        <v>Adult</v>
      </c>
      <c r="O8432" t="str">
        <f t="shared" si="525"/>
        <v>Average</v>
      </c>
      <c r="P8432" t="str">
        <f t="shared" si="526"/>
        <v>High Balance</v>
      </c>
      <c r="Q8432" t="str">
        <f t="shared" si="527"/>
        <v>Retained</v>
      </c>
    </row>
    <row r="8433" spans="1:17" x14ac:dyDescent="0.2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>
        <f t="shared" si="524"/>
        <v>Adult</v>
      </c>
      <c r="O8433" t="str">
        <f t="shared" si="525"/>
        <v>Average</v>
      </c>
      <c r="P8433" t="str">
        <f t="shared" si="526"/>
        <v>High Balance</v>
      </c>
      <c r="Q8433" t="str">
        <f t="shared" si="527"/>
        <v>Retained</v>
      </c>
    </row>
    <row r="8434" spans="1:17" x14ac:dyDescent="0.2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>
        <f t="shared" si="524"/>
        <v>Adult</v>
      </c>
      <c r="O8434" t="str">
        <f t="shared" si="525"/>
        <v>Poor</v>
      </c>
      <c r="P8434" t="str">
        <f t="shared" si="526"/>
        <v>High Balance</v>
      </c>
      <c r="Q8434" t="str">
        <f t="shared" si="527"/>
        <v>Churned</v>
      </c>
    </row>
    <row r="8435" spans="1:17" x14ac:dyDescent="0.2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tr">
        <f t="shared" si="524"/>
        <v>Adult</v>
      </c>
      <c r="O8435" t="str">
        <f t="shared" si="525"/>
        <v>Good</v>
      </c>
      <c r="P8435" t="str">
        <f t="shared" si="526"/>
        <v>High Balance</v>
      </c>
      <c r="Q8435" t="str">
        <f t="shared" si="527"/>
        <v>Retained</v>
      </c>
    </row>
    <row r="8436" spans="1:17" x14ac:dyDescent="0.2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>
        <f t="shared" si="524"/>
        <v>Adult</v>
      </c>
      <c r="O8436" t="str">
        <f t="shared" si="525"/>
        <v>Average</v>
      </c>
      <c r="P8436" t="str">
        <f t="shared" si="526"/>
        <v>High Balance</v>
      </c>
      <c r="Q8436" t="str">
        <f t="shared" si="527"/>
        <v>Churned</v>
      </c>
    </row>
    <row r="8437" spans="1:17" x14ac:dyDescent="0.2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>
        <f t="shared" si="524"/>
        <v>Adult</v>
      </c>
      <c r="O8437" t="str">
        <f t="shared" si="525"/>
        <v>Average</v>
      </c>
      <c r="P8437" t="str">
        <f t="shared" si="526"/>
        <v>High Balance</v>
      </c>
      <c r="Q8437" t="str">
        <f t="shared" si="527"/>
        <v>Churned</v>
      </c>
    </row>
    <row r="8438" spans="1:17" x14ac:dyDescent="0.2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>
        <f t="shared" si="524"/>
        <v>Adult</v>
      </c>
      <c r="O8438" t="str">
        <f t="shared" si="525"/>
        <v>Good</v>
      </c>
      <c r="P8438" t="str">
        <f t="shared" si="526"/>
        <v>Zero Balance</v>
      </c>
      <c r="Q8438" t="str">
        <f t="shared" si="527"/>
        <v>Retained</v>
      </c>
    </row>
    <row r="8439" spans="1:17" x14ac:dyDescent="0.2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>
        <f t="shared" si="524"/>
        <v>Young</v>
      </c>
      <c r="O8439" t="str">
        <f t="shared" si="525"/>
        <v>Good</v>
      </c>
      <c r="P8439" t="str">
        <f t="shared" si="526"/>
        <v>Zero Balance</v>
      </c>
      <c r="Q8439" t="str">
        <f t="shared" si="527"/>
        <v>Retained</v>
      </c>
    </row>
    <row r="8440" spans="1:17" x14ac:dyDescent="0.2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>
        <f t="shared" si="524"/>
        <v>Adult</v>
      </c>
      <c r="O8440" t="str">
        <f t="shared" si="525"/>
        <v>Good</v>
      </c>
      <c r="P8440" t="str">
        <f t="shared" si="526"/>
        <v>High Balance</v>
      </c>
      <c r="Q8440" t="str">
        <f t="shared" si="527"/>
        <v>Churned</v>
      </c>
    </row>
    <row r="8441" spans="1:17" x14ac:dyDescent="0.2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tr">
        <f t="shared" si="524"/>
        <v>Young</v>
      </c>
      <c r="O8441" t="str">
        <f t="shared" si="525"/>
        <v>Average</v>
      </c>
      <c r="P8441" t="str">
        <f t="shared" si="526"/>
        <v>High Balance</v>
      </c>
      <c r="Q8441" t="str">
        <f t="shared" si="527"/>
        <v>Retained</v>
      </c>
    </row>
    <row r="8442" spans="1:17" x14ac:dyDescent="0.2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tr">
        <f t="shared" si="524"/>
        <v>Adult</v>
      </c>
      <c r="O8442" t="str">
        <f t="shared" si="525"/>
        <v>Average</v>
      </c>
      <c r="P8442" t="str">
        <f t="shared" si="526"/>
        <v>Medium Balance</v>
      </c>
      <c r="Q8442" t="str">
        <f t="shared" si="527"/>
        <v>Retained</v>
      </c>
    </row>
    <row r="8443" spans="1:17" x14ac:dyDescent="0.2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>
        <f t="shared" si="524"/>
        <v>Young</v>
      </c>
      <c r="O8443" t="str">
        <f t="shared" si="525"/>
        <v>Average</v>
      </c>
      <c r="P8443" t="str">
        <f t="shared" si="526"/>
        <v>Zero Balance</v>
      </c>
      <c r="Q8443" t="str">
        <f t="shared" si="527"/>
        <v>Retained</v>
      </c>
    </row>
    <row r="8444" spans="1:17" x14ac:dyDescent="0.2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>
        <f t="shared" si="524"/>
        <v>Adult</v>
      </c>
      <c r="O8444" t="str">
        <f t="shared" si="525"/>
        <v>Average</v>
      </c>
      <c r="P8444" t="str">
        <f t="shared" si="526"/>
        <v>Zero Balance</v>
      </c>
      <c r="Q8444" t="str">
        <f t="shared" si="527"/>
        <v>Retained</v>
      </c>
    </row>
    <row r="8445" spans="1:17" x14ac:dyDescent="0.2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tr">
        <f t="shared" si="524"/>
        <v>Young</v>
      </c>
      <c r="O8445" t="str">
        <f t="shared" si="525"/>
        <v>Average</v>
      </c>
      <c r="P8445" t="str">
        <f t="shared" si="526"/>
        <v>High Balance</v>
      </c>
      <c r="Q8445" t="str">
        <f t="shared" si="527"/>
        <v>Retained</v>
      </c>
    </row>
    <row r="8446" spans="1:17" x14ac:dyDescent="0.2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>
        <f t="shared" si="524"/>
        <v>Senior</v>
      </c>
      <c r="O8446" t="str">
        <f t="shared" si="525"/>
        <v>Good</v>
      </c>
      <c r="P8446" t="str">
        <f t="shared" si="526"/>
        <v>Zero Balance</v>
      </c>
      <c r="Q8446" t="str">
        <f t="shared" si="527"/>
        <v>Retained</v>
      </c>
    </row>
    <row r="8447" spans="1:17" x14ac:dyDescent="0.2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>
        <f t="shared" si="524"/>
        <v>Young</v>
      </c>
      <c r="O8447" t="str">
        <f t="shared" si="525"/>
        <v>Average</v>
      </c>
      <c r="P8447" t="str">
        <f t="shared" si="526"/>
        <v>Zero Balance</v>
      </c>
      <c r="Q8447" t="str">
        <f t="shared" si="527"/>
        <v>Retained</v>
      </c>
    </row>
    <row r="8448" spans="1:17" x14ac:dyDescent="0.2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tr">
        <f t="shared" si="524"/>
        <v>Adult</v>
      </c>
      <c r="O8448" t="str">
        <f t="shared" si="525"/>
        <v>Average</v>
      </c>
      <c r="P8448" t="str">
        <f t="shared" si="526"/>
        <v>Zero Balance</v>
      </c>
      <c r="Q8448" t="str">
        <f t="shared" si="527"/>
        <v>Retained</v>
      </c>
    </row>
    <row r="8449" spans="1:17" x14ac:dyDescent="0.2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tr">
        <f t="shared" si="524"/>
        <v>Adult</v>
      </c>
      <c r="O8449" t="str">
        <f t="shared" si="525"/>
        <v>Good</v>
      </c>
      <c r="P8449" t="str">
        <f t="shared" si="526"/>
        <v>Medium Balance</v>
      </c>
      <c r="Q8449" t="str">
        <f t="shared" si="527"/>
        <v>Retained</v>
      </c>
    </row>
    <row r="8450" spans="1:17" x14ac:dyDescent="0.2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>
        <f t="shared" si="524"/>
        <v>Adult</v>
      </c>
      <c r="O8450" t="str">
        <f t="shared" si="525"/>
        <v>Average</v>
      </c>
      <c r="P8450" t="str">
        <f t="shared" si="526"/>
        <v>Medium Balance</v>
      </c>
      <c r="Q8450" t="str">
        <f t="shared" si="527"/>
        <v>Churned</v>
      </c>
    </row>
    <row r="8451" spans="1:17" x14ac:dyDescent="0.2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>
        <f t="shared" ref="N8451:N8514" si="528">IF(F8451&lt;30,"Young",IF(F8451&lt;50,"Adult","Senior"))</f>
        <v>Adult</v>
      </c>
      <c r="O8451" t="str">
        <f t="shared" ref="O8451:O8514" si="529">IF(C8451&lt;500,"Poor",IF(C8451&lt;700,"Average","Good"))</f>
        <v>Average</v>
      </c>
      <c r="P8451" t="str">
        <f t="shared" ref="P8451:P8514" si="530" xml:space="preserve"> IF(H8451=0,"Zero Balance",IF(H8451&lt;50000,"Low Balance",IF(H8451&lt;100000,"Medium Balance","High Balance")))</f>
        <v>High Balance</v>
      </c>
      <c r="Q8451" t="str">
        <f t="shared" ref="Q8451:Q8514" si="531">IF(M8451 = 1,"Churned","Retained")</f>
        <v>Retained</v>
      </c>
    </row>
    <row r="8452" spans="1:17" x14ac:dyDescent="0.2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>
        <f t="shared" si="528"/>
        <v>Adult</v>
      </c>
      <c r="O8452" t="str">
        <f t="shared" si="529"/>
        <v>Average</v>
      </c>
      <c r="P8452" t="str">
        <f t="shared" si="530"/>
        <v>High Balance</v>
      </c>
      <c r="Q8452" t="str">
        <f t="shared" si="531"/>
        <v>Retained</v>
      </c>
    </row>
    <row r="8453" spans="1:17" x14ac:dyDescent="0.2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>
        <f t="shared" si="528"/>
        <v>Young</v>
      </c>
      <c r="O8453" t="str">
        <f t="shared" si="529"/>
        <v>Average</v>
      </c>
      <c r="P8453" t="str">
        <f t="shared" si="530"/>
        <v>High Balance</v>
      </c>
      <c r="Q8453" t="str">
        <f t="shared" si="531"/>
        <v>Retained</v>
      </c>
    </row>
    <row r="8454" spans="1:17" x14ac:dyDescent="0.2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>
        <f t="shared" si="528"/>
        <v>Adult</v>
      </c>
      <c r="O8454" t="str">
        <f t="shared" si="529"/>
        <v>Good</v>
      </c>
      <c r="P8454" t="str">
        <f t="shared" si="530"/>
        <v>Zero Balance</v>
      </c>
      <c r="Q8454" t="str">
        <f t="shared" si="531"/>
        <v>Churned</v>
      </c>
    </row>
    <row r="8455" spans="1:17" x14ac:dyDescent="0.2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>
        <f t="shared" si="528"/>
        <v>Adult</v>
      </c>
      <c r="O8455" t="str">
        <f t="shared" si="529"/>
        <v>Average</v>
      </c>
      <c r="P8455" t="str">
        <f t="shared" si="530"/>
        <v>High Balance</v>
      </c>
      <c r="Q8455" t="str">
        <f t="shared" si="531"/>
        <v>Churned</v>
      </c>
    </row>
    <row r="8456" spans="1:17" x14ac:dyDescent="0.2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>
        <f t="shared" si="528"/>
        <v>Adult</v>
      </c>
      <c r="O8456" t="str">
        <f t="shared" si="529"/>
        <v>Average</v>
      </c>
      <c r="P8456" t="str">
        <f t="shared" si="530"/>
        <v>Zero Balance</v>
      </c>
      <c r="Q8456" t="str">
        <f t="shared" si="531"/>
        <v>Retained</v>
      </c>
    </row>
    <row r="8457" spans="1:17" x14ac:dyDescent="0.2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>
        <f t="shared" si="528"/>
        <v>Senior</v>
      </c>
      <c r="O8457" t="str">
        <f t="shared" si="529"/>
        <v>Average</v>
      </c>
      <c r="P8457" t="str">
        <f t="shared" si="530"/>
        <v>Zero Balance</v>
      </c>
      <c r="Q8457" t="str">
        <f t="shared" si="531"/>
        <v>Retained</v>
      </c>
    </row>
    <row r="8458" spans="1:17" x14ac:dyDescent="0.2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>
        <f t="shared" si="528"/>
        <v>Adult</v>
      </c>
      <c r="O8458" t="str">
        <f t="shared" si="529"/>
        <v>Good</v>
      </c>
      <c r="P8458" t="str">
        <f t="shared" si="530"/>
        <v>High Balance</v>
      </c>
      <c r="Q8458" t="str">
        <f t="shared" si="531"/>
        <v>Retained</v>
      </c>
    </row>
    <row r="8459" spans="1:17" x14ac:dyDescent="0.2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>
        <f t="shared" si="528"/>
        <v>Adult</v>
      </c>
      <c r="O8459" t="str">
        <f t="shared" si="529"/>
        <v>Average</v>
      </c>
      <c r="P8459" t="str">
        <f t="shared" si="530"/>
        <v>Zero Balance</v>
      </c>
      <c r="Q8459" t="str">
        <f t="shared" si="531"/>
        <v>Retained</v>
      </c>
    </row>
    <row r="8460" spans="1:17" x14ac:dyDescent="0.2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>
        <f t="shared" si="528"/>
        <v>Senior</v>
      </c>
      <c r="O8460" t="str">
        <f t="shared" si="529"/>
        <v>Good</v>
      </c>
      <c r="P8460" t="str">
        <f t="shared" si="530"/>
        <v>Zero Balance</v>
      </c>
      <c r="Q8460" t="str">
        <f t="shared" si="531"/>
        <v>Retained</v>
      </c>
    </row>
    <row r="8461" spans="1:17" x14ac:dyDescent="0.2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>
        <f t="shared" si="528"/>
        <v>Young</v>
      </c>
      <c r="O8461" t="str">
        <f t="shared" si="529"/>
        <v>Average</v>
      </c>
      <c r="P8461" t="str">
        <f t="shared" si="530"/>
        <v>Zero Balance</v>
      </c>
      <c r="Q8461" t="str">
        <f t="shared" si="531"/>
        <v>Retained</v>
      </c>
    </row>
    <row r="8462" spans="1:17" x14ac:dyDescent="0.2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>
        <f t="shared" si="528"/>
        <v>Young</v>
      </c>
      <c r="O8462" t="str">
        <f t="shared" si="529"/>
        <v>Average</v>
      </c>
      <c r="P8462" t="str">
        <f t="shared" si="530"/>
        <v>High Balance</v>
      </c>
      <c r="Q8462" t="str">
        <f t="shared" si="531"/>
        <v>Churned</v>
      </c>
    </row>
    <row r="8463" spans="1:17" x14ac:dyDescent="0.2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>
        <f t="shared" si="528"/>
        <v>Adult</v>
      </c>
      <c r="O8463" t="str">
        <f t="shared" si="529"/>
        <v>Average</v>
      </c>
      <c r="P8463" t="str">
        <f t="shared" si="530"/>
        <v>Zero Balance</v>
      </c>
      <c r="Q8463" t="str">
        <f t="shared" si="531"/>
        <v>Retained</v>
      </c>
    </row>
    <row r="8464" spans="1:17" x14ac:dyDescent="0.2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>
        <f t="shared" si="528"/>
        <v>Senior</v>
      </c>
      <c r="O8464" t="str">
        <f t="shared" si="529"/>
        <v>Good</v>
      </c>
      <c r="P8464" t="str">
        <f t="shared" si="530"/>
        <v>High Balance</v>
      </c>
      <c r="Q8464" t="str">
        <f t="shared" si="531"/>
        <v>Retained</v>
      </c>
    </row>
    <row r="8465" spans="1:17" x14ac:dyDescent="0.2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>
        <f t="shared" si="528"/>
        <v>Adult</v>
      </c>
      <c r="O8465" t="str">
        <f t="shared" si="529"/>
        <v>Average</v>
      </c>
      <c r="P8465" t="str">
        <f t="shared" si="530"/>
        <v>Zero Balance</v>
      </c>
      <c r="Q8465" t="str">
        <f t="shared" si="531"/>
        <v>Churned</v>
      </c>
    </row>
    <row r="8466" spans="1:17" x14ac:dyDescent="0.2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>
        <f t="shared" si="528"/>
        <v>Adult</v>
      </c>
      <c r="O8466" t="str">
        <f t="shared" si="529"/>
        <v>Good</v>
      </c>
      <c r="P8466" t="str">
        <f t="shared" si="530"/>
        <v>Medium Balance</v>
      </c>
      <c r="Q8466" t="str">
        <f t="shared" si="531"/>
        <v>Retained</v>
      </c>
    </row>
    <row r="8467" spans="1:17" x14ac:dyDescent="0.2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tr">
        <f t="shared" si="528"/>
        <v>Adult</v>
      </c>
      <c r="O8467" t="str">
        <f t="shared" si="529"/>
        <v>Average</v>
      </c>
      <c r="P8467" t="str">
        <f t="shared" si="530"/>
        <v>High Balance</v>
      </c>
      <c r="Q8467" t="str">
        <f t="shared" si="531"/>
        <v>Churned</v>
      </c>
    </row>
    <row r="8468" spans="1:17" x14ac:dyDescent="0.2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>
        <f t="shared" si="528"/>
        <v>Adult</v>
      </c>
      <c r="O8468" t="str">
        <f t="shared" si="529"/>
        <v>Average</v>
      </c>
      <c r="P8468" t="str">
        <f t="shared" si="530"/>
        <v>High Balance</v>
      </c>
      <c r="Q8468" t="str">
        <f t="shared" si="531"/>
        <v>Retained</v>
      </c>
    </row>
    <row r="8469" spans="1:17" x14ac:dyDescent="0.2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tr">
        <f t="shared" si="528"/>
        <v>Senior</v>
      </c>
      <c r="O8469" t="str">
        <f t="shared" si="529"/>
        <v>Good</v>
      </c>
      <c r="P8469" t="str">
        <f t="shared" si="530"/>
        <v>Zero Balance</v>
      </c>
      <c r="Q8469" t="str">
        <f t="shared" si="531"/>
        <v>Retained</v>
      </c>
    </row>
    <row r="8470" spans="1:17" x14ac:dyDescent="0.2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tr">
        <f t="shared" si="528"/>
        <v>Young</v>
      </c>
      <c r="O8470" t="str">
        <f t="shared" si="529"/>
        <v>Average</v>
      </c>
      <c r="P8470" t="str">
        <f t="shared" si="530"/>
        <v>Medium Balance</v>
      </c>
      <c r="Q8470" t="str">
        <f t="shared" si="531"/>
        <v>Retained</v>
      </c>
    </row>
    <row r="8471" spans="1:17" x14ac:dyDescent="0.2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>
        <f t="shared" si="528"/>
        <v>Senior</v>
      </c>
      <c r="O8471" t="str">
        <f t="shared" si="529"/>
        <v>Good</v>
      </c>
      <c r="P8471" t="str">
        <f t="shared" si="530"/>
        <v>High Balance</v>
      </c>
      <c r="Q8471" t="str">
        <f t="shared" si="531"/>
        <v>Retained</v>
      </c>
    </row>
    <row r="8472" spans="1:17" x14ac:dyDescent="0.2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tr">
        <f t="shared" si="528"/>
        <v>Young</v>
      </c>
      <c r="O8472" t="str">
        <f t="shared" si="529"/>
        <v>Average</v>
      </c>
      <c r="P8472" t="str">
        <f t="shared" si="530"/>
        <v>Zero Balance</v>
      </c>
      <c r="Q8472" t="str">
        <f t="shared" si="531"/>
        <v>Retained</v>
      </c>
    </row>
    <row r="8473" spans="1:17" x14ac:dyDescent="0.2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>
        <f t="shared" si="528"/>
        <v>Senior</v>
      </c>
      <c r="O8473" t="str">
        <f t="shared" si="529"/>
        <v>Average</v>
      </c>
      <c r="P8473" t="str">
        <f t="shared" si="530"/>
        <v>Zero Balance</v>
      </c>
      <c r="Q8473" t="str">
        <f t="shared" si="531"/>
        <v>Churned</v>
      </c>
    </row>
    <row r="8474" spans="1:17" x14ac:dyDescent="0.2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>
        <f t="shared" si="528"/>
        <v>Adult</v>
      </c>
      <c r="O8474" t="str">
        <f t="shared" si="529"/>
        <v>Average</v>
      </c>
      <c r="P8474" t="str">
        <f t="shared" si="530"/>
        <v>Zero Balance</v>
      </c>
      <c r="Q8474" t="str">
        <f t="shared" si="531"/>
        <v>Retained</v>
      </c>
    </row>
    <row r="8475" spans="1:17" x14ac:dyDescent="0.2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>
        <f t="shared" si="528"/>
        <v>Adult</v>
      </c>
      <c r="O8475" t="str">
        <f t="shared" si="529"/>
        <v>Good</v>
      </c>
      <c r="P8475" t="str">
        <f t="shared" si="530"/>
        <v>Zero Balance</v>
      </c>
      <c r="Q8475" t="str">
        <f t="shared" si="531"/>
        <v>Retained</v>
      </c>
    </row>
    <row r="8476" spans="1:17" x14ac:dyDescent="0.2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>
        <f t="shared" si="528"/>
        <v>Adult</v>
      </c>
      <c r="O8476" t="str">
        <f t="shared" si="529"/>
        <v>Good</v>
      </c>
      <c r="P8476" t="str">
        <f t="shared" si="530"/>
        <v>Medium Balance</v>
      </c>
      <c r="Q8476" t="str">
        <f t="shared" si="531"/>
        <v>Retained</v>
      </c>
    </row>
    <row r="8477" spans="1:17" x14ac:dyDescent="0.2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tr">
        <f t="shared" si="528"/>
        <v>Senior</v>
      </c>
      <c r="O8477" t="str">
        <f t="shared" si="529"/>
        <v>Average</v>
      </c>
      <c r="P8477" t="str">
        <f t="shared" si="530"/>
        <v>High Balance</v>
      </c>
      <c r="Q8477" t="str">
        <f t="shared" si="531"/>
        <v>Churned</v>
      </c>
    </row>
    <row r="8478" spans="1:17" x14ac:dyDescent="0.2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>
        <f t="shared" si="528"/>
        <v>Senior</v>
      </c>
      <c r="O8478" t="str">
        <f t="shared" si="529"/>
        <v>Good</v>
      </c>
      <c r="P8478" t="str">
        <f t="shared" si="530"/>
        <v>Zero Balance</v>
      </c>
      <c r="Q8478" t="str">
        <f t="shared" si="531"/>
        <v>Retained</v>
      </c>
    </row>
    <row r="8479" spans="1:17" x14ac:dyDescent="0.2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>
        <f t="shared" si="528"/>
        <v>Adult</v>
      </c>
      <c r="O8479" t="str">
        <f t="shared" si="529"/>
        <v>Average</v>
      </c>
      <c r="P8479" t="str">
        <f t="shared" si="530"/>
        <v>High Balance</v>
      </c>
      <c r="Q8479" t="str">
        <f t="shared" si="531"/>
        <v>Churned</v>
      </c>
    </row>
    <row r="8480" spans="1:17" x14ac:dyDescent="0.2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>
        <f t="shared" si="528"/>
        <v>Senior</v>
      </c>
      <c r="O8480" t="str">
        <f t="shared" si="529"/>
        <v>Average</v>
      </c>
      <c r="P8480" t="str">
        <f t="shared" si="530"/>
        <v>Zero Balance</v>
      </c>
      <c r="Q8480" t="str">
        <f t="shared" si="531"/>
        <v>Retained</v>
      </c>
    </row>
    <row r="8481" spans="1:17" x14ac:dyDescent="0.2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tr">
        <f t="shared" si="528"/>
        <v>Senior</v>
      </c>
      <c r="O8481" t="str">
        <f t="shared" si="529"/>
        <v>Average</v>
      </c>
      <c r="P8481" t="str">
        <f t="shared" si="530"/>
        <v>Zero Balance</v>
      </c>
      <c r="Q8481" t="str">
        <f t="shared" si="531"/>
        <v>Retained</v>
      </c>
    </row>
    <row r="8482" spans="1:17" x14ac:dyDescent="0.2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>
        <f t="shared" si="528"/>
        <v>Young</v>
      </c>
      <c r="O8482" t="str">
        <f t="shared" si="529"/>
        <v>Poor</v>
      </c>
      <c r="P8482" t="str">
        <f t="shared" si="530"/>
        <v>High Balance</v>
      </c>
      <c r="Q8482" t="str">
        <f t="shared" si="531"/>
        <v>Retained</v>
      </c>
    </row>
    <row r="8483" spans="1:17" x14ac:dyDescent="0.2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>
        <f t="shared" si="528"/>
        <v>Adult</v>
      </c>
      <c r="O8483" t="str">
        <f t="shared" si="529"/>
        <v>Good</v>
      </c>
      <c r="P8483" t="str">
        <f t="shared" si="530"/>
        <v>Zero Balance</v>
      </c>
      <c r="Q8483" t="str">
        <f t="shared" si="531"/>
        <v>Retained</v>
      </c>
    </row>
    <row r="8484" spans="1:17" x14ac:dyDescent="0.2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tr">
        <f t="shared" si="528"/>
        <v>Adult</v>
      </c>
      <c r="O8484" t="str">
        <f t="shared" si="529"/>
        <v>Average</v>
      </c>
      <c r="P8484" t="str">
        <f t="shared" si="530"/>
        <v>Zero Balance</v>
      </c>
      <c r="Q8484" t="str">
        <f t="shared" si="531"/>
        <v>Retained</v>
      </c>
    </row>
    <row r="8485" spans="1:17" x14ac:dyDescent="0.2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tr">
        <f t="shared" si="528"/>
        <v>Adult</v>
      </c>
      <c r="O8485" t="str">
        <f t="shared" si="529"/>
        <v>Poor</v>
      </c>
      <c r="P8485" t="str">
        <f t="shared" si="530"/>
        <v>High Balance</v>
      </c>
      <c r="Q8485" t="str">
        <f t="shared" si="531"/>
        <v>Retained</v>
      </c>
    </row>
    <row r="8486" spans="1:17" x14ac:dyDescent="0.2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tr">
        <f t="shared" si="528"/>
        <v>Senior</v>
      </c>
      <c r="O8486" t="str">
        <f t="shared" si="529"/>
        <v>Good</v>
      </c>
      <c r="P8486" t="str">
        <f t="shared" si="530"/>
        <v>Medium Balance</v>
      </c>
      <c r="Q8486" t="str">
        <f t="shared" si="531"/>
        <v>Churned</v>
      </c>
    </row>
    <row r="8487" spans="1:17" x14ac:dyDescent="0.2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>
        <f t="shared" si="528"/>
        <v>Young</v>
      </c>
      <c r="O8487" t="str">
        <f t="shared" si="529"/>
        <v>Average</v>
      </c>
      <c r="P8487" t="str">
        <f t="shared" si="530"/>
        <v>Zero Balance</v>
      </c>
      <c r="Q8487" t="str">
        <f t="shared" si="531"/>
        <v>Retained</v>
      </c>
    </row>
    <row r="8488" spans="1:17" x14ac:dyDescent="0.2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>
        <f t="shared" si="528"/>
        <v>Adult</v>
      </c>
      <c r="O8488" t="str">
        <f t="shared" si="529"/>
        <v>Good</v>
      </c>
      <c r="P8488" t="str">
        <f t="shared" si="530"/>
        <v>High Balance</v>
      </c>
      <c r="Q8488" t="str">
        <f t="shared" si="531"/>
        <v>Churned</v>
      </c>
    </row>
    <row r="8489" spans="1:17" x14ac:dyDescent="0.2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>
        <f t="shared" si="528"/>
        <v>Adult</v>
      </c>
      <c r="O8489" t="str">
        <f t="shared" si="529"/>
        <v>Good</v>
      </c>
      <c r="P8489" t="str">
        <f t="shared" si="530"/>
        <v>High Balance</v>
      </c>
      <c r="Q8489" t="str">
        <f t="shared" si="531"/>
        <v>Retained</v>
      </c>
    </row>
    <row r="8490" spans="1:17" x14ac:dyDescent="0.2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>
        <f t="shared" si="528"/>
        <v>Senior</v>
      </c>
      <c r="O8490" t="str">
        <f t="shared" si="529"/>
        <v>Average</v>
      </c>
      <c r="P8490" t="str">
        <f t="shared" si="530"/>
        <v>Medium Balance</v>
      </c>
      <c r="Q8490" t="str">
        <f t="shared" si="531"/>
        <v>Churned</v>
      </c>
    </row>
    <row r="8491" spans="1:17" x14ac:dyDescent="0.2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>
        <f t="shared" si="528"/>
        <v>Adult</v>
      </c>
      <c r="O8491" t="str">
        <f t="shared" si="529"/>
        <v>Average</v>
      </c>
      <c r="P8491" t="str">
        <f t="shared" si="530"/>
        <v>Zero Balance</v>
      </c>
      <c r="Q8491" t="str">
        <f t="shared" si="531"/>
        <v>Retained</v>
      </c>
    </row>
    <row r="8492" spans="1:17" x14ac:dyDescent="0.2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>
        <f t="shared" si="528"/>
        <v>Adult</v>
      </c>
      <c r="O8492" t="str">
        <f t="shared" si="529"/>
        <v>Good</v>
      </c>
      <c r="P8492" t="str">
        <f t="shared" si="530"/>
        <v>High Balance</v>
      </c>
      <c r="Q8492" t="str">
        <f t="shared" si="531"/>
        <v>Churned</v>
      </c>
    </row>
    <row r="8493" spans="1:17" x14ac:dyDescent="0.2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>
        <f t="shared" si="528"/>
        <v>Adult</v>
      </c>
      <c r="O8493" t="str">
        <f t="shared" si="529"/>
        <v>Average</v>
      </c>
      <c r="P8493" t="str">
        <f t="shared" si="530"/>
        <v>High Balance</v>
      </c>
      <c r="Q8493" t="str">
        <f t="shared" si="531"/>
        <v>Retained</v>
      </c>
    </row>
    <row r="8494" spans="1:17" x14ac:dyDescent="0.2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tr">
        <f t="shared" si="528"/>
        <v>Young</v>
      </c>
      <c r="O8494" t="str">
        <f t="shared" si="529"/>
        <v>Poor</v>
      </c>
      <c r="P8494" t="str">
        <f t="shared" si="530"/>
        <v>High Balance</v>
      </c>
      <c r="Q8494" t="str">
        <f t="shared" si="531"/>
        <v>Retained</v>
      </c>
    </row>
    <row r="8495" spans="1:17" x14ac:dyDescent="0.2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>
        <f t="shared" si="528"/>
        <v>Adult</v>
      </c>
      <c r="O8495" t="str">
        <f t="shared" si="529"/>
        <v>Good</v>
      </c>
      <c r="P8495" t="str">
        <f t="shared" si="530"/>
        <v>High Balance</v>
      </c>
      <c r="Q8495" t="str">
        <f t="shared" si="531"/>
        <v>Churned</v>
      </c>
    </row>
    <row r="8496" spans="1:17" x14ac:dyDescent="0.2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>
        <f t="shared" si="528"/>
        <v>Adult</v>
      </c>
      <c r="O8496" t="str">
        <f t="shared" si="529"/>
        <v>Average</v>
      </c>
      <c r="P8496" t="str">
        <f t="shared" si="530"/>
        <v>High Balance</v>
      </c>
      <c r="Q8496" t="str">
        <f t="shared" si="531"/>
        <v>Retained</v>
      </c>
    </row>
    <row r="8497" spans="1:17" x14ac:dyDescent="0.2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>
        <f t="shared" si="528"/>
        <v>Adult</v>
      </c>
      <c r="O8497" t="str">
        <f t="shared" si="529"/>
        <v>Average</v>
      </c>
      <c r="P8497" t="str">
        <f t="shared" si="530"/>
        <v>Zero Balance</v>
      </c>
      <c r="Q8497" t="str">
        <f t="shared" si="531"/>
        <v>Churned</v>
      </c>
    </row>
    <row r="8498" spans="1:17" x14ac:dyDescent="0.2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tr">
        <f t="shared" si="528"/>
        <v>Adult</v>
      </c>
      <c r="O8498" t="str">
        <f t="shared" si="529"/>
        <v>Average</v>
      </c>
      <c r="P8498" t="str">
        <f t="shared" si="530"/>
        <v>Zero Balance</v>
      </c>
      <c r="Q8498" t="str">
        <f t="shared" si="531"/>
        <v>Retained</v>
      </c>
    </row>
    <row r="8499" spans="1:17" x14ac:dyDescent="0.2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tr">
        <f t="shared" si="528"/>
        <v>Adult</v>
      </c>
      <c r="O8499" t="str">
        <f t="shared" si="529"/>
        <v>Average</v>
      </c>
      <c r="P8499" t="str">
        <f t="shared" si="530"/>
        <v>Zero Balance</v>
      </c>
      <c r="Q8499" t="str">
        <f t="shared" si="531"/>
        <v>Retained</v>
      </c>
    </row>
    <row r="8500" spans="1:17" x14ac:dyDescent="0.2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>
        <f t="shared" si="528"/>
        <v>Adult</v>
      </c>
      <c r="O8500" t="str">
        <f t="shared" si="529"/>
        <v>Good</v>
      </c>
      <c r="P8500" t="str">
        <f t="shared" si="530"/>
        <v>Medium Balance</v>
      </c>
      <c r="Q8500" t="str">
        <f t="shared" si="531"/>
        <v>Retained</v>
      </c>
    </row>
    <row r="8501" spans="1:17" x14ac:dyDescent="0.2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>
        <f t="shared" si="528"/>
        <v>Adult</v>
      </c>
      <c r="O8501" t="str">
        <f t="shared" si="529"/>
        <v>Poor</v>
      </c>
      <c r="P8501" t="str">
        <f t="shared" si="530"/>
        <v>High Balance</v>
      </c>
      <c r="Q8501" t="str">
        <f t="shared" si="531"/>
        <v>Retained</v>
      </c>
    </row>
    <row r="8502" spans="1:17" x14ac:dyDescent="0.2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>
        <f t="shared" si="528"/>
        <v>Adult</v>
      </c>
      <c r="O8502" t="str">
        <f t="shared" si="529"/>
        <v>Average</v>
      </c>
      <c r="P8502" t="str">
        <f t="shared" si="530"/>
        <v>Medium Balance</v>
      </c>
      <c r="Q8502" t="str">
        <f t="shared" si="531"/>
        <v>Retained</v>
      </c>
    </row>
    <row r="8503" spans="1:17" x14ac:dyDescent="0.2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>
        <f t="shared" si="528"/>
        <v>Young</v>
      </c>
      <c r="O8503" t="str">
        <f t="shared" si="529"/>
        <v>Average</v>
      </c>
      <c r="P8503" t="str">
        <f t="shared" si="530"/>
        <v>Zero Balance</v>
      </c>
      <c r="Q8503" t="str">
        <f t="shared" si="531"/>
        <v>Retained</v>
      </c>
    </row>
    <row r="8504" spans="1:17" x14ac:dyDescent="0.2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>
        <f t="shared" si="528"/>
        <v>Adult</v>
      </c>
      <c r="O8504" t="str">
        <f t="shared" si="529"/>
        <v>Average</v>
      </c>
      <c r="P8504" t="str">
        <f t="shared" si="530"/>
        <v>Zero Balance</v>
      </c>
      <c r="Q8504" t="str">
        <f t="shared" si="531"/>
        <v>Retained</v>
      </c>
    </row>
    <row r="8505" spans="1:17" x14ac:dyDescent="0.2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>
        <f t="shared" si="528"/>
        <v>Adult</v>
      </c>
      <c r="O8505" t="str">
        <f t="shared" si="529"/>
        <v>Average</v>
      </c>
      <c r="P8505" t="str">
        <f t="shared" si="530"/>
        <v>Zero Balance</v>
      </c>
      <c r="Q8505" t="str">
        <f t="shared" si="531"/>
        <v>Retained</v>
      </c>
    </row>
    <row r="8506" spans="1:17" x14ac:dyDescent="0.2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>
        <f t="shared" si="528"/>
        <v>Adult</v>
      </c>
      <c r="O8506" t="str">
        <f t="shared" si="529"/>
        <v>Average</v>
      </c>
      <c r="P8506" t="str">
        <f t="shared" si="530"/>
        <v>High Balance</v>
      </c>
      <c r="Q8506" t="str">
        <f t="shared" si="531"/>
        <v>Churned</v>
      </c>
    </row>
    <row r="8507" spans="1:17" x14ac:dyDescent="0.2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>
        <f t="shared" si="528"/>
        <v>Young</v>
      </c>
      <c r="O8507" t="str">
        <f t="shared" si="529"/>
        <v>Average</v>
      </c>
      <c r="P8507" t="str">
        <f t="shared" si="530"/>
        <v>High Balance</v>
      </c>
      <c r="Q8507" t="str">
        <f t="shared" si="531"/>
        <v>Retained</v>
      </c>
    </row>
    <row r="8508" spans="1:17" x14ac:dyDescent="0.2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>
        <f t="shared" si="528"/>
        <v>Adult</v>
      </c>
      <c r="O8508" t="str">
        <f t="shared" si="529"/>
        <v>Good</v>
      </c>
      <c r="P8508" t="str">
        <f t="shared" si="530"/>
        <v>Zero Balance</v>
      </c>
      <c r="Q8508" t="str">
        <f t="shared" si="531"/>
        <v>Retained</v>
      </c>
    </row>
    <row r="8509" spans="1:17" x14ac:dyDescent="0.2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>
        <f t="shared" si="528"/>
        <v>Adult</v>
      </c>
      <c r="O8509" t="str">
        <f t="shared" si="529"/>
        <v>Average</v>
      </c>
      <c r="P8509" t="str">
        <f t="shared" si="530"/>
        <v>High Balance</v>
      </c>
      <c r="Q8509" t="str">
        <f t="shared" si="531"/>
        <v>Retained</v>
      </c>
    </row>
    <row r="8510" spans="1:17" x14ac:dyDescent="0.2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>
        <f t="shared" si="528"/>
        <v>Young</v>
      </c>
      <c r="O8510" t="str">
        <f t="shared" si="529"/>
        <v>Average</v>
      </c>
      <c r="P8510" t="str">
        <f t="shared" si="530"/>
        <v>Zero Balance</v>
      </c>
      <c r="Q8510" t="str">
        <f t="shared" si="531"/>
        <v>Retained</v>
      </c>
    </row>
    <row r="8511" spans="1:17" x14ac:dyDescent="0.2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>
        <f t="shared" si="528"/>
        <v>Adult</v>
      </c>
      <c r="O8511" t="str">
        <f t="shared" si="529"/>
        <v>Average</v>
      </c>
      <c r="P8511" t="str">
        <f t="shared" si="530"/>
        <v>Zero Balance</v>
      </c>
      <c r="Q8511" t="str">
        <f t="shared" si="531"/>
        <v>Retained</v>
      </c>
    </row>
    <row r="8512" spans="1:17" x14ac:dyDescent="0.2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>
        <f t="shared" si="528"/>
        <v>Adult</v>
      </c>
      <c r="O8512" t="str">
        <f t="shared" si="529"/>
        <v>Average</v>
      </c>
      <c r="P8512" t="str">
        <f t="shared" si="530"/>
        <v>High Balance</v>
      </c>
      <c r="Q8512" t="str">
        <f t="shared" si="531"/>
        <v>Churned</v>
      </c>
    </row>
    <row r="8513" spans="1:17" x14ac:dyDescent="0.2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>
        <f t="shared" si="528"/>
        <v>Young</v>
      </c>
      <c r="O8513" t="str">
        <f t="shared" si="529"/>
        <v>Average</v>
      </c>
      <c r="P8513" t="str">
        <f t="shared" si="530"/>
        <v>High Balance</v>
      </c>
      <c r="Q8513" t="str">
        <f t="shared" si="531"/>
        <v>Retained</v>
      </c>
    </row>
    <row r="8514" spans="1:17" x14ac:dyDescent="0.2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>
        <f t="shared" si="528"/>
        <v>Adult</v>
      </c>
      <c r="O8514" t="str">
        <f t="shared" si="529"/>
        <v>Average</v>
      </c>
      <c r="P8514" t="str">
        <f t="shared" si="530"/>
        <v>High Balance</v>
      </c>
      <c r="Q8514" t="str">
        <f t="shared" si="531"/>
        <v>Retained</v>
      </c>
    </row>
    <row r="8515" spans="1:17" x14ac:dyDescent="0.2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>
        <f t="shared" ref="N8515:N8578" si="532">IF(F8515&lt;30,"Young",IF(F8515&lt;50,"Adult","Senior"))</f>
        <v>Young</v>
      </c>
      <c r="O8515" t="str">
        <f t="shared" ref="O8515:O8578" si="533">IF(C8515&lt;500,"Poor",IF(C8515&lt;700,"Average","Good"))</f>
        <v>Average</v>
      </c>
      <c r="P8515" t="str">
        <f t="shared" ref="P8515:P8578" si="534" xml:space="preserve"> IF(H8515=0,"Zero Balance",IF(H8515&lt;50000,"Low Balance",IF(H8515&lt;100000,"Medium Balance","High Balance")))</f>
        <v>High Balance</v>
      </c>
      <c r="Q8515" t="str">
        <f t="shared" ref="Q8515:Q8578" si="535">IF(M8515 = 1,"Churned","Retained")</f>
        <v>Retained</v>
      </c>
    </row>
    <row r="8516" spans="1:17" x14ac:dyDescent="0.2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>
        <f t="shared" si="532"/>
        <v>Young</v>
      </c>
      <c r="O8516" t="str">
        <f t="shared" si="533"/>
        <v>Average</v>
      </c>
      <c r="P8516" t="str">
        <f t="shared" si="534"/>
        <v>Medium Balance</v>
      </c>
      <c r="Q8516" t="str">
        <f t="shared" si="535"/>
        <v>Retained</v>
      </c>
    </row>
    <row r="8517" spans="1:17" x14ac:dyDescent="0.2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>
        <f t="shared" si="532"/>
        <v>Adult</v>
      </c>
      <c r="O8517" t="str">
        <f t="shared" si="533"/>
        <v>Good</v>
      </c>
      <c r="P8517" t="str">
        <f t="shared" si="534"/>
        <v>High Balance</v>
      </c>
      <c r="Q8517" t="str">
        <f t="shared" si="535"/>
        <v>Retained</v>
      </c>
    </row>
    <row r="8518" spans="1:17" x14ac:dyDescent="0.2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>
        <f t="shared" si="532"/>
        <v>Adult</v>
      </c>
      <c r="O8518" t="str">
        <f t="shared" si="533"/>
        <v>Average</v>
      </c>
      <c r="P8518" t="str">
        <f t="shared" si="534"/>
        <v>Zero Balance</v>
      </c>
      <c r="Q8518" t="str">
        <f t="shared" si="535"/>
        <v>Retained</v>
      </c>
    </row>
    <row r="8519" spans="1:17" x14ac:dyDescent="0.2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>
        <f t="shared" si="532"/>
        <v>Young</v>
      </c>
      <c r="O8519" t="str">
        <f t="shared" si="533"/>
        <v>Average</v>
      </c>
      <c r="P8519" t="str">
        <f t="shared" si="534"/>
        <v>High Balance</v>
      </c>
      <c r="Q8519" t="str">
        <f t="shared" si="535"/>
        <v>Retained</v>
      </c>
    </row>
    <row r="8520" spans="1:17" x14ac:dyDescent="0.2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>
        <f t="shared" si="532"/>
        <v>Senior</v>
      </c>
      <c r="O8520" t="str">
        <f t="shared" si="533"/>
        <v>Average</v>
      </c>
      <c r="P8520" t="str">
        <f t="shared" si="534"/>
        <v>High Balance</v>
      </c>
      <c r="Q8520" t="str">
        <f t="shared" si="535"/>
        <v>Churned</v>
      </c>
    </row>
    <row r="8521" spans="1:17" x14ac:dyDescent="0.2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>
        <f t="shared" si="532"/>
        <v>Young</v>
      </c>
      <c r="O8521" t="str">
        <f t="shared" si="533"/>
        <v>Average</v>
      </c>
      <c r="P8521" t="str">
        <f t="shared" si="534"/>
        <v>Zero Balance</v>
      </c>
      <c r="Q8521" t="str">
        <f t="shared" si="535"/>
        <v>Retained</v>
      </c>
    </row>
    <row r="8522" spans="1:17" x14ac:dyDescent="0.2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>
        <f t="shared" si="532"/>
        <v>Senior</v>
      </c>
      <c r="O8522" t="str">
        <f t="shared" si="533"/>
        <v>Average</v>
      </c>
      <c r="P8522" t="str">
        <f t="shared" si="534"/>
        <v>Zero Balance</v>
      </c>
      <c r="Q8522" t="str">
        <f t="shared" si="535"/>
        <v>Retained</v>
      </c>
    </row>
    <row r="8523" spans="1:17" x14ac:dyDescent="0.2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>
        <f t="shared" si="532"/>
        <v>Adult</v>
      </c>
      <c r="O8523" t="str">
        <f t="shared" si="533"/>
        <v>Average</v>
      </c>
      <c r="P8523" t="str">
        <f t="shared" si="534"/>
        <v>Medium Balance</v>
      </c>
      <c r="Q8523" t="str">
        <f t="shared" si="535"/>
        <v>Retained</v>
      </c>
    </row>
    <row r="8524" spans="1:17" x14ac:dyDescent="0.2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>
        <f t="shared" si="532"/>
        <v>Young</v>
      </c>
      <c r="O8524" t="str">
        <f t="shared" si="533"/>
        <v>Average</v>
      </c>
      <c r="P8524" t="str">
        <f t="shared" si="534"/>
        <v>Zero Balance</v>
      </c>
      <c r="Q8524" t="str">
        <f t="shared" si="535"/>
        <v>Retained</v>
      </c>
    </row>
    <row r="8525" spans="1:17" x14ac:dyDescent="0.2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>
        <f t="shared" si="532"/>
        <v>Senior</v>
      </c>
      <c r="O8525" t="str">
        <f t="shared" si="533"/>
        <v>Average</v>
      </c>
      <c r="P8525" t="str">
        <f t="shared" si="534"/>
        <v>High Balance</v>
      </c>
      <c r="Q8525" t="str">
        <f t="shared" si="535"/>
        <v>Churned</v>
      </c>
    </row>
    <row r="8526" spans="1:17" x14ac:dyDescent="0.2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>
        <f t="shared" si="532"/>
        <v>Adult</v>
      </c>
      <c r="O8526" t="str">
        <f t="shared" si="533"/>
        <v>Good</v>
      </c>
      <c r="P8526" t="str">
        <f t="shared" si="534"/>
        <v>Zero Balance</v>
      </c>
      <c r="Q8526" t="str">
        <f t="shared" si="535"/>
        <v>Retained</v>
      </c>
    </row>
    <row r="8527" spans="1:17" x14ac:dyDescent="0.2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>
        <f t="shared" si="532"/>
        <v>Young</v>
      </c>
      <c r="O8527" t="str">
        <f t="shared" si="533"/>
        <v>Good</v>
      </c>
      <c r="P8527" t="str">
        <f t="shared" si="534"/>
        <v>High Balance</v>
      </c>
      <c r="Q8527" t="str">
        <f t="shared" si="535"/>
        <v>Retained</v>
      </c>
    </row>
    <row r="8528" spans="1:17" x14ac:dyDescent="0.2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tr">
        <f t="shared" si="532"/>
        <v>Young</v>
      </c>
      <c r="O8528" t="str">
        <f t="shared" si="533"/>
        <v>Average</v>
      </c>
      <c r="P8528" t="str">
        <f t="shared" si="534"/>
        <v>Medium Balance</v>
      </c>
      <c r="Q8528" t="str">
        <f t="shared" si="535"/>
        <v>Retained</v>
      </c>
    </row>
    <row r="8529" spans="1:17" x14ac:dyDescent="0.2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>
        <f t="shared" si="532"/>
        <v>Adult</v>
      </c>
      <c r="O8529" t="str">
        <f t="shared" si="533"/>
        <v>Average</v>
      </c>
      <c r="P8529" t="str">
        <f t="shared" si="534"/>
        <v>Zero Balance</v>
      </c>
      <c r="Q8529" t="str">
        <f t="shared" si="535"/>
        <v>Retained</v>
      </c>
    </row>
    <row r="8530" spans="1:17" x14ac:dyDescent="0.2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>
        <f t="shared" si="532"/>
        <v>Adult</v>
      </c>
      <c r="O8530" t="str">
        <f t="shared" si="533"/>
        <v>Average</v>
      </c>
      <c r="P8530" t="str">
        <f t="shared" si="534"/>
        <v>Zero Balance</v>
      </c>
      <c r="Q8530" t="str">
        <f t="shared" si="535"/>
        <v>Retained</v>
      </c>
    </row>
    <row r="8531" spans="1:17" x14ac:dyDescent="0.2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>
        <f t="shared" si="532"/>
        <v>Adult</v>
      </c>
      <c r="O8531" t="str">
        <f t="shared" si="533"/>
        <v>Average</v>
      </c>
      <c r="P8531" t="str">
        <f t="shared" si="534"/>
        <v>Zero Balance</v>
      </c>
      <c r="Q8531" t="str">
        <f t="shared" si="535"/>
        <v>Retained</v>
      </c>
    </row>
    <row r="8532" spans="1:17" x14ac:dyDescent="0.2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>
        <f t="shared" si="532"/>
        <v>Adult</v>
      </c>
      <c r="O8532" t="str">
        <f t="shared" si="533"/>
        <v>Good</v>
      </c>
      <c r="P8532" t="str">
        <f t="shared" si="534"/>
        <v>High Balance</v>
      </c>
      <c r="Q8532" t="str">
        <f t="shared" si="535"/>
        <v>Retained</v>
      </c>
    </row>
    <row r="8533" spans="1:17" x14ac:dyDescent="0.2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>
        <f t="shared" si="532"/>
        <v>Adult</v>
      </c>
      <c r="O8533" t="str">
        <f t="shared" si="533"/>
        <v>Good</v>
      </c>
      <c r="P8533" t="str">
        <f t="shared" si="534"/>
        <v>Zero Balance</v>
      </c>
      <c r="Q8533" t="str">
        <f t="shared" si="535"/>
        <v>Churned</v>
      </c>
    </row>
    <row r="8534" spans="1:17" x14ac:dyDescent="0.2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>
        <f t="shared" si="532"/>
        <v>Adult</v>
      </c>
      <c r="O8534" t="str">
        <f t="shared" si="533"/>
        <v>Average</v>
      </c>
      <c r="P8534" t="str">
        <f t="shared" si="534"/>
        <v>Zero Balance</v>
      </c>
      <c r="Q8534" t="str">
        <f t="shared" si="535"/>
        <v>Churned</v>
      </c>
    </row>
    <row r="8535" spans="1:17" x14ac:dyDescent="0.2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>
        <f t="shared" si="532"/>
        <v>Adult</v>
      </c>
      <c r="O8535" t="str">
        <f t="shared" si="533"/>
        <v>Good</v>
      </c>
      <c r="P8535" t="str">
        <f t="shared" si="534"/>
        <v>Zero Balance</v>
      </c>
      <c r="Q8535" t="str">
        <f t="shared" si="535"/>
        <v>Retained</v>
      </c>
    </row>
    <row r="8536" spans="1:17" x14ac:dyDescent="0.2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>
        <f t="shared" si="532"/>
        <v>Adult</v>
      </c>
      <c r="O8536" t="str">
        <f t="shared" si="533"/>
        <v>Average</v>
      </c>
      <c r="P8536" t="str">
        <f t="shared" si="534"/>
        <v>Zero Balance</v>
      </c>
      <c r="Q8536" t="str">
        <f t="shared" si="535"/>
        <v>Retained</v>
      </c>
    </row>
    <row r="8537" spans="1:17" x14ac:dyDescent="0.2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>
        <f t="shared" si="532"/>
        <v>Adult</v>
      </c>
      <c r="O8537" t="str">
        <f t="shared" si="533"/>
        <v>Average</v>
      </c>
      <c r="P8537" t="str">
        <f t="shared" si="534"/>
        <v>Medium Balance</v>
      </c>
      <c r="Q8537" t="str">
        <f t="shared" si="535"/>
        <v>Churned</v>
      </c>
    </row>
    <row r="8538" spans="1:17" x14ac:dyDescent="0.2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tr">
        <f t="shared" si="532"/>
        <v>Adult</v>
      </c>
      <c r="O8538" t="str">
        <f t="shared" si="533"/>
        <v>Average</v>
      </c>
      <c r="P8538" t="str">
        <f t="shared" si="534"/>
        <v>High Balance</v>
      </c>
      <c r="Q8538" t="str">
        <f t="shared" si="535"/>
        <v>Retained</v>
      </c>
    </row>
    <row r="8539" spans="1:17" x14ac:dyDescent="0.2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>
        <f t="shared" si="532"/>
        <v>Adult</v>
      </c>
      <c r="O8539" t="str">
        <f t="shared" si="533"/>
        <v>Good</v>
      </c>
      <c r="P8539" t="str">
        <f t="shared" si="534"/>
        <v>Zero Balance</v>
      </c>
      <c r="Q8539" t="str">
        <f t="shared" si="535"/>
        <v>Retained</v>
      </c>
    </row>
    <row r="8540" spans="1:17" x14ac:dyDescent="0.2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>
        <f t="shared" si="532"/>
        <v>Adult</v>
      </c>
      <c r="O8540" t="str">
        <f t="shared" si="533"/>
        <v>Good</v>
      </c>
      <c r="P8540" t="str">
        <f t="shared" si="534"/>
        <v>High Balance</v>
      </c>
      <c r="Q8540" t="str">
        <f t="shared" si="535"/>
        <v>Retained</v>
      </c>
    </row>
    <row r="8541" spans="1:17" x14ac:dyDescent="0.2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>
        <f t="shared" si="532"/>
        <v>Young</v>
      </c>
      <c r="O8541" t="str">
        <f t="shared" si="533"/>
        <v>Average</v>
      </c>
      <c r="P8541" t="str">
        <f t="shared" si="534"/>
        <v>High Balance</v>
      </c>
      <c r="Q8541" t="str">
        <f t="shared" si="535"/>
        <v>Retained</v>
      </c>
    </row>
    <row r="8542" spans="1:17" x14ac:dyDescent="0.2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>
        <f t="shared" si="532"/>
        <v>Adult</v>
      </c>
      <c r="O8542" t="str">
        <f t="shared" si="533"/>
        <v>Poor</v>
      </c>
      <c r="P8542" t="str">
        <f t="shared" si="534"/>
        <v>High Balance</v>
      </c>
      <c r="Q8542" t="str">
        <f t="shared" si="535"/>
        <v>Retained</v>
      </c>
    </row>
    <row r="8543" spans="1:17" x14ac:dyDescent="0.2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>
        <f t="shared" si="532"/>
        <v>Adult</v>
      </c>
      <c r="O8543" t="str">
        <f t="shared" si="533"/>
        <v>Average</v>
      </c>
      <c r="P8543" t="str">
        <f t="shared" si="534"/>
        <v>High Balance</v>
      </c>
      <c r="Q8543" t="str">
        <f t="shared" si="535"/>
        <v>Retained</v>
      </c>
    </row>
    <row r="8544" spans="1:17" x14ac:dyDescent="0.2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>
        <f t="shared" si="532"/>
        <v>Adult</v>
      </c>
      <c r="O8544" t="str">
        <f t="shared" si="533"/>
        <v>Average</v>
      </c>
      <c r="P8544" t="str">
        <f t="shared" si="534"/>
        <v>High Balance</v>
      </c>
      <c r="Q8544" t="str">
        <f t="shared" si="535"/>
        <v>Retained</v>
      </c>
    </row>
    <row r="8545" spans="1:17" x14ac:dyDescent="0.2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>
        <f t="shared" si="532"/>
        <v>Adult</v>
      </c>
      <c r="O8545" t="str">
        <f t="shared" si="533"/>
        <v>Average</v>
      </c>
      <c r="P8545" t="str">
        <f t="shared" si="534"/>
        <v>High Balance</v>
      </c>
      <c r="Q8545" t="str">
        <f t="shared" si="535"/>
        <v>Churned</v>
      </c>
    </row>
    <row r="8546" spans="1:17" x14ac:dyDescent="0.2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tr">
        <f t="shared" si="532"/>
        <v>Adult</v>
      </c>
      <c r="O8546" t="str">
        <f t="shared" si="533"/>
        <v>Average</v>
      </c>
      <c r="P8546" t="str">
        <f t="shared" si="534"/>
        <v>Medium Balance</v>
      </c>
      <c r="Q8546" t="str">
        <f t="shared" si="535"/>
        <v>Retained</v>
      </c>
    </row>
    <row r="8547" spans="1:17" x14ac:dyDescent="0.2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>
        <f t="shared" si="532"/>
        <v>Adult</v>
      </c>
      <c r="O8547" t="str">
        <f t="shared" si="533"/>
        <v>Average</v>
      </c>
      <c r="P8547" t="str">
        <f t="shared" si="534"/>
        <v>Medium Balance</v>
      </c>
      <c r="Q8547" t="str">
        <f t="shared" si="535"/>
        <v>Retained</v>
      </c>
    </row>
    <row r="8548" spans="1:17" x14ac:dyDescent="0.2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tr">
        <f t="shared" si="532"/>
        <v>Adult</v>
      </c>
      <c r="O8548" t="str">
        <f t="shared" si="533"/>
        <v>Average</v>
      </c>
      <c r="P8548" t="str">
        <f t="shared" si="534"/>
        <v>High Balance</v>
      </c>
      <c r="Q8548" t="str">
        <f t="shared" si="535"/>
        <v>Retained</v>
      </c>
    </row>
    <row r="8549" spans="1:17" x14ac:dyDescent="0.2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>
        <f t="shared" si="532"/>
        <v>Adult</v>
      </c>
      <c r="O8549" t="str">
        <f t="shared" si="533"/>
        <v>Average</v>
      </c>
      <c r="P8549" t="str">
        <f t="shared" si="534"/>
        <v>High Balance</v>
      </c>
      <c r="Q8549" t="str">
        <f t="shared" si="535"/>
        <v>Retained</v>
      </c>
    </row>
    <row r="8550" spans="1:17" x14ac:dyDescent="0.2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>
        <f t="shared" si="532"/>
        <v>Adult</v>
      </c>
      <c r="O8550" t="str">
        <f t="shared" si="533"/>
        <v>Average</v>
      </c>
      <c r="P8550" t="str">
        <f t="shared" si="534"/>
        <v>Zero Balance</v>
      </c>
      <c r="Q8550" t="str">
        <f t="shared" si="535"/>
        <v>Retained</v>
      </c>
    </row>
    <row r="8551" spans="1:17" x14ac:dyDescent="0.2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>
        <f t="shared" si="532"/>
        <v>Adult</v>
      </c>
      <c r="O8551" t="str">
        <f t="shared" si="533"/>
        <v>Good</v>
      </c>
      <c r="P8551" t="str">
        <f t="shared" si="534"/>
        <v>Zero Balance</v>
      </c>
      <c r="Q8551" t="str">
        <f t="shared" si="535"/>
        <v>Retained</v>
      </c>
    </row>
    <row r="8552" spans="1:17" x14ac:dyDescent="0.2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>
        <f t="shared" si="532"/>
        <v>Adult</v>
      </c>
      <c r="O8552" t="str">
        <f t="shared" si="533"/>
        <v>Average</v>
      </c>
      <c r="P8552" t="str">
        <f t="shared" si="534"/>
        <v>Medium Balance</v>
      </c>
      <c r="Q8552" t="str">
        <f t="shared" si="535"/>
        <v>Churned</v>
      </c>
    </row>
    <row r="8553" spans="1:17" x14ac:dyDescent="0.2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tr">
        <f t="shared" si="532"/>
        <v>Adult</v>
      </c>
      <c r="O8553" t="str">
        <f t="shared" si="533"/>
        <v>Average</v>
      </c>
      <c r="P8553" t="str">
        <f t="shared" si="534"/>
        <v>Zero Balance</v>
      </c>
      <c r="Q8553" t="str">
        <f t="shared" si="535"/>
        <v>Retained</v>
      </c>
    </row>
    <row r="8554" spans="1:17" x14ac:dyDescent="0.2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>
        <f t="shared" si="532"/>
        <v>Young</v>
      </c>
      <c r="O8554" t="str">
        <f t="shared" si="533"/>
        <v>Poor</v>
      </c>
      <c r="P8554" t="str">
        <f t="shared" si="534"/>
        <v>Medium Balance</v>
      </c>
      <c r="Q8554" t="str">
        <f t="shared" si="535"/>
        <v>Retained</v>
      </c>
    </row>
    <row r="8555" spans="1:17" x14ac:dyDescent="0.2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>
        <f t="shared" si="532"/>
        <v>Senior</v>
      </c>
      <c r="O8555" t="str">
        <f t="shared" si="533"/>
        <v>Average</v>
      </c>
      <c r="P8555" t="str">
        <f t="shared" si="534"/>
        <v>Zero Balance</v>
      </c>
      <c r="Q8555" t="str">
        <f t="shared" si="535"/>
        <v>Retained</v>
      </c>
    </row>
    <row r="8556" spans="1:17" x14ac:dyDescent="0.2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>
        <f t="shared" si="532"/>
        <v>Young</v>
      </c>
      <c r="O8556" t="str">
        <f t="shared" si="533"/>
        <v>Average</v>
      </c>
      <c r="P8556" t="str">
        <f t="shared" si="534"/>
        <v>Zero Balance</v>
      </c>
      <c r="Q8556" t="str">
        <f t="shared" si="535"/>
        <v>Churned</v>
      </c>
    </row>
    <row r="8557" spans="1:17" x14ac:dyDescent="0.2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>
        <f t="shared" si="532"/>
        <v>Young</v>
      </c>
      <c r="O8557" t="str">
        <f t="shared" si="533"/>
        <v>Average</v>
      </c>
      <c r="P8557" t="str">
        <f t="shared" si="534"/>
        <v>High Balance</v>
      </c>
      <c r="Q8557" t="str">
        <f t="shared" si="535"/>
        <v>Retained</v>
      </c>
    </row>
    <row r="8558" spans="1:17" x14ac:dyDescent="0.2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>
        <f t="shared" si="532"/>
        <v>Adult</v>
      </c>
      <c r="O8558" t="str">
        <f t="shared" si="533"/>
        <v>Average</v>
      </c>
      <c r="P8558" t="str">
        <f t="shared" si="534"/>
        <v>High Balance</v>
      </c>
      <c r="Q8558" t="str">
        <f t="shared" si="535"/>
        <v>Retained</v>
      </c>
    </row>
    <row r="8559" spans="1:17" x14ac:dyDescent="0.2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>
        <f t="shared" si="532"/>
        <v>Adult</v>
      </c>
      <c r="O8559" t="str">
        <f t="shared" si="533"/>
        <v>Good</v>
      </c>
      <c r="P8559" t="str">
        <f t="shared" si="534"/>
        <v>Low Balance</v>
      </c>
      <c r="Q8559" t="str">
        <f t="shared" si="535"/>
        <v>Retained</v>
      </c>
    </row>
    <row r="8560" spans="1:17" x14ac:dyDescent="0.2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>
        <f t="shared" si="532"/>
        <v>Adult</v>
      </c>
      <c r="O8560" t="str">
        <f t="shared" si="533"/>
        <v>Average</v>
      </c>
      <c r="P8560" t="str">
        <f t="shared" si="534"/>
        <v>High Balance</v>
      </c>
      <c r="Q8560" t="str">
        <f t="shared" si="535"/>
        <v>Retained</v>
      </c>
    </row>
    <row r="8561" spans="1:17" x14ac:dyDescent="0.2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>
        <f t="shared" si="532"/>
        <v>Adult</v>
      </c>
      <c r="O8561" t="str">
        <f t="shared" si="533"/>
        <v>Average</v>
      </c>
      <c r="P8561" t="str">
        <f t="shared" si="534"/>
        <v>High Balance</v>
      </c>
      <c r="Q8561" t="str">
        <f t="shared" si="535"/>
        <v>Retained</v>
      </c>
    </row>
    <row r="8562" spans="1:17" x14ac:dyDescent="0.2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>
        <f t="shared" si="532"/>
        <v>Young</v>
      </c>
      <c r="O8562" t="str">
        <f t="shared" si="533"/>
        <v>Average</v>
      </c>
      <c r="P8562" t="str">
        <f t="shared" si="534"/>
        <v>Medium Balance</v>
      </c>
      <c r="Q8562" t="str">
        <f t="shared" si="535"/>
        <v>Retained</v>
      </c>
    </row>
    <row r="8563" spans="1:17" x14ac:dyDescent="0.2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>
        <f t="shared" si="532"/>
        <v>Adult</v>
      </c>
      <c r="O8563" t="str">
        <f t="shared" si="533"/>
        <v>Good</v>
      </c>
      <c r="P8563" t="str">
        <f t="shared" si="534"/>
        <v>High Balance</v>
      </c>
      <c r="Q8563" t="str">
        <f t="shared" si="535"/>
        <v>Retained</v>
      </c>
    </row>
    <row r="8564" spans="1:17" x14ac:dyDescent="0.2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>
        <f t="shared" si="532"/>
        <v>Senior</v>
      </c>
      <c r="O8564" t="str">
        <f t="shared" si="533"/>
        <v>Average</v>
      </c>
      <c r="P8564" t="str">
        <f t="shared" si="534"/>
        <v>High Balance</v>
      </c>
      <c r="Q8564" t="str">
        <f t="shared" si="535"/>
        <v>Churned</v>
      </c>
    </row>
    <row r="8565" spans="1:17" x14ac:dyDescent="0.2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tr">
        <f t="shared" si="532"/>
        <v>Adult</v>
      </c>
      <c r="O8565" t="str">
        <f t="shared" si="533"/>
        <v>Average</v>
      </c>
      <c r="P8565" t="str">
        <f t="shared" si="534"/>
        <v>High Balance</v>
      </c>
      <c r="Q8565" t="str">
        <f t="shared" si="535"/>
        <v>Churned</v>
      </c>
    </row>
    <row r="8566" spans="1:17" x14ac:dyDescent="0.2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>
        <f t="shared" si="532"/>
        <v>Adult</v>
      </c>
      <c r="O8566" t="str">
        <f t="shared" si="533"/>
        <v>Average</v>
      </c>
      <c r="P8566" t="str">
        <f t="shared" si="534"/>
        <v>Medium Balance</v>
      </c>
      <c r="Q8566" t="str">
        <f t="shared" si="535"/>
        <v>Retained</v>
      </c>
    </row>
    <row r="8567" spans="1:17" x14ac:dyDescent="0.2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>
        <f t="shared" si="532"/>
        <v>Adult</v>
      </c>
      <c r="O8567" t="str">
        <f t="shared" si="533"/>
        <v>Average</v>
      </c>
      <c r="P8567" t="str">
        <f t="shared" si="534"/>
        <v>High Balance</v>
      </c>
      <c r="Q8567" t="str">
        <f t="shared" si="535"/>
        <v>Churned</v>
      </c>
    </row>
    <row r="8568" spans="1:17" x14ac:dyDescent="0.2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>
        <f t="shared" si="532"/>
        <v>Adult</v>
      </c>
      <c r="O8568" t="str">
        <f t="shared" si="533"/>
        <v>Average</v>
      </c>
      <c r="P8568" t="str">
        <f t="shared" si="534"/>
        <v>Zero Balance</v>
      </c>
      <c r="Q8568" t="str">
        <f t="shared" si="535"/>
        <v>Churned</v>
      </c>
    </row>
    <row r="8569" spans="1:17" x14ac:dyDescent="0.2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>
        <f t="shared" si="532"/>
        <v>Adult</v>
      </c>
      <c r="O8569" t="str">
        <f t="shared" si="533"/>
        <v>Average</v>
      </c>
      <c r="P8569" t="str">
        <f t="shared" si="534"/>
        <v>Zero Balance</v>
      </c>
      <c r="Q8569" t="str">
        <f t="shared" si="535"/>
        <v>Retained</v>
      </c>
    </row>
    <row r="8570" spans="1:17" x14ac:dyDescent="0.2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tr">
        <f t="shared" si="532"/>
        <v>Senior</v>
      </c>
      <c r="O8570" t="str">
        <f t="shared" si="533"/>
        <v>Average</v>
      </c>
      <c r="P8570" t="str">
        <f t="shared" si="534"/>
        <v>Medium Balance</v>
      </c>
      <c r="Q8570" t="str">
        <f t="shared" si="535"/>
        <v>Retained</v>
      </c>
    </row>
    <row r="8571" spans="1:17" x14ac:dyDescent="0.2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>
        <f t="shared" si="532"/>
        <v>Adult</v>
      </c>
      <c r="O8571" t="str">
        <f t="shared" si="533"/>
        <v>Average</v>
      </c>
      <c r="P8571" t="str">
        <f t="shared" si="534"/>
        <v>Zero Balance</v>
      </c>
      <c r="Q8571" t="str">
        <f t="shared" si="535"/>
        <v>Retained</v>
      </c>
    </row>
    <row r="8572" spans="1:17" x14ac:dyDescent="0.2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>
        <f t="shared" si="532"/>
        <v>Young</v>
      </c>
      <c r="O8572" t="str">
        <f t="shared" si="533"/>
        <v>Good</v>
      </c>
      <c r="P8572" t="str">
        <f t="shared" si="534"/>
        <v>High Balance</v>
      </c>
      <c r="Q8572" t="str">
        <f t="shared" si="535"/>
        <v>Retained</v>
      </c>
    </row>
    <row r="8573" spans="1:17" x14ac:dyDescent="0.2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>
        <f t="shared" si="532"/>
        <v>Adult</v>
      </c>
      <c r="O8573" t="str">
        <f t="shared" si="533"/>
        <v>Good</v>
      </c>
      <c r="P8573" t="str">
        <f t="shared" si="534"/>
        <v>High Balance</v>
      </c>
      <c r="Q8573" t="str">
        <f t="shared" si="535"/>
        <v>Retained</v>
      </c>
    </row>
    <row r="8574" spans="1:17" x14ac:dyDescent="0.2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>
        <f t="shared" si="532"/>
        <v>Adult</v>
      </c>
      <c r="O8574" t="str">
        <f t="shared" si="533"/>
        <v>Good</v>
      </c>
      <c r="P8574" t="str">
        <f t="shared" si="534"/>
        <v>High Balance</v>
      </c>
      <c r="Q8574" t="str">
        <f t="shared" si="535"/>
        <v>Retained</v>
      </c>
    </row>
    <row r="8575" spans="1:17" x14ac:dyDescent="0.2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>
        <f t="shared" si="532"/>
        <v>Young</v>
      </c>
      <c r="O8575" t="str">
        <f t="shared" si="533"/>
        <v>Average</v>
      </c>
      <c r="P8575" t="str">
        <f t="shared" si="534"/>
        <v>High Balance</v>
      </c>
      <c r="Q8575" t="str">
        <f t="shared" si="535"/>
        <v>Retained</v>
      </c>
    </row>
    <row r="8576" spans="1:17" x14ac:dyDescent="0.2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>
        <f t="shared" si="532"/>
        <v>Senior</v>
      </c>
      <c r="O8576" t="str">
        <f t="shared" si="533"/>
        <v>Good</v>
      </c>
      <c r="P8576" t="str">
        <f t="shared" si="534"/>
        <v>Zero Balance</v>
      </c>
      <c r="Q8576" t="str">
        <f t="shared" si="535"/>
        <v>Retained</v>
      </c>
    </row>
    <row r="8577" spans="1:17" x14ac:dyDescent="0.2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>
        <f t="shared" si="532"/>
        <v>Adult</v>
      </c>
      <c r="O8577" t="str">
        <f t="shared" si="533"/>
        <v>Average</v>
      </c>
      <c r="P8577" t="str">
        <f t="shared" si="534"/>
        <v>Zero Balance</v>
      </c>
      <c r="Q8577" t="str">
        <f t="shared" si="535"/>
        <v>Retained</v>
      </c>
    </row>
    <row r="8578" spans="1:17" x14ac:dyDescent="0.2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>
        <f t="shared" si="532"/>
        <v>Adult</v>
      </c>
      <c r="O8578" t="str">
        <f t="shared" si="533"/>
        <v>Good</v>
      </c>
      <c r="P8578" t="str">
        <f t="shared" si="534"/>
        <v>High Balance</v>
      </c>
      <c r="Q8578" t="str">
        <f t="shared" si="535"/>
        <v>Retained</v>
      </c>
    </row>
    <row r="8579" spans="1:17" x14ac:dyDescent="0.2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>
        <f t="shared" ref="N8579:N8642" si="536">IF(F8579&lt;30,"Young",IF(F8579&lt;50,"Adult","Senior"))</f>
        <v>Senior</v>
      </c>
      <c r="O8579" t="str">
        <f t="shared" ref="O8579:O8642" si="537">IF(C8579&lt;500,"Poor",IF(C8579&lt;700,"Average","Good"))</f>
        <v>Good</v>
      </c>
      <c r="P8579" t="str">
        <f t="shared" ref="P8579:P8642" si="538" xml:space="preserve"> IF(H8579=0,"Zero Balance",IF(H8579&lt;50000,"Low Balance",IF(H8579&lt;100000,"Medium Balance","High Balance")))</f>
        <v>High Balance</v>
      </c>
      <c r="Q8579" t="str">
        <f t="shared" ref="Q8579:Q8642" si="539">IF(M8579 = 1,"Churned","Retained")</f>
        <v>Churned</v>
      </c>
    </row>
    <row r="8580" spans="1:17" x14ac:dyDescent="0.2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>
        <f t="shared" si="536"/>
        <v>Adult</v>
      </c>
      <c r="O8580" t="str">
        <f t="shared" si="537"/>
        <v>Poor</v>
      </c>
      <c r="P8580" t="str">
        <f t="shared" si="538"/>
        <v>High Balance</v>
      </c>
      <c r="Q8580" t="str">
        <f t="shared" si="539"/>
        <v>Retained</v>
      </c>
    </row>
    <row r="8581" spans="1:17" x14ac:dyDescent="0.2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>
        <f t="shared" si="536"/>
        <v>Adult</v>
      </c>
      <c r="O8581" t="str">
        <f t="shared" si="537"/>
        <v>Average</v>
      </c>
      <c r="P8581" t="str">
        <f t="shared" si="538"/>
        <v>High Balance</v>
      </c>
      <c r="Q8581" t="str">
        <f t="shared" si="539"/>
        <v>Retained</v>
      </c>
    </row>
    <row r="8582" spans="1:17" x14ac:dyDescent="0.2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>
        <f t="shared" si="536"/>
        <v>Adult</v>
      </c>
      <c r="O8582" t="str">
        <f t="shared" si="537"/>
        <v>Average</v>
      </c>
      <c r="P8582" t="str">
        <f t="shared" si="538"/>
        <v>High Balance</v>
      </c>
      <c r="Q8582" t="str">
        <f t="shared" si="539"/>
        <v>Retained</v>
      </c>
    </row>
    <row r="8583" spans="1:17" x14ac:dyDescent="0.2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>
        <f t="shared" si="536"/>
        <v>Adult</v>
      </c>
      <c r="O8583" t="str">
        <f t="shared" si="537"/>
        <v>Average</v>
      </c>
      <c r="P8583" t="str">
        <f t="shared" si="538"/>
        <v>Zero Balance</v>
      </c>
      <c r="Q8583" t="str">
        <f t="shared" si="539"/>
        <v>Retained</v>
      </c>
    </row>
    <row r="8584" spans="1:17" x14ac:dyDescent="0.2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>
        <f t="shared" si="536"/>
        <v>Adult</v>
      </c>
      <c r="O8584" t="str">
        <f t="shared" si="537"/>
        <v>Average</v>
      </c>
      <c r="P8584" t="str">
        <f t="shared" si="538"/>
        <v>High Balance</v>
      </c>
      <c r="Q8584" t="str">
        <f t="shared" si="539"/>
        <v>Retained</v>
      </c>
    </row>
    <row r="8585" spans="1:17" x14ac:dyDescent="0.2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>
        <f t="shared" si="536"/>
        <v>Adult</v>
      </c>
      <c r="O8585" t="str">
        <f t="shared" si="537"/>
        <v>Average</v>
      </c>
      <c r="P8585" t="str">
        <f t="shared" si="538"/>
        <v>High Balance</v>
      </c>
      <c r="Q8585" t="str">
        <f t="shared" si="539"/>
        <v>Retained</v>
      </c>
    </row>
    <row r="8586" spans="1:17" x14ac:dyDescent="0.2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>
        <f t="shared" si="536"/>
        <v>Young</v>
      </c>
      <c r="O8586" t="str">
        <f t="shared" si="537"/>
        <v>Good</v>
      </c>
      <c r="P8586" t="str">
        <f t="shared" si="538"/>
        <v>Zero Balance</v>
      </c>
      <c r="Q8586" t="str">
        <f t="shared" si="539"/>
        <v>Retained</v>
      </c>
    </row>
    <row r="8587" spans="1:17" x14ac:dyDescent="0.2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tr">
        <f t="shared" si="536"/>
        <v>Adult</v>
      </c>
      <c r="O8587" t="str">
        <f t="shared" si="537"/>
        <v>Good</v>
      </c>
      <c r="P8587" t="str">
        <f t="shared" si="538"/>
        <v>Zero Balance</v>
      </c>
      <c r="Q8587" t="str">
        <f t="shared" si="539"/>
        <v>Churned</v>
      </c>
    </row>
    <row r="8588" spans="1:17" x14ac:dyDescent="0.2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>
        <f t="shared" si="536"/>
        <v>Adult</v>
      </c>
      <c r="O8588" t="str">
        <f t="shared" si="537"/>
        <v>Average</v>
      </c>
      <c r="P8588" t="str">
        <f t="shared" si="538"/>
        <v>High Balance</v>
      </c>
      <c r="Q8588" t="str">
        <f t="shared" si="539"/>
        <v>Retained</v>
      </c>
    </row>
    <row r="8589" spans="1:17" x14ac:dyDescent="0.2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>
        <f t="shared" si="536"/>
        <v>Adult</v>
      </c>
      <c r="O8589" t="str">
        <f t="shared" si="537"/>
        <v>Average</v>
      </c>
      <c r="P8589" t="str">
        <f t="shared" si="538"/>
        <v>High Balance</v>
      </c>
      <c r="Q8589" t="str">
        <f t="shared" si="539"/>
        <v>Retained</v>
      </c>
    </row>
    <row r="8590" spans="1:17" x14ac:dyDescent="0.2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>
        <f t="shared" si="536"/>
        <v>Young</v>
      </c>
      <c r="O8590" t="str">
        <f t="shared" si="537"/>
        <v>Good</v>
      </c>
      <c r="P8590" t="str">
        <f t="shared" si="538"/>
        <v>Medium Balance</v>
      </c>
      <c r="Q8590" t="str">
        <f t="shared" si="539"/>
        <v>Retained</v>
      </c>
    </row>
    <row r="8591" spans="1:17" x14ac:dyDescent="0.2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>
        <f t="shared" si="536"/>
        <v>Adult</v>
      </c>
      <c r="O8591" t="str">
        <f t="shared" si="537"/>
        <v>Average</v>
      </c>
      <c r="P8591" t="str">
        <f t="shared" si="538"/>
        <v>Zero Balance</v>
      </c>
      <c r="Q8591" t="str">
        <f t="shared" si="539"/>
        <v>Retained</v>
      </c>
    </row>
    <row r="8592" spans="1:17" x14ac:dyDescent="0.2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>
        <f t="shared" si="536"/>
        <v>Adult</v>
      </c>
      <c r="O8592" t="str">
        <f t="shared" si="537"/>
        <v>Good</v>
      </c>
      <c r="P8592" t="str">
        <f t="shared" si="538"/>
        <v>High Balance</v>
      </c>
      <c r="Q8592" t="str">
        <f t="shared" si="539"/>
        <v>Churned</v>
      </c>
    </row>
    <row r="8593" spans="1:17" x14ac:dyDescent="0.2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>
        <f t="shared" si="536"/>
        <v>Adult</v>
      </c>
      <c r="O8593" t="str">
        <f t="shared" si="537"/>
        <v>Average</v>
      </c>
      <c r="P8593" t="str">
        <f t="shared" si="538"/>
        <v>Zero Balance</v>
      </c>
      <c r="Q8593" t="str">
        <f t="shared" si="539"/>
        <v>Retained</v>
      </c>
    </row>
    <row r="8594" spans="1:17" x14ac:dyDescent="0.2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>
        <f t="shared" si="536"/>
        <v>Adult</v>
      </c>
      <c r="O8594" t="str">
        <f t="shared" si="537"/>
        <v>Good</v>
      </c>
      <c r="P8594" t="str">
        <f t="shared" si="538"/>
        <v>Zero Balance</v>
      </c>
      <c r="Q8594" t="str">
        <f t="shared" si="539"/>
        <v>Retained</v>
      </c>
    </row>
    <row r="8595" spans="1:17" x14ac:dyDescent="0.2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>
        <f t="shared" si="536"/>
        <v>Adult</v>
      </c>
      <c r="O8595" t="str">
        <f t="shared" si="537"/>
        <v>Average</v>
      </c>
      <c r="P8595" t="str">
        <f t="shared" si="538"/>
        <v>High Balance</v>
      </c>
      <c r="Q8595" t="str">
        <f t="shared" si="539"/>
        <v>Retained</v>
      </c>
    </row>
    <row r="8596" spans="1:17" x14ac:dyDescent="0.2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>
        <f t="shared" si="536"/>
        <v>Adult</v>
      </c>
      <c r="O8596" t="str">
        <f t="shared" si="537"/>
        <v>Good</v>
      </c>
      <c r="P8596" t="str">
        <f t="shared" si="538"/>
        <v>Zero Balance</v>
      </c>
      <c r="Q8596" t="str">
        <f t="shared" si="539"/>
        <v>Retained</v>
      </c>
    </row>
    <row r="8597" spans="1:17" x14ac:dyDescent="0.2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>
        <f t="shared" si="536"/>
        <v>Young</v>
      </c>
      <c r="O8597" t="str">
        <f t="shared" si="537"/>
        <v>Good</v>
      </c>
      <c r="P8597" t="str">
        <f t="shared" si="538"/>
        <v>High Balance</v>
      </c>
      <c r="Q8597" t="str">
        <f t="shared" si="539"/>
        <v>Churned</v>
      </c>
    </row>
    <row r="8598" spans="1:17" x14ac:dyDescent="0.2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>
        <f t="shared" si="536"/>
        <v>Adult</v>
      </c>
      <c r="O8598" t="str">
        <f t="shared" si="537"/>
        <v>Good</v>
      </c>
      <c r="P8598" t="str">
        <f t="shared" si="538"/>
        <v>Zero Balance</v>
      </c>
      <c r="Q8598" t="str">
        <f t="shared" si="539"/>
        <v>Retained</v>
      </c>
    </row>
    <row r="8599" spans="1:17" x14ac:dyDescent="0.2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>
        <f t="shared" si="536"/>
        <v>Senior</v>
      </c>
      <c r="O8599" t="str">
        <f t="shared" si="537"/>
        <v>Average</v>
      </c>
      <c r="P8599" t="str">
        <f t="shared" si="538"/>
        <v>High Balance</v>
      </c>
      <c r="Q8599" t="str">
        <f t="shared" si="539"/>
        <v>Churned</v>
      </c>
    </row>
    <row r="8600" spans="1:17" x14ac:dyDescent="0.2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>
        <f t="shared" si="536"/>
        <v>Adult</v>
      </c>
      <c r="O8600" t="str">
        <f t="shared" si="537"/>
        <v>Average</v>
      </c>
      <c r="P8600" t="str">
        <f t="shared" si="538"/>
        <v>Zero Balance</v>
      </c>
      <c r="Q8600" t="str">
        <f t="shared" si="539"/>
        <v>Retained</v>
      </c>
    </row>
    <row r="8601" spans="1:17" x14ac:dyDescent="0.2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tr">
        <f t="shared" si="536"/>
        <v>Adult</v>
      </c>
      <c r="O8601" t="str">
        <f t="shared" si="537"/>
        <v>Average</v>
      </c>
      <c r="P8601" t="str">
        <f t="shared" si="538"/>
        <v>Zero Balance</v>
      </c>
      <c r="Q8601" t="str">
        <f t="shared" si="539"/>
        <v>Retained</v>
      </c>
    </row>
    <row r="8602" spans="1:17" x14ac:dyDescent="0.2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>
        <f t="shared" si="536"/>
        <v>Adult</v>
      </c>
      <c r="O8602" t="str">
        <f t="shared" si="537"/>
        <v>Good</v>
      </c>
      <c r="P8602" t="str">
        <f t="shared" si="538"/>
        <v>High Balance</v>
      </c>
      <c r="Q8602" t="str">
        <f t="shared" si="539"/>
        <v>Churned</v>
      </c>
    </row>
    <row r="8603" spans="1:17" x14ac:dyDescent="0.2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>
        <f t="shared" si="536"/>
        <v>Adult</v>
      </c>
      <c r="O8603" t="str">
        <f t="shared" si="537"/>
        <v>Average</v>
      </c>
      <c r="P8603" t="str">
        <f t="shared" si="538"/>
        <v>High Balance</v>
      </c>
      <c r="Q8603" t="str">
        <f t="shared" si="539"/>
        <v>Retained</v>
      </c>
    </row>
    <row r="8604" spans="1:17" x14ac:dyDescent="0.2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>
        <f t="shared" si="536"/>
        <v>Senior</v>
      </c>
      <c r="O8604" t="str">
        <f t="shared" si="537"/>
        <v>Average</v>
      </c>
      <c r="P8604" t="str">
        <f t="shared" si="538"/>
        <v>Zero Balance</v>
      </c>
      <c r="Q8604" t="str">
        <f t="shared" si="539"/>
        <v>Retained</v>
      </c>
    </row>
    <row r="8605" spans="1:17" x14ac:dyDescent="0.2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>
        <f t="shared" si="536"/>
        <v>Senior</v>
      </c>
      <c r="O8605" t="str">
        <f t="shared" si="537"/>
        <v>Average</v>
      </c>
      <c r="P8605" t="str">
        <f t="shared" si="538"/>
        <v>High Balance</v>
      </c>
      <c r="Q8605" t="str">
        <f t="shared" si="539"/>
        <v>Churned</v>
      </c>
    </row>
    <row r="8606" spans="1:17" x14ac:dyDescent="0.2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>
        <f t="shared" si="536"/>
        <v>Adult</v>
      </c>
      <c r="O8606" t="str">
        <f t="shared" si="537"/>
        <v>Good</v>
      </c>
      <c r="P8606" t="str">
        <f t="shared" si="538"/>
        <v>Zero Balance</v>
      </c>
      <c r="Q8606" t="str">
        <f t="shared" si="539"/>
        <v>Retained</v>
      </c>
    </row>
    <row r="8607" spans="1:17" x14ac:dyDescent="0.2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>
        <f t="shared" si="536"/>
        <v>Adult</v>
      </c>
      <c r="O8607" t="str">
        <f t="shared" si="537"/>
        <v>Average</v>
      </c>
      <c r="P8607" t="str">
        <f t="shared" si="538"/>
        <v>Zero Balance</v>
      </c>
      <c r="Q8607" t="str">
        <f t="shared" si="539"/>
        <v>Retained</v>
      </c>
    </row>
    <row r="8608" spans="1:17" x14ac:dyDescent="0.2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tr">
        <f t="shared" si="536"/>
        <v>Adult</v>
      </c>
      <c r="O8608" t="str">
        <f t="shared" si="537"/>
        <v>Good</v>
      </c>
      <c r="P8608" t="str">
        <f t="shared" si="538"/>
        <v>Zero Balance</v>
      </c>
      <c r="Q8608" t="str">
        <f t="shared" si="539"/>
        <v>Retained</v>
      </c>
    </row>
    <row r="8609" spans="1:17" x14ac:dyDescent="0.2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tr">
        <f t="shared" si="536"/>
        <v>Adult</v>
      </c>
      <c r="O8609" t="str">
        <f t="shared" si="537"/>
        <v>Average</v>
      </c>
      <c r="P8609" t="str">
        <f t="shared" si="538"/>
        <v>Medium Balance</v>
      </c>
      <c r="Q8609" t="str">
        <f t="shared" si="539"/>
        <v>Retained</v>
      </c>
    </row>
    <row r="8610" spans="1:17" x14ac:dyDescent="0.2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>
        <f t="shared" si="536"/>
        <v>Adult</v>
      </c>
      <c r="O8610" t="str">
        <f t="shared" si="537"/>
        <v>Good</v>
      </c>
      <c r="P8610" t="str">
        <f t="shared" si="538"/>
        <v>Medium Balance</v>
      </c>
      <c r="Q8610" t="str">
        <f t="shared" si="539"/>
        <v>Retained</v>
      </c>
    </row>
    <row r="8611" spans="1:17" x14ac:dyDescent="0.2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>
        <f t="shared" si="536"/>
        <v>Adult</v>
      </c>
      <c r="O8611" t="str">
        <f t="shared" si="537"/>
        <v>Average</v>
      </c>
      <c r="P8611" t="str">
        <f t="shared" si="538"/>
        <v>Zero Balance</v>
      </c>
      <c r="Q8611" t="str">
        <f t="shared" si="539"/>
        <v>Retained</v>
      </c>
    </row>
    <row r="8612" spans="1:17" x14ac:dyDescent="0.2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>
        <f t="shared" si="536"/>
        <v>Young</v>
      </c>
      <c r="O8612" t="str">
        <f t="shared" si="537"/>
        <v>Good</v>
      </c>
      <c r="P8612" t="str">
        <f t="shared" si="538"/>
        <v>Zero Balance</v>
      </c>
      <c r="Q8612" t="str">
        <f t="shared" si="539"/>
        <v>Retained</v>
      </c>
    </row>
    <row r="8613" spans="1:17" x14ac:dyDescent="0.2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>
        <f t="shared" si="536"/>
        <v>Adult</v>
      </c>
      <c r="O8613" t="str">
        <f t="shared" si="537"/>
        <v>Average</v>
      </c>
      <c r="P8613" t="str">
        <f t="shared" si="538"/>
        <v>Zero Balance</v>
      </c>
      <c r="Q8613" t="str">
        <f t="shared" si="539"/>
        <v>Retained</v>
      </c>
    </row>
    <row r="8614" spans="1:17" x14ac:dyDescent="0.2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>
        <f t="shared" si="536"/>
        <v>Adult</v>
      </c>
      <c r="O8614" t="str">
        <f t="shared" si="537"/>
        <v>Average</v>
      </c>
      <c r="P8614" t="str">
        <f t="shared" si="538"/>
        <v>High Balance</v>
      </c>
      <c r="Q8614" t="str">
        <f t="shared" si="539"/>
        <v>Retained</v>
      </c>
    </row>
    <row r="8615" spans="1:17" x14ac:dyDescent="0.2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>
        <f t="shared" si="536"/>
        <v>Young</v>
      </c>
      <c r="O8615" t="str">
        <f t="shared" si="537"/>
        <v>Average</v>
      </c>
      <c r="P8615" t="str">
        <f t="shared" si="538"/>
        <v>High Balance</v>
      </c>
      <c r="Q8615" t="str">
        <f t="shared" si="539"/>
        <v>Retained</v>
      </c>
    </row>
    <row r="8616" spans="1:17" x14ac:dyDescent="0.2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>
        <f t="shared" si="536"/>
        <v>Adult</v>
      </c>
      <c r="O8616" t="str">
        <f t="shared" si="537"/>
        <v>Good</v>
      </c>
      <c r="P8616" t="str">
        <f t="shared" si="538"/>
        <v>High Balance</v>
      </c>
      <c r="Q8616" t="str">
        <f t="shared" si="539"/>
        <v>Retained</v>
      </c>
    </row>
    <row r="8617" spans="1:17" x14ac:dyDescent="0.2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>
        <f t="shared" si="536"/>
        <v>Adult</v>
      </c>
      <c r="O8617" t="str">
        <f t="shared" si="537"/>
        <v>Average</v>
      </c>
      <c r="P8617" t="str">
        <f t="shared" si="538"/>
        <v>Zero Balance</v>
      </c>
      <c r="Q8617" t="str">
        <f t="shared" si="539"/>
        <v>Retained</v>
      </c>
    </row>
    <row r="8618" spans="1:17" x14ac:dyDescent="0.2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>
        <f t="shared" si="536"/>
        <v>Young</v>
      </c>
      <c r="O8618" t="str">
        <f t="shared" si="537"/>
        <v>Average</v>
      </c>
      <c r="P8618" t="str">
        <f t="shared" si="538"/>
        <v>High Balance</v>
      </c>
      <c r="Q8618" t="str">
        <f t="shared" si="539"/>
        <v>Retained</v>
      </c>
    </row>
    <row r="8619" spans="1:17" x14ac:dyDescent="0.2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>
        <f t="shared" si="536"/>
        <v>Adult</v>
      </c>
      <c r="O8619" t="str">
        <f t="shared" si="537"/>
        <v>Average</v>
      </c>
      <c r="P8619" t="str">
        <f t="shared" si="538"/>
        <v>Zero Balance</v>
      </c>
      <c r="Q8619" t="str">
        <f t="shared" si="539"/>
        <v>Retained</v>
      </c>
    </row>
    <row r="8620" spans="1:17" x14ac:dyDescent="0.2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>
        <f t="shared" si="536"/>
        <v>Adult</v>
      </c>
      <c r="O8620" t="str">
        <f t="shared" si="537"/>
        <v>Average</v>
      </c>
      <c r="P8620" t="str">
        <f t="shared" si="538"/>
        <v>High Balance</v>
      </c>
      <c r="Q8620" t="str">
        <f t="shared" si="539"/>
        <v>Retained</v>
      </c>
    </row>
    <row r="8621" spans="1:17" x14ac:dyDescent="0.2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>
        <f t="shared" si="536"/>
        <v>Adult</v>
      </c>
      <c r="O8621" t="str">
        <f t="shared" si="537"/>
        <v>Good</v>
      </c>
      <c r="P8621" t="str">
        <f t="shared" si="538"/>
        <v>Zero Balance</v>
      </c>
      <c r="Q8621" t="str">
        <f t="shared" si="539"/>
        <v>Retained</v>
      </c>
    </row>
    <row r="8622" spans="1:17" x14ac:dyDescent="0.2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tr">
        <f t="shared" si="536"/>
        <v>Adult</v>
      </c>
      <c r="O8622" t="str">
        <f t="shared" si="537"/>
        <v>Good</v>
      </c>
      <c r="P8622" t="str">
        <f t="shared" si="538"/>
        <v>Zero Balance</v>
      </c>
      <c r="Q8622" t="str">
        <f t="shared" si="539"/>
        <v>Retained</v>
      </c>
    </row>
    <row r="8623" spans="1:17" x14ac:dyDescent="0.2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tr">
        <f t="shared" si="536"/>
        <v>Adult</v>
      </c>
      <c r="O8623" t="str">
        <f t="shared" si="537"/>
        <v>Average</v>
      </c>
      <c r="P8623" t="str">
        <f t="shared" si="538"/>
        <v>Zero Balance</v>
      </c>
      <c r="Q8623" t="str">
        <f t="shared" si="539"/>
        <v>Retained</v>
      </c>
    </row>
    <row r="8624" spans="1:17" x14ac:dyDescent="0.2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>
        <f t="shared" si="536"/>
        <v>Adult</v>
      </c>
      <c r="O8624" t="str">
        <f t="shared" si="537"/>
        <v>Good</v>
      </c>
      <c r="P8624" t="str">
        <f t="shared" si="538"/>
        <v>Medium Balance</v>
      </c>
      <c r="Q8624" t="str">
        <f t="shared" si="539"/>
        <v>Retained</v>
      </c>
    </row>
    <row r="8625" spans="1:17" x14ac:dyDescent="0.2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>
        <f t="shared" si="536"/>
        <v>Adult</v>
      </c>
      <c r="O8625" t="str">
        <f t="shared" si="537"/>
        <v>Poor</v>
      </c>
      <c r="P8625" t="str">
        <f t="shared" si="538"/>
        <v>High Balance</v>
      </c>
      <c r="Q8625" t="str">
        <f t="shared" si="539"/>
        <v>Retained</v>
      </c>
    </row>
    <row r="8626" spans="1:17" x14ac:dyDescent="0.2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>
        <f t="shared" si="536"/>
        <v>Adult</v>
      </c>
      <c r="O8626" t="str">
        <f t="shared" si="537"/>
        <v>Good</v>
      </c>
      <c r="P8626" t="str">
        <f t="shared" si="538"/>
        <v>Medium Balance</v>
      </c>
      <c r="Q8626" t="str">
        <f t="shared" si="539"/>
        <v>Retained</v>
      </c>
    </row>
    <row r="8627" spans="1:17" x14ac:dyDescent="0.2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>
        <f t="shared" si="536"/>
        <v>Adult</v>
      </c>
      <c r="O8627" t="str">
        <f t="shared" si="537"/>
        <v>Good</v>
      </c>
      <c r="P8627" t="str">
        <f t="shared" si="538"/>
        <v>High Balance</v>
      </c>
      <c r="Q8627" t="str">
        <f t="shared" si="539"/>
        <v>Churned</v>
      </c>
    </row>
    <row r="8628" spans="1:17" x14ac:dyDescent="0.2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>
        <f t="shared" si="536"/>
        <v>Adult</v>
      </c>
      <c r="O8628" t="str">
        <f t="shared" si="537"/>
        <v>Average</v>
      </c>
      <c r="P8628" t="str">
        <f t="shared" si="538"/>
        <v>Medium Balance</v>
      </c>
      <c r="Q8628" t="str">
        <f t="shared" si="539"/>
        <v>Churned</v>
      </c>
    </row>
    <row r="8629" spans="1:17" x14ac:dyDescent="0.2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>
        <f t="shared" si="536"/>
        <v>Adult</v>
      </c>
      <c r="O8629" t="str">
        <f t="shared" si="537"/>
        <v>Average</v>
      </c>
      <c r="P8629" t="str">
        <f t="shared" si="538"/>
        <v>Zero Balance</v>
      </c>
      <c r="Q8629" t="str">
        <f t="shared" si="539"/>
        <v>Retained</v>
      </c>
    </row>
    <row r="8630" spans="1:17" x14ac:dyDescent="0.2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>
        <f t="shared" si="536"/>
        <v>Adult</v>
      </c>
      <c r="O8630" t="str">
        <f t="shared" si="537"/>
        <v>Good</v>
      </c>
      <c r="P8630" t="str">
        <f t="shared" si="538"/>
        <v>Zero Balance</v>
      </c>
      <c r="Q8630" t="str">
        <f t="shared" si="539"/>
        <v>Retained</v>
      </c>
    </row>
    <row r="8631" spans="1:17" x14ac:dyDescent="0.2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>
        <f t="shared" si="536"/>
        <v>Young</v>
      </c>
      <c r="O8631" t="str">
        <f t="shared" si="537"/>
        <v>Average</v>
      </c>
      <c r="P8631" t="str">
        <f t="shared" si="538"/>
        <v>High Balance</v>
      </c>
      <c r="Q8631" t="str">
        <f t="shared" si="539"/>
        <v>Retained</v>
      </c>
    </row>
    <row r="8632" spans="1:17" x14ac:dyDescent="0.2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>
        <f t="shared" si="536"/>
        <v>Adult</v>
      </c>
      <c r="O8632" t="str">
        <f t="shared" si="537"/>
        <v>Good</v>
      </c>
      <c r="P8632" t="str">
        <f t="shared" si="538"/>
        <v>High Balance</v>
      </c>
      <c r="Q8632" t="str">
        <f t="shared" si="539"/>
        <v>Retained</v>
      </c>
    </row>
    <row r="8633" spans="1:17" x14ac:dyDescent="0.2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>
        <f t="shared" si="536"/>
        <v>Adult</v>
      </c>
      <c r="O8633" t="str">
        <f t="shared" si="537"/>
        <v>Average</v>
      </c>
      <c r="P8633" t="str">
        <f t="shared" si="538"/>
        <v>Medium Balance</v>
      </c>
      <c r="Q8633" t="str">
        <f t="shared" si="539"/>
        <v>Retained</v>
      </c>
    </row>
    <row r="8634" spans="1:17" x14ac:dyDescent="0.2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tr">
        <f t="shared" si="536"/>
        <v>Adult</v>
      </c>
      <c r="O8634" t="str">
        <f t="shared" si="537"/>
        <v>Good</v>
      </c>
      <c r="P8634" t="str">
        <f t="shared" si="538"/>
        <v>Zero Balance</v>
      </c>
      <c r="Q8634" t="str">
        <f t="shared" si="539"/>
        <v>Retained</v>
      </c>
    </row>
    <row r="8635" spans="1:17" x14ac:dyDescent="0.2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>
        <f t="shared" si="536"/>
        <v>Adult</v>
      </c>
      <c r="O8635" t="str">
        <f t="shared" si="537"/>
        <v>Good</v>
      </c>
      <c r="P8635" t="str">
        <f t="shared" si="538"/>
        <v>Zero Balance</v>
      </c>
      <c r="Q8635" t="str">
        <f t="shared" si="539"/>
        <v>Retained</v>
      </c>
    </row>
    <row r="8636" spans="1:17" x14ac:dyDescent="0.2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>
        <f t="shared" si="536"/>
        <v>Adult</v>
      </c>
      <c r="O8636" t="str">
        <f t="shared" si="537"/>
        <v>Good</v>
      </c>
      <c r="P8636" t="str">
        <f t="shared" si="538"/>
        <v>Zero Balance</v>
      </c>
      <c r="Q8636" t="str">
        <f t="shared" si="539"/>
        <v>Retained</v>
      </c>
    </row>
    <row r="8637" spans="1:17" x14ac:dyDescent="0.2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>
        <f t="shared" si="536"/>
        <v>Young</v>
      </c>
      <c r="O8637" t="str">
        <f t="shared" si="537"/>
        <v>Average</v>
      </c>
      <c r="P8637" t="str">
        <f t="shared" si="538"/>
        <v>High Balance</v>
      </c>
      <c r="Q8637" t="str">
        <f t="shared" si="539"/>
        <v>Churned</v>
      </c>
    </row>
    <row r="8638" spans="1:17" x14ac:dyDescent="0.2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>
        <f t="shared" si="536"/>
        <v>Adult</v>
      </c>
      <c r="O8638" t="str">
        <f t="shared" si="537"/>
        <v>Average</v>
      </c>
      <c r="P8638" t="str">
        <f t="shared" si="538"/>
        <v>Medium Balance</v>
      </c>
      <c r="Q8638" t="str">
        <f t="shared" si="539"/>
        <v>Churned</v>
      </c>
    </row>
    <row r="8639" spans="1:17" x14ac:dyDescent="0.2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>
        <f t="shared" si="536"/>
        <v>Adult</v>
      </c>
      <c r="O8639" t="str">
        <f t="shared" si="537"/>
        <v>Average</v>
      </c>
      <c r="P8639" t="str">
        <f t="shared" si="538"/>
        <v>Zero Balance</v>
      </c>
      <c r="Q8639" t="str">
        <f t="shared" si="539"/>
        <v>Retained</v>
      </c>
    </row>
    <row r="8640" spans="1:17" x14ac:dyDescent="0.2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>
        <f t="shared" si="536"/>
        <v>Young</v>
      </c>
      <c r="O8640" t="str">
        <f t="shared" si="537"/>
        <v>Average</v>
      </c>
      <c r="P8640" t="str">
        <f t="shared" si="538"/>
        <v>High Balance</v>
      </c>
      <c r="Q8640" t="str">
        <f t="shared" si="539"/>
        <v>Retained</v>
      </c>
    </row>
    <row r="8641" spans="1:17" x14ac:dyDescent="0.2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>
        <f t="shared" si="536"/>
        <v>Adult</v>
      </c>
      <c r="O8641" t="str">
        <f t="shared" si="537"/>
        <v>Good</v>
      </c>
      <c r="P8641" t="str">
        <f t="shared" si="538"/>
        <v>Zero Balance</v>
      </c>
      <c r="Q8641" t="str">
        <f t="shared" si="539"/>
        <v>Retained</v>
      </c>
    </row>
    <row r="8642" spans="1:17" x14ac:dyDescent="0.2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>
        <f t="shared" si="536"/>
        <v>Adult</v>
      </c>
      <c r="O8642" t="str">
        <f t="shared" si="537"/>
        <v>Good</v>
      </c>
      <c r="P8642" t="str">
        <f t="shared" si="538"/>
        <v>High Balance</v>
      </c>
      <c r="Q8642" t="str">
        <f t="shared" si="539"/>
        <v>Retained</v>
      </c>
    </row>
    <row r="8643" spans="1:17" x14ac:dyDescent="0.2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>
        <f t="shared" ref="N8643:N8706" si="540">IF(F8643&lt;30,"Young",IF(F8643&lt;50,"Adult","Senior"))</f>
        <v>Adult</v>
      </c>
      <c r="O8643" t="str">
        <f t="shared" ref="O8643:O8706" si="541">IF(C8643&lt;500,"Poor",IF(C8643&lt;700,"Average","Good"))</f>
        <v>Average</v>
      </c>
      <c r="P8643" t="str">
        <f t="shared" ref="P8643:P8706" si="542" xml:space="preserve"> IF(H8643=0,"Zero Balance",IF(H8643&lt;50000,"Low Balance",IF(H8643&lt;100000,"Medium Balance","High Balance")))</f>
        <v>High Balance</v>
      </c>
      <c r="Q8643" t="str">
        <f t="shared" ref="Q8643:Q8706" si="543">IF(M8643 = 1,"Churned","Retained")</f>
        <v>Churned</v>
      </c>
    </row>
    <row r="8644" spans="1:17" x14ac:dyDescent="0.2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>
        <f t="shared" si="540"/>
        <v>Adult</v>
      </c>
      <c r="O8644" t="str">
        <f t="shared" si="541"/>
        <v>Poor</v>
      </c>
      <c r="P8644" t="str">
        <f t="shared" si="542"/>
        <v>Medium Balance</v>
      </c>
      <c r="Q8644" t="str">
        <f t="shared" si="543"/>
        <v>Retained</v>
      </c>
    </row>
    <row r="8645" spans="1:17" x14ac:dyDescent="0.2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>
        <f t="shared" si="540"/>
        <v>Adult</v>
      </c>
      <c r="O8645" t="str">
        <f t="shared" si="541"/>
        <v>Good</v>
      </c>
      <c r="P8645" t="str">
        <f t="shared" si="542"/>
        <v>High Balance</v>
      </c>
      <c r="Q8645" t="str">
        <f t="shared" si="543"/>
        <v>Retained</v>
      </c>
    </row>
    <row r="8646" spans="1:17" x14ac:dyDescent="0.2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>
        <f t="shared" si="540"/>
        <v>Young</v>
      </c>
      <c r="O8646" t="str">
        <f t="shared" si="541"/>
        <v>Good</v>
      </c>
      <c r="P8646" t="str">
        <f t="shared" si="542"/>
        <v>Zero Balance</v>
      </c>
      <c r="Q8646" t="str">
        <f t="shared" si="543"/>
        <v>Retained</v>
      </c>
    </row>
    <row r="8647" spans="1:17" x14ac:dyDescent="0.2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>
        <f t="shared" si="540"/>
        <v>Young</v>
      </c>
      <c r="O8647" t="str">
        <f t="shared" si="541"/>
        <v>Average</v>
      </c>
      <c r="P8647" t="str">
        <f t="shared" si="542"/>
        <v>High Balance</v>
      </c>
      <c r="Q8647" t="str">
        <f t="shared" si="543"/>
        <v>Retained</v>
      </c>
    </row>
    <row r="8648" spans="1:17" x14ac:dyDescent="0.2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>
        <f t="shared" si="540"/>
        <v>Young</v>
      </c>
      <c r="O8648" t="str">
        <f t="shared" si="541"/>
        <v>Poor</v>
      </c>
      <c r="P8648" t="str">
        <f t="shared" si="542"/>
        <v>High Balance</v>
      </c>
      <c r="Q8648" t="str">
        <f t="shared" si="543"/>
        <v>Retained</v>
      </c>
    </row>
    <row r="8649" spans="1:17" x14ac:dyDescent="0.2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>
        <f t="shared" si="540"/>
        <v>Adult</v>
      </c>
      <c r="O8649" t="str">
        <f t="shared" si="541"/>
        <v>Poor</v>
      </c>
      <c r="P8649" t="str">
        <f t="shared" si="542"/>
        <v>Zero Balance</v>
      </c>
      <c r="Q8649" t="str">
        <f t="shared" si="543"/>
        <v>Retained</v>
      </c>
    </row>
    <row r="8650" spans="1:17" x14ac:dyDescent="0.2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>
        <f t="shared" si="540"/>
        <v>Adult</v>
      </c>
      <c r="O8650" t="str">
        <f t="shared" si="541"/>
        <v>Good</v>
      </c>
      <c r="P8650" t="str">
        <f t="shared" si="542"/>
        <v>Zero Balance</v>
      </c>
      <c r="Q8650" t="str">
        <f t="shared" si="543"/>
        <v>Churned</v>
      </c>
    </row>
    <row r="8651" spans="1:17" x14ac:dyDescent="0.2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>
        <f t="shared" si="540"/>
        <v>Adult</v>
      </c>
      <c r="O8651" t="str">
        <f t="shared" si="541"/>
        <v>Good</v>
      </c>
      <c r="P8651" t="str">
        <f t="shared" si="542"/>
        <v>High Balance</v>
      </c>
      <c r="Q8651" t="str">
        <f t="shared" si="543"/>
        <v>Retained</v>
      </c>
    </row>
    <row r="8652" spans="1:17" x14ac:dyDescent="0.2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tr">
        <f t="shared" si="540"/>
        <v>Young</v>
      </c>
      <c r="O8652" t="str">
        <f t="shared" si="541"/>
        <v>Average</v>
      </c>
      <c r="P8652" t="str">
        <f t="shared" si="542"/>
        <v>Zero Balance</v>
      </c>
      <c r="Q8652" t="str">
        <f t="shared" si="543"/>
        <v>Retained</v>
      </c>
    </row>
    <row r="8653" spans="1:17" x14ac:dyDescent="0.2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tr">
        <f t="shared" si="540"/>
        <v>Adult</v>
      </c>
      <c r="O8653" t="str">
        <f t="shared" si="541"/>
        <v>Average</v>
      </c>
      <c r="P8653" t="str">
        <f t="shared" si="542"/>
        <v>Zero Balance</v>
      </c>
      <c r="Q8653" t="str">
        <f t="shared" si="543"/>
        <v>Retained</v>
      </c>
    </row>
    <row r="8654" spans="1:17" x14ac:dyDescent="0.2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>
        <f t="shared" si="540"/>
        <v>Adult</v>
      </c>
      <c r="O8654" t="str">
        <f t="shared" si="541"/>
        <v>Good</v>
      </c>
      <c r="P8654" t="str">
        <f t="shared" si="542"/>
        <v>High Balance</v>
      </c>
      <c r="Q8654" t="str">
        <f t="shared" si="543"/>
        <v>Retained</v>
      </c>
    </row>
    <row r="8655" spans="1:17" x14ac:dyDescent="0.2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>
        <f t="shared" si="540"/>
        <v>Senior</v>
      </c>
      <c r="O8655" t="str">
        <f t="shared" si="541"/>
        <v>Average</v>
      </c>
      <c r="P8655" t="str">
        <f t="shared" si="542"/>
        <v>Zero Balance</v>
      </c>
      <c r="Q8655" t="str">
        <f t="shared" si="543"/>
        <v>Retained</v>
      </c>
    </row>
    <row r="8656" spans="1:17" x14ac:dyDescent="0.2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tr">
        <f t="shared" si="540"/>
        <v>Adult</v>
      </c>
      <c r="O8656" t="str">
        <f t="shared" si="541"/>
        <v>Average</v>
      </c>
      <c r="P8656" t="str">
        <f t="shared" si="542"/>
        <v>High Balance</v>
      </c>
      <c r="Q8656" t="str">
        <f t="shared" si="543"/>
        <v>Retained</v>
      </c>
    </row>
    <row r="8657" spans="1:17" x14ac:dyDescent="0.2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>
        <f t="shared" si="540"/>
        <v>Adult</v>
      </c>
      <c r="O8657" t="str">
        <f t="shared" si="541"/>
        <v>Average</v>
      </c>
      <c r="P8657" t="str">
        <f t="shared" si="542"/>
        <v>Zero Balance</v>
      </c>
      <c r="Q8657" t="str">
        <f t="shared" si="543"/>
        <v>Retained</v>
      </c>
    </row>
    <row r="8658" spans="1:17" x14ac:dyDescent="0.2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>
        <f t="shared" si="540"/>
        <v>Adult</v>
      </c>
      <c r="O8658" t="str">
        <f t="shared" si="541"/>
        <v>Average</v>
      </c>
      <c r="P8658" t="str">
        <f t="shared" si="542"/>
        <v>Medium Balance</v>
      </c>
      <c r="Q8658" t="str">
        <f t="shared" si="543"/>
        <v>Retained</v>
      </c>
    </row>
    <row r="8659" spans="1:17" x14ac:dyDescent="0.2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>
        <f t="shared" si="540"/>
        <v>Adult</v>
      </c>
      <c r="O8659" t="str">
        <f t="shared" si="541"/>
        <v>Average</v>
      </c>
      <c r="P8659" t="str">
        <f t="shared" si="542"/>
        <v>Zero Balance</v>
      </c>
      <c r="Q8659" t="str">
        <f t="shared" si="543"/>
        <v>Churned</v>
      </c>
    </row>
    <row r="8660" spans="1:17" x14ac:dyDescent="0.2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>
        <f t="shared" si="540"/>
        <v>Adult</v>
      </c>
      <c r="O8660" t="str">
        <f t="shared" si="541"/>
        <v>Average</v>
      </c>
      <c r="P8660" t="str">
        <f t="shared" si="542"/>
        <v>High Balance</v>
      </c>
      <c r="Q8660" t="str">
        <f t="shared" si="543"/>
        <v>Retained</v>
      </c>
    </row>
    <row r="8661" spans="1:17" x14ac:dyDescent="0.2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>
        <f t="shared" si="540"/>
        <v>Young</v>
      </c>
      <c r="O8661" t="str">
        <f t="shared" si="541"/>
        <v>Good</v>
      </c>
      <c r="P8661" t="str">
        <f t="shared" si="542"/>
        <v>High Balance</v>
      </c>
      <c r="Q8661" t="str">
        <f t="shared" si="543"/>
        <v>Retained</v>
      </c>
    </row>
    <row r="8662" spans="1:17" x14ac:dyDescent="0.2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>
        <f t="shared" si="540"/>
        <v>Young</v>
      </c>
      <c r="O8662" t="str">
        <f t="shared" si="541"/>
        <v>Average</v>
      </c>
      <c r="P8662" t="str">
        <f t="shared" si="542"/>
        <v>Zero Balance</v>
      </c>
      <c r="Q8662" t="str">
        <f t="shared" si="543"/>
        <v>Retained</v>
      </c>
    </row>
    <row r="8663" spans="1:17" x14ac:dyDescent="0.2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>
        <f t="shared" si="540"/>
        <v>Adult</v>
      </c>
      <c r="O8663" t="str">
        <f t="shared" si="541"/>
        <v>Good</v>
      </c>
      <c r="P8663" t="str">
        <f t="shared" si="542"/>
        <v>High Balance</v>
      </c>
      <c r="Q8663" t="str">
        <f t="shared" si="543"/>
        <v>Retained</v>
      </c>
    </row>
    <row r="8664" spans="1:17" x14ac:dyDescent="0.2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>
        <f t="shared" si="540"/>
        <v>Adult</v>
      </c>
      <c r="O8664" t="str">
        <f t="shared" si="541"/>
        <v>Average</v>
      </c>
      <c r="P8664" t="str">
        <f t="shared" si="542"/>
        <v>High Balance</v>
      </c>
      <c r="Q8664" t="str">
        <f t="shared" si="543"/>
        <v>Churned</v>
      </c>
    </row>
    <row r="8665" spans="1:17" x14ac:dyDescent="0.2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>
        <f t="shared" si="540"/>
        <v>Adult</v>
      </c>
      <c r="O8665" t="str">
        <f t="shared" si="541"/>
        <v>Average</v>
      </c>
      <c r="P8665" t="str">
        <f t="shared" si="542"/>
        <v>Zero Balance</v>
      </c>
      <c r="Q8665" t="str">
        <f t="shared" si="543"/>
        <v>Retained</v>
      </c>
    </row>
    <row r="8666" spans="1:17" x14ac:dyDescent="0.2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>
        <f t="shared" si="540"/>
        <v>Adult</v>
      </c>
      <c r="O8666" t="str">
        <f t="shared" si="541"/>
        <v>Average</v>
      </c>
      <c r="P8666" t="str">
        <f t="shared" si="542"/>
        <v>Zero Balance</v>
      </c>
      <c r="Q8666" t="str">
        <f t="shared" si="543"/>
        <v>Retained</v>
      </c>
    </row>
    <row r="8667" spans="1:17" x14ac:dyDescent="0.2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>
        <f t="shared" si="540"/>
        <v>Adult</v>
      </c>
      <c r="O8667" t="str">
        <f t="shared" si="541"/>
        <v>Good</v>
      </c>
      <c r="P8667" t="str">
        <f t="shared" si="542"/>
        <v>Zero Balance</v>
      </c>
      <c r="Q8667" t="str">
        <f t="shared" si="543"/>
        <v>Retained</v>
      </c>
    </row>
    <row r="8668" spans="1:17" x14ac:dyDescent="0.2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>
        <f t="shared" si="540"/>
        <v>Adult</v>
      </c>
      <c r="O8668" t="str">
        <f t="shared" si="541"/>
        <v>Average</v>
      </c>
      <c r="P8668" t="str">
        <f t="shared" si="542"/>
        <v>High Balance</v>
      </c>
      <c r="Q8668" t="str">
        <f t="shared" si="543"/>
        <v>Retained</v>
      </c>
    </row>
    <row r="8669" spans="1:17" x14ac:dyDescent="0.2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>
        <f t="shared" si="540"/>
        <v>Adult</v>
      </c>
      <c r="O8669" t="str">
        <f t="shared" si="541"/>
        <v>Average</v>
      </c>
      <c r="P8669" t="str">
        <f t="shared" si="542"/>
        <v>Medium Balance</v>
      </c>
      <c r="Q8669" t="str">
        <f t="shared" si="543"/>
        <v>Retained</v>
      </c>
    </row>
    <row r="8670" spans="1:17" x14ac:dyDescent="0.2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>
        <f t="shared" si="540"/>
        <v>Adult</v>
      </c>
      <c r="O8670" t="str">
        <f t="shared" si="541"/>
        <v>Average</v>
      </c>
      <c r="P8670" t="str">
        <f t="shared" si="542"/>
        <v>Zero Balance</v>
      </c>
      <c r="Q8670" t="str">
        <f t="shared" si="543"/>
        <v>Retained</v>
      </c>
    </row>
    <row r="8671" spans="1:17" x14ac:dyDescent="0.2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>
        <f t="shared" si="540"/>
        <v>Adult</v>
      </c>
      <c r="O8671" t="str">
        <f t="shared" si="541"/>
        <v>Average</v>
      </c>
      <c r="P8671" t="str">
        <f t="shared" si="542"/>
        <v>Zero Balance</v>
      </c>
      <c r="Q8671" t="str">
        <f t="shared" si="543"/>
        <v>Retained</v>
      </c>
    </row>
    <row r="8672" spans="1:17" x14ac:dyDescent="0.2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>
        <f t="shared" si="540"/>
        <v>Senior</v>
      </c>
      <c r="O8672" t="str">
        <f t="shared" si="541"/>
        <v>Good</v>
      </c>
      <c r="P8672" t="str">
        <f t="shared" si="542"/>
        <v>Zero Balance</v>
      </c>
      <c r="Q8672" t="str">
        <f t="shared" si="543"/>
        <v>Retained</v>
      </c>
    </row>
    <row r="8673" spans="1:17" x14ac:dyDescent="0.2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>
        <f t="shared" si="540"/>
        <v>Adult</v>
      </c>
      <c r="O8673" t="str">
        <f t="shared" si="541"/>
        <v>Average</v>
      </c>
      <c r="P8673" t="str">
        <f t="shared" si="542"/>
        <v>High Balance</v>
      </c>
      <c r="Q8673" t="str">
        <f t="shared" si="543"/>
        <v>Churned</v>
      </c>
    </row>
    <row r="8674" spans="1:17" x14ac:dyDescent="0.2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>
        <f t="shared" si="540"/>
        <v>Adult</v>
      </c>
      <c r="O8674" t="str">
        <f t="shared" si="541"/>
        <v>Good</v>
      </c>
      <c r="P8674" t="str">
        <f t="shared" si="542"/>
        <v>Zero Balance</v>
      </c>
      <c r="Q8674" t="str">
        <f t="shared" si="543"/>
        <v>Retained</v>
      </c>
    </row>
    <row r="8675" spans="1:17" x14ac:dyDescent="0.2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>
        <f t="shared" si="540"/>
        <v>Senior</v>
      </c>
      <c r="O8675" t="str">
        <f t="shared" si="541"/>
        <v>Good</v>
      </c>
      <c r="P8675" t="str">
        <f t="shared" si="542"/>
        <v>Zero Balance</v>
      </c>
      <c r="Q8675" t="str">
        <f t="shared" si="543"/>
        <v>Churned</v>
      </c>
    </row>
    <row r="8676" spans="1:17" x14ac:dyDescent="0.2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tr">
        <f t="shared" si="540"/>
        <v>Senior</v>
      </c>
      <c r="O8676" t="str">
        <f t="shared" si="541"/>
        <v>Average</v>
      </c>
      <c r="P8676" t="str">
        <f t="shared" si="542"/>
        <v>High Balance</v>
      </c>
      <c r="Q8676" t="str">
        <f t="shared" si="543"/>
        <v>Churned</v>
      </c>
    </row>
    <row r="8677" spans="1:17" x14ac:dyDescent="0.2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>
        <f t="shared" si="540"/>
        <v>Senior</v>
      </c>
      <c r="O8677" t="str">
        <f t="shared" si="541"/>
        <v>Good</v>
      </c>
      <c r="P8677" t="str">
        <f t="shared" si="542"/>
        <v>High Balance</v>
      </c>
      <c r="Q8677" t="str">
        <f t="shared" si="543"/>
        <v>Retained</v>
      </c>
    </row>
    <row r="8678" spans="1:17" x14ac:dyDescent="0.2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>
        <f t="shared" si="540"/>
        <v>Adult</v>
      </c>
      <c r="O8678" t="str">
        <f t="shared" si="541"/>
        <v>Average</v>
      </c>
      <c r="P8678" t="str">
        <f t="shared" si="542"/>
        <v>Low Balance</v>
      </c>
      <c r="Q8678" t="str">
        <f t="shared" si="543"/>
        <v>Retained</v>
      </c>
    </row>
    <row r="8679" spans="1:17" x14ac:dyDescent="0.2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>
        <f t="shared" si="540"/>
        <v>Adult</v>
      </c>
      <c r="O8679" t="str">
        <f t="shared" si="541"/>
        <v>Average</v>
      </c>
      <c r="P8679" t="str">
        <f t="shared" si="542"/>
        <v>High Balance</v>
      </c>
      <c r="Q8679" t="str">
        <f t="shared" si="543"/>
        <v>Retained</v>
      </c>
    </row>
    <row r="8680" spans="1:17" x14ac:dyDescent="0.2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>
        <f t="shared" si="540"/>
        <v>Young</v>
      </c>
      <c r="O8680" t="str">
        <f t="shared" si="541"/>
        <v>Average</v>
      </c>
      <c r="P8680" t="str">
        <f t="shared" si="542"/>
        <v>Medium Balance</v>
      </c>
      <c r="Q8680" t="str">
        <f t="shared" si="543"/>
        <v>Retained</v>
      </c>
    </row>
    <row r="8681" spans="1:17" x14ac:dyDescent="0.2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>
        <f t="shared" si="540"/>
        <v>Adult</v>
      </c>
      <c r="O8681" t="str">
        <f t="shared" si="541"/>
        <v>Good</v>
      </c>
      <c r="P8681" t="str">
        <f t="shared" si="542"/>
        <v>High Balance</v>
      </c>
      <c r="Q8681" t="str">
        <f t="shared" si="543"/>
        <v>Churned</v>
      </c>
    </row>
    <row r="8682" spans="1:17" x14ac:dyDescent="0.2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>
        <f t="shared" si="540"/>
        <v>Adult</v>
      </c>
      <c r="O8682" t="str">
        <f t="shared" si="541"/>
        <v>Good</v>
      </c>
      <c r="P8682" t="str">
        <f t="shared" si="542"/>
        <v>Medium Balance</v>
      </c>
      <c r="Q8682" t="str">
        <f t="shared" si="543"/>
        <v>Churned</v>
      </c>
    </row>
    <row r="8683" spans="1:17" x14ac:dyDescent="0.2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>
        <f t="shared" si="540"/>
        <v>Adult</v>
      </c>
      <c r="O8683" t="str">
        <f t="shared" si="541"/>
        <v>Average</v>
      </c>
      <c r="P8683" t="str">
        <f t="shared" si="542"/>
        <v>Zero Balance</v>
      </c>
      <c r="Q8683" t="str">
        <f t="shared" si="543"/>
        <v>Retained</v>
      </c>
    </row>
    <row r="8684" spans="1:17" x14ac:dyDescent="0.2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>
        <f t="shared" si="540"/>
        <v>Adult</v>
      </c>
      <c r="O8684" t="str">
        <f t="shared" si="541"/>
        <v>Good</v>
      </c>
      <c r="P8684" t="str">
        <f t="shared" si="542"/>
        <v>High Balance</v>
      </c>
      <c r="Q8684" t="str">
        <f t="shared" si="543"/>
        <v>Retained</v>
      </c>
    </row>
    <row r="8685" spans="1:17" x14ac:dyDescent="0.2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>
        <f t="shared" si="540"/>
        <v>Adult</v>
      </c>
      <c r="O8685" t="str">
        <f t="shared" si="541"/>
        <v>Average</v>
      </c>
      <c r="P8685" t="str">
        <f t="shared" si="542"/>
        <v>High Balance</v>
      </c>
      <c r="Q8685" t="str">
        <f t="shared" si="543"/>
        <v>Churned</v>
      </c>
    </row>
    <row r="8686" spans="1:17" x14ac:dyDescent="0.2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>
        <f t="shared" si="540"/>
        <v>Young</v>
      </c>
      <c r="O8686" t="str">
        <f t="shared" si="541"/>
        <v>Good</v>
      </c>
      <c r="P8686" t="str">
        <f t="shared" si="542"/>
        <v>High Balance</v>
      </c>
      <c r="Q8686" t="str">
        <f t="shared" si="543"/>
        <v>Retained</v>
      </c>
    </row>
    <row r="8687" spans="1:17" x14ac:dyDescent="0.2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>
        <f t="shared" si="540"/>
        <v>Adult</v>
      </c>
      <c r="O8687" t="str">
        <f t="shared" si="541"/>
        <v>Good</v>
      </c>
      <c r="P8687" t="str">
        <f t="shared" si="542"/>
        <v>Zero Balance</v>
      </c>
      <c r="Q8687" t="str">
        <f t="shared" si="543"/>
        <v>Retained</v>
      </c>
    </row>
    <row r="8688" spans="1:17" x14ac:dyDescent="0.2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>
        <f t="shared" si="540"/>
        <v>Senior</v>
      </c>
      <c r="O8688" t="str">
        <f t="shared" si="541"/>
        <v>Average</v>
      </c>
      <c r="P8688" t="str">
        <f t="shared" si="542"/>
        <v>Zero Balance</v>
      </c>
      <c r="Q8688" t="str">
        <f t="shared" si="543"/>
        <v>Retained</v>
      </c>
    </row>
    <row r="8689" spans="1:17" x14ac:dyDescent="0.2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>
        <f t="shared" si="540"/>
        <v>Adult</v>
      </c>
      <c r="O8689" t="str">
        <f t="shared" si="541"/>
        <v>Average</v>
      </c>
      <c r="P8689" t="str">
        <f t="shared" si="542"/>
        <v>Medium Balance</v>
      </c>
      <c r="Q8689" t="str">
        <f t="shared" si="543"/>
        <v>Retained</v>
      </c>
    </row>
    <row r="8690" spans="1:17" x14ac:dyDescent="0.2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>
        <f t="shared" si="540"/>
        <v>Adult</v>
      </c>
      <c r="O8690" t="str">
        <f t="shared" si="541"/>
        <v>Average</v>
      </c>
      <c r="P8690" t="str">
        <f t="shared" si="542"/>
        <v>High Balance</v>
      </c>
      <c r="Q8690" t="str">
        <f t="shared" si="543"/>
        <v>Churned</v>
      </c>
    </row>
    <row r="8691" spans="1:17" x14ac:dyDescent="0.2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>
        <f t="shared" si="540"/>
        <v>Senior</v>
      </c>
      <c r="O8691" t="str">
        <f t="shared" si="541"/>
        <v>Average</v>
      </c>
      <c r="P8691" t="str">
        <f t="shared" si="542"/>
        <v>High Balance</v>
      </c>
      <c r="Q8691" t="str">
        <f t="shared" si="543"/>
        <v>Retained</v>
      </c>
    </row>
    <row r="8692" spans="1:17" x14ac:dyDescent="0.2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>
        <f t="shared" si="540"/>
        <v>Adult</v>
      </c>
      <c r="O8692" t="str">
        <f t="shared" si="541"/>
        <v>Good</v>
      </c>
      <c r="P8692" t="str">
        <f t="shared" si="542"/>
        <v>High Balance</v>
      </c>
      <c r="Q8692" t="str">
        <f t="shared" si="543"/>
        <v>Retained</v>
      </c>
    </row>
    <row r="8693" spans="1:17" x14ac:dyDescent="0.2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>
        <f t="shared" si="540"/>
        <v>Adult</v>
      </c>
      <c r="O8693" t="str">
        <f t="shared" si="541"/>
        <v>Average</v>
      </c>
      <c r="P8693" t="str">
        <f t="shared" si="542"/>
        <v>Zero Balance</v>
      </c>
      <c r="Q8693" t="str">
        <f t="shared" si="543"/>
        <v>Retained</v>
      </c>
    </row>
    <row r="8694" spans="1:17" x14ac:dyDescent="0.2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>
        <f t="shared" si="540"/>
        <v>Adult</v>
      </c>
      <c r="O8694" t="str">
        <f t="shared" si="541"/>
        <v>Good</v>
      </c>
      <c r="P8694" t="str">
        <f t="shared" si="542"/>
        <v>Zero Balance</v>
      </c>
      <c r="Q8694" t="str">
        <f t="shared" si="543"/>
        <v>Retained</v>
      </c>
    </row>
    <row r="8695" spans="1:17" x14ac:dyDescent="0.2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>
        <f t="shared" si="540"/>
        <v>Senior</v>
      </c>
      <c r="O8695" t="str">
        <f t="shared" si="541"/>
        <v>Average</v>
      </c>
      <c r="P8695" t="str">
        <f t="shared" si="542"/>
        <v>Zero Balance</v>
      </c>
      <c r="Q8695" t="str">
        <f t="shared" si="543"/>
        <v>Churned</v>
      </c>
    </row>
    <row r="8696" spans="1:17" x14ac:dyDescent="0.2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>
        <f t="shared" si="540"/>
        <v>Adult</v>
      </c>
      <c r="O8696" t="str">
        <f t="shared" si="541"/>
        <v>Average</v>
      </c>
      <c r="P8696" t="str">
        <f t="shared" si="542"/>
        <v>High Balance</v>
      </c>
      <c r="Q8696" t="str">
        <f t="shared" si="543"/>
        <v>Retained</v>
      </c>
    </row>
    <row r="8697" spans="1:17" x14ac:dyDescent="0.2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>
        <f t="shared" si="540"/>
        <v>Adult</v>
      </c>
      <c r="O8697" t="str">
        <f t="shared" si="541"/>
        <v>Good</v>
      </c>
      <c r="P8697" t="str">
        <f t="shared" si="542"/>
        <v>Zero Balance</v>
      </c>
      <c r="Q8697" t="str">
        <f t="shared" si="543"/>
        <v>Retained</v>
      </c>
    </row>
    <row r="8698" spans="1:17" x14ac:dyDescent="0.2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>
        <f t="shared" si="540"/>
        <v>Adult</v>
      </c>
      <c r="O8698" t="str">
        <f t="shared" si="541"/>
        <v>Average</v>
      </c>
      <c r="P8698" t="str">
        <f t="shared" si="542"/>
        <v>Medium Balance</v>
      </c>
      <c r="Q8698" t="str">
        <f t="shared" si="543"/>
        <v>Retained</v>
      </c>
    </row>
    <row r="8699" spans="1:17" x14ac:dyDescent="0.2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tr">
        <f t="shared" si="540"/>
        <v>Adult</v>
      </c>
      <c r="O8699" t="str">
        <f t="shared" si="541"/>
        <v>Good</v>
      </c>
      <c r="P8699" t="str">
        <f t="shared" si="542"/>
        <v>Medium Balance</v>
      </c>
      <c r="Q8699" t="str">
        <f t="shared" si="543"/>
        <v>Retained</v>
      </c>
    </row>
    <row r="8700" spans="1:17" x14ac:dyDescent="0.2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>
        <f t="shared" si="540"/>
        <v>Adult</v>
      </c>
      <c r="O8700" t="str">
        <f t="shared" si="541"/>
        <v>Average</v>
      </c>
      <c r="P8700" t="str">
        <f t="shared" si="542"/>
        <v>High Balance</v>
      </c>
      <c r="Q8700" t="str">
        <f t="shared" si="543"/>
        <v>Retained</v>
      </c>
    </row>
    <row r="8701" spans="1:17" x14ac:dyDescent="0.2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>
        <f t="shared" si="540"/>
        <v>Adult</v>
      </c>
      <c r="O8701" t="str">
        <f t="shared" si="541"/>
        <v>Good</v>
      </c>
      <c r="P8701" t="str">
        <f t="shared" si="542"/>
        <v>High Balance</v>
      </c>
      <c r="Q8701" t="str">
        <f t="shared" si="543"/>
        <v>Retained</v>
      </c>
    </row>
    <row r="8702" spans="1:17" x14ac:dyDescent="0.2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>
        <f t="shared" si="540"/>
        <v>Young</v>
      </c>
      <c r="O8702" t="str">
        <f t="shared" si="541"/>
        <v>Good</v>
      </c>
      <c r="P8702" t="str">
        <f t="shared" si="542"/>
        <v>Medium Balance</v>
      </c>
      <c r="Q8702" t="str">
        <f t="shared" si="543"/>
        <v>Retained</v>
      </c>
    </row>
    <row r="8703" spans="1:17" x14ac:dyDescent="0.2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>
        <f t="shared" si="540"/>
        <v>Adult</v>
      </c>
      <c r="O8703" t="str">
        <f t="shared" si="541"/>
        <v>Average</v>
      </c>
      <c r="P8703" t="str">
        <f t="shared" si="542"/>
        <v>Zero Balance</v>
      </c>
      <c r="Q8703" t="str">
        <f t="shared" si="543"/>
        <v>Retained</v>
      </c>
    </row>
    <row r="8704" spans="1:17" x14ac:dyDescent="0.2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>
        <f t="shared" si="540"/>
        <v>Adult</v>
      </c>
      <c r="O8704" t="str">
        <f t="shared" si="541"/>
        <v>Average</v>
      </c>
      <c r="P8704" t="str">
        <f t="shared" si="542"/>
        <v>High Balance</v>
      </c>
      <c r="Q8704" t="str">
        <f t="shared" si="543"/>
        <v>Retained</v>
      </c>
    </row>
    <row r="8705" spans="1:17" x14ac:dyDescent="0.2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>
        <f t="shared" si="540"/>
        <v>Adult</v>
      </c>
      <c r="O8705" t="str">
        <f t="shared" si="541"/>
        <v>Average</v>
      </c>
      <c r="P8705" t="str">
        <f t="shared" si="542"/>
        <v>High Balance</v>
      </c>
      <c r="Q8705" t="str">
        <f t="shared" si="543"/>
        <v>Retained</v>
      </c>
    </row>
    <row r="8706" spans="1:17" x14ac:dyDescent="0.2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>
        <f t="shared" si="540"/>
        <v>Adult</v>
      </c>
      <c r="O8706" t="str">
        <f t="shared" si="541"/>
        <v>Good</v>
      </c>
      <c r="P8706" t="str">
        <f t="shared" si="542"/>
        <v>High Balance</v>
      </c>
      <c r="Q8706" t="str">
        <f t="shared" si="543"/>
        <v>Retained</v>
      </c>
    </row>
    <row r="8707" spans="1:17" x14ac:dyDescent="0.2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>
        <f t="shared" ref="N8707:N8770" si="544">IF(F8707&lt;30,"Young",IF(F8707&lt;50,"Adult","Senior"))</f>
        <v>Adult</v>
      </c>
      <c r="O8707" t="str">
        <f t="shared" ref="O8707:O8770" si="545">IF(C8707&lt;500,"Poor",IF(C8707&lt;700,"Average","Good"))</f>
        <v>Good</v>
      </c>
      <c r="P8707" t="str">
        <f t="shared" ref="P8707:P8770" si="546" xml:space="preserve"> IF(H8707=0,"Zero Balance",IF(H8707&lt;50000,"Low Balance",IF(H8707&lt;100000,"Medium Balance","High Balance")))</f>
        <v>Medium Balance</v>
      </c>
      <c r="Q8707" t="str">
        <f t="shared" ref="Q8707:Q8770" si="547">IF(M8707 = 1,"Churned","Retained")</f>
        <v>Retained</v>
      </c>
    </row>
    <row r="8708" spans="1:17" x14ac:dyDescent="0.2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>
        <f t="shared" si="544"/>
        <v>Senior</v>
      </c>
      <c r="O8708" t="str">
        <f t="shared" si="545"/>
        <v>Good</v>
      </c>
      <c r="P8708" t="str">
        <f t="shared" si="546"/>
        <v>Zero Balance</v>
      </c>
      <c r="Q8708" t="str">
        <f t="shared" si="547"/>
        <v>Churned</v>
      </c>
    </row>
    <row r="8709" spans="1:17" x14ac:dyDescent="0.2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>
        <f t="shared" si="544"/>
        <v>Adult</v>
      </c>
      <c r="O8709" t="str">
        <f t="shared" si="545"/>
        <v>Poor</v>
      </c>
      <c r="P8709" t="str">
        <f t="shared" si="546"/>
        <v>High Balance</v>
      </c>
      <c r="Q8709" t="str">
        <f t="shared" si="547"/>
        <v>Churned</v>
      </c>
    </row>
    <row r="8710" spans="1:17" x14ac:dyDescent="0.2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>
        <f t="shared" si="544"/>
        <v>Adult</v>
      </c>
      <c r="O8710" t="str">
        <f t="shared" si="545"/>
        <v>Good</v>
      </c>
      <c r="P8710" t="str">
        <f t="shared" si="546"/>
        <v>High Balance</v>
      </c>
      <c r="Q8710" t="str">
        <f t="shared" si="547"/>
        <v>Retained</v>
      </c>
    </row>
    <row r="8711" spans="1:17" x14ac:dyDescent="0.2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>
        <f t="shared" si="544"/>
        <v>Adult</v>
      </c>
      <c r="O8711" t="str">
        <f t="shared" si="545"/>
        <v>Average</v>
      </c>
      <c r="P8711" t="str">
        <f t="shared" si="546"/>
        <v>High Balance</v>
      </c>
      <c r="Q8711" t="str">
        <f t="shared" si="547"/>
        <v>Retained</v>
      </c>
    </row>
    <row r="8712" spans="1:17" x14ac:dyDescent="0.2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>
        <f t="shared" si="544"/>
        <v>Adult</v>
      </c>
      <c r="O8712" t="str">
        <f t="shared" si="545"/>
        <v>Average</v>
      </c>
      <c r="P8712" t="str">
        <f t="shared" si="546"/>
        <v>High Balance</v>
      </c>
      <c r="Q8712" t="str">
        <f t="shared" si="547"/>
        <v>Retained</v>
      </c>
    </row>
    <row r="8713" spans="1:17" x14ac:dyDescent="0.2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>
        <f t="shared" si="544"/>
        <v>Senior</v>
      </c>
      <c r="O8713" t="str">
        <f t="shared" si="545"/>
        <v>Average</v>
      </c>
      <c r="P8713" t="str">
        <f t="shared" si="546"/>
        <v>High Balance</v>
      </c>
      <c r="Q8713" t="str">
        <f t="shared" si="547"/>
        <v>Retained</v>
      </c>
    </row>
    <row r="8714" spans="1:17" x14ac:dyDescent="0.2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>
        <f t="shared" si="544"/>
        <v>Adult</v>
      </c>
      <c r="O8714" t="str">
        <f t="shared" si="545"/>
        <v>Poor</v>
      </c>
      <c r="P8714" t="str">
        <f t="shared" si="546"/>
        <v>Zero Balance</v>
      </c>
      <c r="Q8714" t="str">
        <f t="shared" si="547"/>
        <v>Retained</v>
      </c>
    </row>
    <row r="8715" spans="1:17" x14ac:dyDescent="0.2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tr">
        <f t="shared" si="544"/>
        <v>Adult</v>
      </c>
      <c r="O8715" t="str">
        <f t="shared" si="545"/>
        <v>Good</v>
      </c>
      <c r="P8715" t="str">
        <f t="shared" si="546"/>
        <v>Zero Balance</v>
      </c>
      <c r="Q8715" t="str">
        <f t="shared" si="547"/>
        <v>Retained</v>
      </c>
    </row>
    <row r="8716" spans="1:17" x14ac:dyDescent="0.2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>
        <f t="shared" si="544"/>
        <v>Adult</v>
      </c>
      <c r="O8716" t="str">
        <f t="shared" si="545"/>
        <v>Good</v>
      </c>
      <c r="P8716" t="str">
        <f t="shared" si="546"/>
        <v>High Balance</v>
      </c>
      <c r="Q8716" t="str">
        <f t="shared" si="547"/>
        <v>Retained</v>
      </c>
    </row>
    <row r="8717" spans="1:17" x14ac:dyDescent="0.2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tr">
        <f t="shared" si="544"/>
        <v>Adult</v>
      </c>
      <c r="O8717" t="str">
        <f t="shared" si="545"/>
        <v>Average</v>
      </c>
      <c r="P8717" t="str">
        <f t="shared" si="546"/>
        <v>High Balance</v>
      </c>
      <c r="Q8717" t="str">
        <f t="shared" si="547"/>
        <v>Retained</v>
      </c>
    </row>
    <row r="8718" spans="1:17" x14ac:dyDescent="0.2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tr">
        <f t="shared" si="544"/>
        <v>Adult</v>
      </c>
      <c r="O8718" t="str">
        <f t="shared" si="545"/>
        <v>Average</v>
      </c>
      <c r="P8718" t="str">
        <f t="shared" si="546"/>
        <v>Zero Balance</v>
      </c>
      <c r="Q8718" t="str">
        <f t="shared" si="547"/>
        <v>Retained</v>
      </c>
    </row>
    <row r="8719" spans="1:17" x14ac:dyDescent="0.2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tr">
        <f t="shared" si="544"/>
        <v>Adult</v>
      </c>
      <c r="O8719" t="str">
        <f t="shared" si="545"/>
        <v>Poor</v>
      </c>
      <c r="P8719" t="str">
        <f t="shared" si="546"/>
        <v>Zero Balance</v>
      </c>
      <c r="Q8719" t="str">
        <f t="shared" si="547"/>
        <v>Retained</v>
      </c>
    </row>
    <row r="8720" spans="1:17" x14ac:dyDescent="0.2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>
        <f t="shared" si="544"/>
        <v>Adult</v>
      </c>
      <c r="O8720" t="str">
        <f t="shared" si="545"/>
        <v>Average</v>
      </c>
      <c r="P8720" t="str">
        <f t="shared" si="546"/>
        <v>Medium Balance</v>
      </c>
      <c r="Q8720" t="str">
        <f t="shared" si="547"/>
        <v>Churned</v>
      </c>
    </row>
    <row r="8721" spans="1:17" x14ac:dyDescent="0.2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>
        <f t="shared" si="544"/>
        <v>Adult</v>
      </c>
      <c r="O8721" t="str">
        <f t="shared" si="545"/>
        <v>Average</v>
      </c>
      <c r="P8721" t="str">
        <f t="shared" si="546"/>
        <v>High Balance</v>
      </c>
      <c r="Q8721" t="str">
        <f t="shared" si="547"/>
        <v>Retained</v>
      </c>
    </row>
    <row r="8722" spans="1:17" x14ac:dyDescent="0.2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>
        <f t="shared" si="544"/>
        <v>Young</v>
      </c>
      <c r="O8722" t="str">
        <f t="shared" si="545"/>
        <v>Good</v>
      </c>
      <c r="P8722" t="str">
        <f t="shared" si="546"/>
        <v>Zero Balance</v>
      </c>
      <c r="Q8722" t="str">
        <f t="shared" si="547"/>
        <v>Retained</v>
      </c>
    </row>
    <row r="8723" spans="1:17" x14ac:dyDescent="0.2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>
        <f t="shared" si="544"/>
        <v>Young</v>
      </c>
      <c r="O8723" t="str">
        <f t="shared" si="545"/>
        <v>Good</v>
      </c>
      <c r="P8723" t="str">
        <f t="shared" si="546"/>
        <v>Zero Balance</v>
      </c>
      <c r="Q8723" t="str">
        <f t="shared" si="547"/>
        <v>Retained</v>
      </c>
    </row>
    <row r="8724" spans="1:17" x14ac:dyDescent="0.2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>
        <f t="shared" si="544"/>
        <v>Adult</v>
      </c>
      <c r="O8724" t="str">
        <f t="shared" si="545"/>
        <v>Average</v>
      </c>
      <c r="P8724" t="str">
        <f t="shared" si="546"/>
        <v>Medium Balance</v>
      </c>
      <c r="Q8724" t="str">
        <f t="shared" si="547"/>
        <v>Retained</v>
      </c>
    </row>
    <row r="8725" spans="1:17" x14ac:dyDescent="0.2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>
        <f t="shared" si="544"/>
        <v>Senior</v>
      </c>
      <c r="O8725" t="str">
        <f t="shared" si="545"/>
        <v>Poor</v>
      </c>
      <c r="P8725" t="str">
        <f t="shared" si="546"/>
        <v>Zero Balance</v>
      </c>
      <c r="Q8725" t="str">
        <f t="shared" si="547"/>
        <v>Churned</v>
      </c>
    </row>
    <row r="8726" spans="1:17" x14ac:dyDescent="0.2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tr">
        <f t="shared" si="544"/>
        <v>Adult</v>
      </c>
      <c r="O8726" t="str">
        <f t="shared" si="545"/>
        <v>Average</v>
      </c>
      <c r="P8726" t="str">
        <f t="shared" si="546"/>
        <v>Zero Balance</v>
      </c>
      <c r="Q8726" t="str">
        <f t="shared" si="547"/>
        <v>Retained</v>
      </c>
    </row>
    <row r="8727" spans="1:17" x14ac:dyDescent="0.2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>
        <f t="shared" si="544"/>
        <v>Young</v>
      </c>
      <c r="O8727" t="str">
        <f t="shared" si="545"/>
        <v>Average</v>
      </c>
      <c r="P8727" t="str">
        <f t="shared" si="546"/>
        <v>Zero Balance</v>
      </c>
      <c r="Q8727" t="str">
        <f t="shared" si="547"/>
        <v>Retained</v>
      </c>
    </row>
    <row r="8728" spans="1:17" x14ac:dyDescent="0.2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tr">
        <f t="shared" si="544"/>
        <v>Adult</v>
      </c>
      <c r="O8728" t="str">
        <f t="shared" si="545"/>
        <v>Average</v>
      </c>
      <c r="P8728" t="str">
        <f t="shared" si="546"/>
        <v>High Balance</v>
      </c>
      <c r="Q8728" t="str">
        <f t="shared" si="547"/>
        <v>Churned</v>
      </c>
    </row>
    <row r="8729" spans="1:17" x14ac:dyDescent="0.2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>
        <f t="shared" si="544"/>
        <v>Adult</v>
      </c>
      <c r="O8729" t="str">
        <f t="shared" si="545"/>
        <v>Good</v>
      </c>
      <c r="P8729" t="str">
        <f t="shared" si="546"/>
        <v>High Balance</v>
      </c>
      <c r="Q8729" t="str">
        <f t="shared" si="547"/>
        <v>Retained</v>
      </c>
    </row>
    <row r="8730" spans="1:17" x14ac:dyDescent="0.2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>
        <f t="shared" si="544"/>
        <v>Adult</v>
      </c>
      <c r="O8730" t="str">
        <f t="shared" si="545"/>
        <v>Poor</v>
      </c>
      <c r="P8730" t="str">
        <f t="shared" si="546"/>
        <v>High Balance</v>
      </c>
      <c r="Q8730" t="str">
        <f t="shared" si="547"/>
        <v>Retained</v>
      </c>
    </row>
    <row r="8731" spans="1:17" x14ac:dyDescent="0.2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>
        <f t="shared" si="544"/>
        <v>Adult</v>
      </c>
      <c r="O8731" t="str">
        <f t="shared" si="545"/>
        <v>Average</v>
      </c>
      <c r="P8731" t="str">
        <f t="shared" si="546"/>
        <v>High Balance</v>
      </c>
      <c r="Q8731" t="str">
        <f t="shared" si="547"/>
        <v>Retained</v>
      </c>
    </row>
    <row r="8732" spans="1:17" x14ac:dyDescent="0.2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>
        <f t="shared" si="544"/>
        <v>Adult</v>
      </c>
      <c r="O8732" t="str">
        <f t="shared" si="545"/>
        <v>Good</v>
      </c>
      <c r="P8732" t="str">
        <f t="shared" si="546"/>
        <v>Zero Balance</v>
      </c>
      <c r="Q8732" t="str">
        <f t="shared" si="547"/>
        <v>Retained</v>
      </c>
    </row>
    <row r="8733" spans="1:17" x14ac:dyDescent="0.2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>
        <f t="shared" si="544"/>
        <v>Adult</v>
      </c>
      <c r="O8733" t="str">
        <f t="shared" si="545"/>
        <v>Good</v>
      </c>
      <c r="P8733" t="str">
        <f t="shared" si="546"/>
        <v>Zero Balance</v>
      </c>
      <c r="Q8733" t="str">
        <f t="shared" si="547"/>
        <v>Retained</v>
      </c>
    </row>
    <row r="8734" spans="1:17" x14ac:dyDescent="0.2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>
        <f t="shared" si="544"/>
        <v>Young</v>
      </c>
      <c r="O8734" t="str">
        <f t="shared" si="545"/>
        <v>Good</v>
      </c>
      <c r="P8734" t="str">
        <f t="shared" si="546"/>
        <v>Zero Balance</v>
      </c>
      <c r="Q8734" t="str">
        <f t="shared" si="547"/>
        <v>Retained</v>
      </c>
    </row>
    <row r="8735" spans="1:17" x14ac:dyDescent="0.2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>
        <f t="shared" si="544"/>
        <v>Adult</v>
      </c>
      <c r="O8735" t="str">
        <f t="shared" si="545"/>
        <v>Good</v>
      </c>
      <c r="P8735" t="str">
        <f t="shared" si="546"/>
        <v>High Balance</v>
      </c>
      <c r="Q8735" t="str">
        <f t="shared" si="547"/>
        <v>Churned</v>
      </c>
    </row>
    <row r="8736" spans="1:17" x14ac:dyDescent="0.2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tr">
        <f t="shared" si="544"/>
        <v>Adult</v>
      </c>
      <c r="O8736" t="str">
        <f t="shared" si="545"/>
        <v>Good</v>
      </c>
      <c r="P8736" t="str">
        <f t="shared" si="546"/>
        <v>High Balance</v>
      </c>
      <c r="Q8736" t="str">
        <f t="shared" si="547"/>
        <v>Churned</v>
      </c>
    </row>
    <row r="8737" spans="1:17" x14ac:dyDescent="0.2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>
        <f t="shared" si="544"/>
        <v>Adult</v>
      </c>
      <c r="O8737" t="str">
        <f t="shared" si="545"/>
        <v>Good</v>
      </c>
      <c r="P8737" t="str">
        <f t="shared" si="546"/>
        <v>High Balance</v>
      </c>
      <c r="Q8737" t="str">
        <f t="shared" si="547"/>
        <v>Retained</v>
      </c>
    </row>
    <row r="8738" spans="1:17" x14ac:dyDescent="0.2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>
        <f t="shared" si="544"/>
        <v>Adult</v>
      </c>
      <c r="O8738" t="str">
        <f t="shared" si="545"/>
        <v>Average</v>
      </c>
      <c r="P8738" t="str">
        <f t="shared" si="546"/>
        <v>Zero Balance</v>
      </c>
      <c r="Q8738" t="str">
        <f t="shared" si="547"/>
        <v>Retained</v>
      </c>
    </row>
    <row r="8739" spans="1:17" x14ac:dyDescent="0.2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>
        <f t="shared" si="544"/>
        <v>Adult</v>
      </c>
      <c r="O8739" t="str">
        <f t="shared" si="545"/>
        <v>Average</v>
      </c>
      <c r="P8739" t="str">
        <f t="shared" si="546"/>
        <v>High Balance</v>
      </c>
      <c r="Q8739" t="str">
        <f t="shared" si="547"/>
        <v>Retained</v>
      </c>
    </row>
    <row r="8740" spans="1:17" x14ac:dyDescent="0.2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>
        <f t="shared" si="544"/>
        <v>Adult</v>
      </c>
      <c r="O8740" t="str">
        <f t="shared" si="545"/>
        <v>Average</v>
      </c>
      <c r="P8740" t="str">
        <f t="shared" si="546"/>
        <v>Medium Balance</v>
      </c>
      <c r="Q8740" t="str">
        <f t="shared" si="547"/>
        <v>Retained</v>
      </c>
    </row>
    <row r="8741" spans="1:17" x14ac:dyDescent="0.2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>
        <f t="shared" si="544"/>
        <v>Senior</v>
      </c>
      <c r="O8741" t="str">
        <f t="shared" si="545"/>
        <v>Average</v>
      </c>
      <c r="P8741" t="str">
        <f t="shared" si="546"/>
        <v>High Balance</v>
      </c>
      <c r="Q8741" t="str">
        <f t="shared" si="547"/>
        <v>Retained</v>
      </c>
    </row>
    <row r="8742" spans="1:17" x14ac:dyDescent="0.2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>
        <f t="shared" si="544"/>
        <v>Young</v>
      </c>
      <c r="O8742" t="str">
        <f t="shared" si="545"/>
        <v>Average</v>
      </c>
      <c r="P8742" t="str">
        <f t="shared" si="546"/>
        <v>Medium Balance</v>
      </c>
      <c r="Q8742" t="str">
        <f t="shared" si="547"/>
        <v>Retained</v>
      </c>
    </row>
    <row r="8743" spans="1:17" x14ac:dyDescent="0.2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tr">
        <f t="shared" si="544"/>
        <v>Young</v>
      </c>
      <c r="O8743" t="str">
        <f t="shared" si="545"/>
        <v>Average</v>
      </c>
      <c r="P8743" t="str">
        <f t="shared" si="546"/>
        <v>Zero Balance</v>
      </c>
      <c r="Q8743" t="str">
        <f t="shared" si="547"/>
        <v>Retained</v>
      </c>
    </row>
    <row r="8744" spans="1:17" x14ac:dyDescent="0.2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>
        <f t="shared" si="544"/>
        <v>Adult</v>
      </c>
      <c r="O8744" t="str">
        <f t="shared" si="545"/>
        <v>Average</v>
      </c>
      <c r="P8744" t="str">
        <f t="shared" si="546"/>
        <v>Zero Balance</v>
      </c>
      <c r="Q8744" t="str">
        <f t="shared" si="547"/>
        <v>Retained</v>
      </c>
    </row>
    <row r="8745" spans="1:17" x14ac:dyDescent="0.2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>
        <f t="shared" si="544"/>
        <v>Young</v>
      </c>
      <c r="O8745" t="str">
        <f t="shared" si="545"/>
        <v>Poor</v>
      </c>
      <c r="P8745" t="str">
        <f t="shared" si="546"/>
        <v>Medium Balance</v>
      </c>
      <c r="Q8745" t="str">
        <f t="shared" si="547"/>
        <v>Retained</v>
      </c>
    </row>
    <row r="8746" spans="1:17" x14ac:dyDescent="0.2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>
        <f t="shared" si="544"/>
        <v>Adult</v>
      </c>
      <c r="O8746" t="str">
        <f t="shared" si="545"/>
        <v>Average</v>
      </c>
      <c r="P8746" t="str">
        <f t="shared" si="546"/>
        <v>High Balance</v>
      </c>
      <c r="Q8746" t="str">
        <f t="shared" si="547"/>
        <v>Churned</v>
      </c>
    </row>
    <row r="8747" spans="1:17" x14ac:dyDescent="0.2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tr">
        <f t="shared" si="544"/>
        <v>Young</v>
      </c>
      <c r="O8747" t="str">
        <f t="shared" si="545"/>
        <v>Average</v>
      </c>
      <c r="P8747" t="str">
        <f t="shared" si="546"/>
        <v>Medium Balance</v>
      </c>
      <c r="Q8747" t="str">
        <f t="shared" si="547"/>
        <v>Retained</v>
      </c>
    </row>
    <row r="8748" spans="1:17" x14ac:dyDescent="0.2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>
        <f t="shared" si="544"/>
        <v>Adult</v>
      </c>
      <c r="O8748" t="str">
        <f t="shared" si="545"/>
        <v>Average</v>
      </c>
      <c r="P8748" t="str">
        <f t="shared" si="546"/>
        <v>High Balance</v>
      </c>
      <c r="Q8748" t="str">
        <f t="shared" si="547"/>
        <v>Retained</v>
      </c>
    </row>
    <row r="8749" spans="1:17" x14ac:dyDescent="0.2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>
        <f t="shared" si="544"/>
        <v>Young</v>
      </c>
      <c r="O8749" t="str">
        <f t="shared" si="545"/>
        <v>Average</v>
      </c>
      <c r="P8749" t="str">
        <f t="shared" si="546"/>
        <v>Medium Balance</v>
      </c>
      <c r="Q8749" t="str">
        <f t="shared" si="547"/>
        <v>Retained</v>
      </c>
    </row>
    <row r="8750" spans="1:17" x14ac:dyDescent="0.2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>
        <f t="shared" si="544"/>
        <v>Adult</v>
      </c>
      <c r="O8750" t="str">
        <f t="shared" si="545"/>
        <v>Average</v>
      </c>
      <c r="P8750" t="str">
        <f t="shared" si="546"/>
        <v>High Balance</v>
      </c>
      <c r="Q8750" t="str">
        <f t="shared" si="547"/>
        <v>Churned</v>
      </c>
    </row>
    <row r="8751" spans="1:17" x14ac:dyDescent="0.2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>
        <f t="shared" si="544"/>
        <v>Adult</v>
      </c>
      <c r="O8751" t="str">
        <f t="shared" si="545"/>
        <v>Average</v>
      </c>
      <c r="P8751" t="str">
        <f t="shared" si="546"/>
        <v>Zero Balance</v>
      </c>
      <c r="Q8751" t="str">
        <f t="shared" si="547"/>
        <v>Retained</v>
      </c>
    </row>
    <row r="8752" spans="1:17" x14ac:dyDescent="0.2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tr">
        <f t="shared" si="544"/>
        <v>Adult</v>
      </c>
      <c r="O8752" t="str">
        <f t="shared" si="545"/>
        <v>Average</v>
      </c>
      <c r="P8752" t="str">
        <f t="shared" si="546"/>
        <v>Zero Balance</v>
      </c>
      <c r="Q8752" t="str">
        <f t="shared" si="547"/>
        <v>Retained</v>
      </c>
    </row>
    <row r="8753" spans="1:17" x14ac:dyDescent="0.2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>
        <f t="shared" si="544"/>
        <v>Adult</v>
      </c>
      <c r="O8753" t="str">
        <f t="shared" si="545"/>
        <v>Average</v>
      </c>
      <c r="P8753" t="str">
        <f t="shared" si="546"/>
        <v>Zero Balance</v>
      </c>
      <c r="Q8753" t="str">
        <f t="shared" si="547"/>
        <v>Retained</v>
      </c>
    </row>
    <row r="8754" spans="1:17" x14ac:dyDescent="0.2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>
        <f t="shared" si="544"/>
        <v>Adult</v>
      </c>
      <c r="O8754" t="str">
        <f t="shared" si="545"/>
        <v>Average</v>
      </c>
      <c r="P8754" t="str">
        <f t="shared" si="546"/>
        <v>High Balance</v>
      </c>
      <c r="Q8754" t="str">
        <f t="shared" si="547"/>
        <v>Retained</v>
      </c>
    </row>
    <row r="8755" spans="1:17" x14ac:dyDescent="0.2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>
        <f t="shared" si="544"/>
        <v>Adult</v>
      </c>
      <c r="O8755" t="str">
        <f t="shared" si="545"/>
        <v>Good</v>
      </c>
      <c r="P8755" t="str">
        <f t="shared" si="546"/>
        <v>High Balance</v>
      </c>
      <c r="Q8755" t="str">
        <f t="shared" si="547"/>
        <v>Retained</v>
      </c>
    </row>
    <row r="8756" spans="1:17" x14ac:dyDescent="0.2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>
        <f t="shared" si="544"/>
        <v>Adult</v>
      </c>
      <c r="O8756" t="str">
        <f t="shared" si="545"/>
        <v>Good</v>
      </c>
      <c r="P8756" t="str">
        <f t="shared" si="546"/>
        <v>Zero Balance</v>
      </c>
      <c r="Q8756" t="str">
        <f t="shared" si="547"/>
        <v>Retained</v>
      </c>
    </row>
    <row r="8757" spans="1:17" x14ac:dyDescent="0.2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>
        <f t="shared" si="544"/>
        <v>Senior</v>
      </c>
      <c r="O8757" t="str">
        <f t="shared" si="545"/>
        <v>Good</v>
      </c>
      <c r="P8757" t="str">
        <f t="shared" si="546"/>
        <v>Zero Balance</v>
      </c>
      <c r="Q8757" t="str">
        <f t="shared" si="547"/>
        <v>Churned</v>
      </c>
    </row>
    <row r="8758" spans="1:17" x14ac:dyDescent="0.2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tr">
        <f t="shared" si="544"/>
        <v>Adult</v>
      </c>
      <c r="O8758" t="str">
        <f t="shared" si="545"/>
        <v>Good</v>
      </c>
      <c r="P8758" t="str">
        <f t="shared" si="546"/>
        <v>High Balance</v>
      </c>
      <c r="Q8758" t="str">
        <f t="shared" si="547"/>
        <v>Churned</v>
      </c>
    </row>
    <row r="8759" spans="1:17" x14ac:dyDescent="0.2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>
        <f t="shared" si="544"/>
        <v>Adult</v>
      </c>
      <c r="O8759" t="str">
        <f t="shared" si="545"/>
        <v>Average</v>
      </c>
      <c r="P8759" t="str">
        <f t="shared" si="546"/>
        <v>Medium Balance</v>
      </c>
      <c r="Q8759" t="str">
        <f t="shared" si="547"/>
        <v>Retained</v>
      </c>
    </row>
    <row r="8760" spans="1:17" x14ac:dyDescent="0.2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>
        <f t="shared" si="544"/>
        <v>Adult</v>
      </c>
      <c r="O8760" t="str">
        <f t="shared" si="545"/>
        <v>Average</v>
      </c>
      <c r="P8760" t="str">
        <f t="shared" si="546"/>
        <v>Zero Balance</v>
      </c>
      <c r="Q8760" t="str">
        <f t="shared" si="547"/>
        <v>Retained</v>
      </c>
    </row>
    <row r="8761" spans="1:17" x14ac:dyDescent="0.2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>
        <f t="shared" si="544"/>
        <v>Senior</v>
      </c>
      <c r="O8761" t="str">
        <f t="shared" si="545"/>
        <v>Good</v>
      </c>
      <c r="P8761" t="str">
        <f t="shared" si="546"/>
        <v>Zero Balance</v>
      </c>
      <c r="Q8761" t="str">
        <f t="shared" si="547"/>
        <v>Retained</v>
      </c>
    </row>
    <row r="8762" spans="1:17" x14ac:dyDescent="0.2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>
        <f t="shared" si="544"/>
        <v>Adult</v>
      </c>
      <c r="O8762" t="str">
        <f t="shared" si="545"/>
        <v>Average</v>
      </c>
      <c r="P8762" t="str">
        <f t="shared" si="546"/>
        <v>High Balance</v>
      </c>
      <c r="Q8762" t="str">
        <f t="shared" si="547"/>
        <v>Retained</v>
      </c>
    </row>
    <row r="8763" spans="1:17" x14ac:dyDescent="0.2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>
        <f t="shared" si="544"/>
        <v>Senior</v>
      </c>
      <c r="O8763" t="str">
        <f t="shared" si="545"/>
        <v>Average</v>
      </c>
      <c r="P8763" t="str">
        <f t="shared" si="546"/>
        <v>Zero Balance</v>
      </c>
      <c r="Q8763" t="str">
        <f t="shared" si="547"/>
        <v>Churned</v>
      </c>
    </row>
    <row r="8764" spans="1:17" x14ac:dyDescent="0.2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>
        <f t="shared" si="544"/>
        <v>Senior</v>
      </c>
      <c r="O8764" t="str">
        <f t="shared" si="545"/>
        <v>Poor</v>
      </c>
      <c r="P8764" t="str">
        <f t="shared" si="546"/>
        <v>Zero Balance</v>
      </c>
      <c r="Q8764" t="str">
        <f t="shared" si="547"/>
        <v>Churned</v>
      </c>
    </row>
    <row r="8765" spans="1:17" x14ac:dyDescent="0.2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>
        <f t="shared" si="544"/>
        <v>Senior</v>
      </c>
      <c r="O8765" t="str">
        <f t="shared" si="545"/>
        <v>Good</v>
      </c>
      <c r="P8765" t="str">
        <f t="shared" si="546"/>
        <v>High Balance</v>
      </c>
      <c r="Q8765" t="str">
        <f t="shared" si="547"/>
        <v>Churned</v>
      </c>
    </row>
    <row r="8766" spans="1:17" x14ac:dyDescent="0.2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>
        <f t="shared" si="544"/>
        <v>Senior</v>
      </c>
      <c r="O8766" t="str">
        <f t="shared" si="545"/>
        <v>Good</v>
      </c>
      <c r="P8766" t="str">
        <f t="shared" si="546"/>
        <v>High Balance</v>
      </c>
      <c r="Q8766" t="str">
        <f t="shared" si="547"/>
        <v>Retained</v>
      </c>
    </row>
    <row r="8767" spans="1:17" x14ac:dyDescent="0.2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>
        <f t="shared" si="544"/>
        <v>Adult</v>
      </c>
      <c r="O8767" t="str">
        <f t="shared" si="545"/>
        <v>Average</v>
      </c>
      <c r="P8767" t="str">
        <f t="shared" si="546"/>
        <v>Zero Balance</v>
      </c>
      <c r="Q8767" t="str">
        <f t="shared" si="547"/>
        <v>Retained</v>
      </c>
    </row>
    <row r="8768" spans="1:17" x14ac:dyDescent="0.2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>
        <f t="shared" si="544"/>
        <v>Adult</v>
      </c>
      <c r="O8768" t="str">
        <f t="shared" si="545"/>
        <v>Average</v>
      </c>
      <c r="P8768" t="str">
        <f t="shared" si="546"/>
        <v>Medium Balance</v>
      </c>
      <c r="Q8768" t="str">
        <f t="shared" si="547"/>
        <v>Retained</v>
      </c>
    </row>
    <row r="8769" spans="1:17" x14ac:dyDescent="0.2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>
        <f t="shared" si="544"/>
        <v>Young</v>
      </c>
      <c r="O8769" t="str">
        <f t="shared" si="545"/>
        <v>Average</v>
      </c>
      <c r="P8769" t="str">
        <f t="shared" si="546"/>
        <v>Zero Balance</v>
      </c>
      <c r="Q8769" t="str">
        <f t="shared" si="547"/>
        <v>Retained</v>
      </c>
    </row>
    <row r="8770" spans="1:17" x14ac:dyDescent="0.2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>
        <f t="shared" si="544"/>
        <v>Senior</v>
      </c>
      <c r="O8770" t="str">
        <f t="shared" si="545"/>
        <v>Good</v>
      </c>
      <c r="P8770" t="str">
        <f t="shared" si="546"/>
        <v>Medium Balance</v>
      </c>
      <c r="Q8770" t="str">
        <f t="shared" si="547"/>
        <v>Churned</v>
      </c>
    </row>
    <row r="8771" spans="1:17" x14ac:dyDescent="0.2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tr">
        <f t="shared" ref="N8771:N8834" si="548">IF(F8771&lt;30,"Young",IF(F8771&lt;50,"Adult","Senior"))</f>
        <v>Adult</v>
      </c>
      <c r="O8771" t="str">
        <f t="shared" ref="O8771:O8834" si="549">IF(C8771&lt;500,"Poor",IF(C8771&lt;700,"Average","Good"))</f>
        <v>Average</v>
      </c>
      <c r="P8771" t="str">
        <f t="shared" ref="P8771:P8834" si="550" xml:space="preserve"> IF(H8771=0,"Zero Balance",IF(H8771&lt;50000,"Low Balance",IF(H8771&lt;100000,"Medium Balance","High Balance")))</f>
        <v>Zero Balance</v>
      </c>
      <c r="Q8771" t="str">
        <f t="shared" ref="Q8771:Q8834" si="551">IF(M8771 = 1,"Churned","Retained")</f>
        <v>Retained</v>
      </c>
    </row>
    <row r="8772" spans="1:17" x14ac:dyDescent="0.2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tr">
        <f t="shared" si="548"/>
        <v>Senior</v>
      </c>
      <c r="O8772" t="str">
        <f t="shared" si="549"/>
        <v>Average</v>
      </c>
      <c r="P8772" t="str">
        <f t="shared" si="550"/>
        <v>Zero Balance</v>
      </c>
      <c r="Q8772" t="str">
        <f t="shared" si="551"/>
        <v>Retained</v>
      </c>
    </row>
    <row r="8773" spans="1:17" x14ac:dyDescent="0.2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>
        <f t="shared" si="548"/>
        <v>Adult</v>
      </c>
      <c r="O8773" t="str">
        <f t="shared" si="549"/>
        <v>Average</v>
      </c>
      <c r="P8773" t="str">
        <f t="shared" si="550"/>
        <v>Medium Balance</v>
      </c>
      <c r="Q8773" t="str">
        <f t="shared" si="551"/>
        <v>Retained</v>
      </c>
    </row>
    <row r="8774" spans="1:17" x14ac:dyDescent="0.2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>
        <f t="shared" si="548"/>
        <v>Adult</v>
      </c>
      <c r="O8774" t="str">
        <f t="shared" si="549"/>
        <v>Good</v>
      </c>
      <c r="P8774" t="str">
        <f t="shared" si="550"/>
        <v>Zero Balance</v>
      </c>
      <c r="Q8774" t="str">
        <f t="shared" si="551"/>
        <v>Retained</v>
      </c>
    </row>
    <row r="8775" spans="1:17" x14ac:dyDescent="0.2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>
        <f t="shared" si="548"/>
        <v>Adult</v>
      </c>
      <c r="O8775" t="str">
        <f t="shared" si="549"/>
        <v>Average</v>
      </c>
      <c r="P8775" t="str">
        <f t="shared" si="550"/>
        <v>Zero Balance</v>
      </c>
      <c r="Q8775" t="str">
        <f t="shared" si="551"/>
        <v>Retained</v>
      </c>
    </row>
    <row r="8776" spans="1:17" x14ac:dyDescent="0.2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>
        <f t="shared" si="548"/>
        <v>Adult</v>
      </c>
      <c r="O8776" t="str">
        <f t="shared" si="549"/>
        <v>Poor</v>
      </c>
      <c r="P8776" t="str">
        <f t="shared" si="550"/>
        <v>High Balance</v>
      </c>
      <c r="Q8776" t="str">
        <f t="shared" si="551"/>
        <v>Retained</v>
      </c>
    </row>
    <row r="8777" spans="1:17" x14ac:dyDescent="0.2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>
        <f t="shared" si="548"/>
        <v>Adult</v>
      </c>
      <c r="O8777" t="str">
        <f t="shared" si="549"/>
        <v>Good</v>
      </c>
      <c r="P8777" t="str">
        <f t="shared" si="550"/>
        <v>High Balance</v>
      </c>
      <c r="Q8777" t="str">
        <f t="shared" si="551"/>
        <v>Retained</v>
      </c>
    </row>
    <row r="8778" spans="1:17" x14ac:dyDescent="0.2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>
        <f t="shared" si="548"/>
        <v>Adult</v>
      </c>
      <c r="O8778" t="str">
        <f t="shared" si="549"/>
        <v>Average</v>
      </c>
      <c r="P8778" t="str">
        <f t="shared" si="550"/>
        <v>Zero Balance</v>
      </c>
      <c r="Q8778" t="str">
        <f t="shared" si="551"/>
        <v>Retained</v>
      </c>
    </row>
    <row r="8779" spans="1:17" x14ac:dyDescent="0.2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>
        <f t="shared" si="548"/>
        <v>Young</v>
      </c>
      <c r="O8779" t="str">
        <f t="shared" si="549"/>
        <v>Average</v>
      </c>
      <c r="P8779" t="str">
        <f t="shared" si="550"/>
        <v>High Balance</v>
      </c>
      <c r="Q8779" t="str">
        <f t="shared" si="551"/>
        <v>Retained</v>
      </c>
    </row>
    <row r="8780" spans="1:17" x14ac:dyDescent="0.2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>
        <f t="shared" si="548"/>
        <v>Adult</v>
      </c>
      <c r="O8780" t="str">
        <f t="shared" si="549"/>
        <v>Average</v>
      </c>
      <c r="P8780" t="str">
        <f t="shared" si="550"/>
        <v>High Balance</v>
      </c>
      <c r="Q8780" t="str">
        <f t="shared" si="551"/>
        <v>Retained</v>
      </c>
    </row>
    <row r="8781" spans="1:17" x14ac:dyDescent="0.2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>
        <f t="shared" si="548"/>
        <v>Adult</v>
      </c>
      <c r="O8781" t="str">
        <f t="shared" si="549"/>
        <v>Good</v>
      </c>
      <c r="P8781" t="str">
        <f t="shared" si="550"/>
        <v>High Balance</v>
      </c>
      <c r="Q8781" t="str">
        <f t="shared" si="551"/>
        <v>Retained</v>
      </c>
    </row>
    <row r="8782" spans="1:17" x14ac:dyDescent="0.2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tr">
        <f t="shared" si="548"/>
        <v>Adult</v>
      </c>
      <c r="O8782" t="str">
        <f t="shared" si="549"/>
        <v>Good</v>
      </c>
      <c r="P8782" t="str">
        <f t="shared" si="550"/>
        <v>High Balance</v>
      </c>
      <c r="Q8782" t="str">
        <f t="shared" si="551"/>
        <v>Churned</v>
      </c>
    </row>
    <row r="8783" spans="1:17" x14ac:dyDescent="0.2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>
        <f t="shared" si="548"/>
        <v>Senior</v>
      </c>
      <c r="O8783" t="str">
        <f t="shared" si="549"/>
        <v>Poor</v>
      </c>
      <c r="P8783" t="str">
        <f t="shared" si="550"/>
        <v>Medium Balance</v>
      </c>
      <c r="Q8783" t="str">
        <f t="shared" si="551"/>
        <v>Retained</v>
      </c>
    </row>
    <row r="8784" spans="1:17" x14ac:dyDescent="0.2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>
        <f t="shared" si="548"/>
        <v>Young</v>
      </c>
      <c r="O8784" t="str">
        <f t="shared" si="549"/>
        <v>Average</v>
      </c>
      <c r="P8784" t="str">
        <f t="shared" si="550"/>
        <v>Zero Balance</v>
      </c>
      <c r="Q8784" t="str">
        <f t="shared" si="551"/>
        <v>Retained</v>
      </c>
    </row>
    <row r="8785" spans="1:17" x14ac:dyDescent="0.2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>
        <f t="shared" si="548"/>
        <v>Adult</v>
      </c>
      <c r="O8785" t="str">
        <f t="shared" si="549"/>
        <v>Good</v>
      </c>
      <c r="P8785" t="str">
        <f t="shared" si="550"/>
        <v>Zero Balance</v>
      </c>
      <c r="Q8785" t="str">
        <f t="shared" si="551"/>
        <v>Churned</v>
      </c>
    </row>
    <row r="8786" spans="1:17" x14ac:dyDescent="0.2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tr">
        <f t="shared" si="548"/>
        <v>Adult</v>
      </c>
      <c r="O8786" t="str">
        <f t="shared" si="549"/>
        <v>Average</v>
      </c>
      <c r="P8786" t="str">
        <f t="shared" si="550"/>
        <v>High Balance</v>
      </c>
      <c r="Q8786" t="str">
        <f t="shared" si="551"/>
        <v>Churned</v>
      </c>
    </row>
    <row r="8787" spans="1:17" x14ac:dyDescent="0.2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>
        <f t="shared" si="548"/>
        <v>Young</v>
      </c>
      <c r="O8787" t="str">
        <f t="shared" si="549"/>
        <v>Good</v>
      </c>
      <c r="P8787" t="str">
        <f t="shared" si="550"/>
        <v>High Balance</v>
      </c>
      <c r="Q8787" t="str">
        <f t="shared" si="551"/>
        <v>Retained</v>
      </c>
    </row>
    <row r="8788" spans="1:17" x14ac:dyDescent="0.2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>
        <f t="shared" si="548"/>
        <v>Young</v>
      </c>
      <c r="O8788" t="str">
        <f t="shared" si="549"/>
        <v>Good</v>
      </c>
      <c r="P8788" t="str">
        <f t="shared" si="550"/>
        <v>High Balance</v>
      </c>
      <c r="Q8788" t="str">
        <f t="shared" si="551"/>
        <v>Retained</v>
      </c>
    </row>
    <row r="8789" spans="1:17" x14ac:dyDescent="0.2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>
        <f t="shared" si="548"/>
        <v>Senior</v>
      </c>
      <c r="O8789" t="str">
        <f t="shared" si="549"/>
        <v>Average</v>
      </c>
      <c r="P8789" t="str">
        <f t="shared" si="550"/>
        <v>High Balance</v>
      </c>
      <c r="Q8789" t="str">
        <f t="shared" si="551"/>
        <v>Retained</v>
      </c>
    </row>
    <row r="8790" spans="1:17" x14ac:dyDescent="0.2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>
        <f t="shared" si="548"/>
        <v>Adult</v>
      </c>
      <c r="O8790" t="str">
        <f t="shared" si="549"/>
        <v>Good</v>
      </c>
      <c r="P8790" t="str">
        <f t="shared" si="550"/>
        <v>High Balance</v>
      </c>
      <c r="Q8790" t="str">
        <f t="shared" si="551"/>
        <v>Retained</v>
      </c>
    </row>
    <row r="8791" spans="1:17" x14ac:dyDescent="0.2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>
        <f t="shared" si="548"/>
        <v>Adult</v>
      </c>
      <c r="O8791" t="str">
        <f t="shared" si="549"/>
        <v>Poor</v>
      </c>
      <c r="P8791" t="str">
        <f t="shared" si="550"/>
        <v>Zero Balance</v>
      </c>
      <c r="Q8791" t="str">
        <f t="shared" si="551"/>
        <v>Retained</v>
      </c>
    </row>
    <row r="8792" spans="1:17" x14ac:dyDescent="0.2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>
        <f t="shared" si="548"/>
        <v>Adult</v>
      </c>
      <c r="O8792" t="str">
        <f t="shared" si="549"/>
        <v>Poor</v>
      </c>
      <c r="P8792" t="str">
        <f t="shared" si="550"/>
        <v>Zero Balance</v>
      </c>
      <c r="Q8792" t="str">
        <f t="shared" si="551"/>
        <v>Retained</v>
      </c>
    </row>
    <row r="8793" spans="1:17" x14ac:dyDescent="0.2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>
        <f t="shared" si="548"/>
        <v>Young</v>
      </c>
      <c r="O8793" t="str">
        <f t="shared" si="549"/>
        <v>Good</v>
      </c>
      <c r="P8793" t="str">
        <f t="shared" si="550"/>
        <v>Zero Balance</v>
      </c>
      <c r="Q8793" t="str">
        <f t="shared" si="551"/>
        <v>Retained</v>
      </c>
    </row>
    <row r="8794" spans="1:17" x14ac:dyDescent="0.2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>
        <f t="shared" si="548"/>
        <v>Adult</v>
      </c>
      <c r="O8794" t="str">
        <f t="shared" si="549"/>
        <v>Poor</v>
      </c>
      <c r="P8794" t="str">
        <f t="shared" si="550"/>
        <v>Zero Balance</v>
      </c>
      <c r="Q8794" t="str">
        <f t="shared" si="551"/>
        <v>Retained</v>
      </c>
    </row>
    <row r="8795" spans="1:17" x14ac:dyDescent="0.2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>
        <f t="shared" si="548"/>
        <v>Senior</v>
      </c>
      <c r="O8795" t="str">
        <f t="shared" si="549"/>
        <v>Average</v>
      </c>
      <c r="P8795" t="str">
        <f t="shared" si="550"/>
        <v>High Balance</v>
      </c>
      <c r="Q8795" t="str">
        <f t="shared" si="551"/>
        <v>Retained</v>
      </c>
    </row>
    <row r="8796" spans="1:17" x14ac:dyDescent="0.2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>
        <f t="shared" si="548"/>
        <v>Young</v>
      </c>
      <c r="O8796" t="str">
        <f t="shared" si="549"/>
        <v>Good</v>
      </c>
      <c r="P8796" t="str">
        <f t="shared" si="550"/>
        <v>High Balance</v>
      </c>
      <c r="Q8796" t="str">
        <f t="shared" si="551"/>
        <v>Churned</v>
      </c>
    </row>
    <row r="8797" spans="1:17" x14ac:dyDescent="0.2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tr">
        <f t="shared" si="548"/>
        <v>Adult</v>
      </c>
      <c r="O8797" t="str">
        <f t="shared" si="549"/>
        <v>Average</v>
      </c>
      <c r="P8797" t="str">
        <f t="shared" si="550"/>
        <v>Zero Balance</v>
      </c>
      <c r="Q8797" t="str">
        <f t="shared" si="551"/>
        <v>Churned</v>
      </c>
    </row>
    <row r="8798" spans="1:17" x14ac:dyDescent="0.2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tr">
        <f t="shared" si="548"/>
        <v>Adult</v>
      </c>
      <c r="O8798" t="str">
        <f t="shared" si="549"/>
        <v>Good</v>
      </c>
      <c r="P8798" t="str">
        <f t="shared" si="550"/>
        <v>Zero Balance</v>
      </c>
      <c r="Q8798" t="str">
        <f t="shared" si="551"/>
        <v>Retained</v>
      </c>
    </row>
    <row r="8799" spans="1:17" x14ac:dyDescent="0.2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>
        <f t="shared" si="548"/>
        <v>Adult</v>
      </c>
      <c r="O8799" t="str">
        <f t="shared" si="549"/>
        <v>Good</v>
      </c>
      <c r="P8799" t="str">
        <f t="shared" si="550"/>
        <v>Zero Balance</v>
      </c>
      <c r="Q8799" t="str">
        <f t="shared" si="551"/>
        <v>Retained</v>
      </c>
    </row>
    <row r="8800" spans="1:17" x14ac:dyDescent="0.2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>
        <f t="shared" si="548"/>
        <v>Young</v>
      </c>
      <c r="O8800" t="str">
        <f t="shared" si="549"/>
        <v>Average</v>
      </c>
      <c r="P8800" t="str">
        <f t="shared" si="550"/>
        <v>Zero Balance</v>
      </c>
      <c r="Q8800" t="str">
        <f t="shared" si="551"/>
        <v>Retained</v>
      </c>
    </row>
    <row r="8801" spans="1:17" x14ac:dyDescent="0.2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>
        <f t="shared" si="548"/>
        <v>Adult</v>
      </c>
      <c r="O8801" t="str">
        <f t="shared" si="549"/>
        <v>Poor</v>
      </c>
      <c r="P8801" t="str">
        <f t="shared" si="550"/>
        <v>Zero Balance</v>
      </c>
      <c r="Q8801" t="str">
        <f t="shared" si="551"/>
        <v>Retained</v>
      </c>
    </row>
    <row r="8802" spans="1:17" x14ac:dyDescent="0.2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>
        <f t="shared" si="548"/>
        <v>Adult</v>
      </c>
      <c r="O8802" t="str">
        <f t="shared" si="549"/>
        <v>Average</v>
      </c>
      <c r="P8802" t="str">
        <f t="shared" si="550"/>
        <v>High Balance</v>
      </c>
      <c r="Q8802" t="str">
        <f t="shared" si="551"/>
        <v>Retained</v>
      </c>
    </row>
    <row r="8803" spans="1:17" x14ac:dyDescent="0.2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>
        <f t="shared" si="548"/>
        <v>Senior</v>
      </c>
      <c r="O8803" t="str">
        <f t="shared" si="549"/>
        <v>Average</v>
      </c>
      <c r="P8803" t="str">
        <f t="shared" si="550"/>
        <v>High Balance</v>
      </c>
      <c r="Q8803" t="str">
        <f t="shared" si="551"/>
        <v>Churned</v>
      </c>
    </row>
    <row r="8804" spans="1:17" x14ac:dyDescent="0.2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tr">
        <f t="shared" si="548"/>
        <v>Adult</v>
      </c>
      <c r="O8804" t="str">
        <f t="shared" si="549"/>
        <v>Good</v>
      </c>
      <c r="P8804" t="str">
        <f t="shared" si="550"/>
        <v>Zero Balance</v>
      </c>
      <c r="Q8804" t="str">
        <f t="shared" si="551"/>
        <v>Retained</v>
      </c>
    </row>
    <row r="8805" spans="1:17" x14ac:dyDescent="0.2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>
        <f t="shared" si="548"/>
        <v>Adult</v>
      </c>
      <c r="O8805" t="str">
        <f t="shared" si="549"/>
        <v>Good</v>
      </c>
      <c r="P8805" t="str">
        <f t="shared" si="550"/>
        <v>High Balance</v>
      </c>
      <c r="Q8805" t="str">
        <f t="shared" si="551"/>
        <v>Retained</v>
      </c>
    </row>
    <row r="8806" spans="1:17" x14ac:dyDescent="0.2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>
        <f t="shared" si="548"/>
        <v>Adult</v>
      </c>
      <c r="O8806" t="str">
        <f t="shared" si="549"/>
        <v>Good</v>
      </c>
      <c r="P8806" t="str">
        <f t="shared" si="550"/>
        <v>Zero Balance</v>
      </c>
      <c r="Q8806" t="str">
        <f t="shared" si="551"/>
        <v>Retained</v>
      </c>
    </row>
    <row r="8807" spans="1:17" x14ac:dyDescent="0.2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>
        <f t="shared" si="548"/>
        <v>Adult</v>
      </c>
      <c r="O8807" t="str">
        <f t="shared" si="549"/>
        <v>Good</v>
      </c>
      <c r="P8807" t="str">
        <f t="shared" si="550"/>
        <v>Zero Balance</v>
      </c>
      <c r="Q8807" t="str">
        <f t="shared" si="551"/>
        <v>Retained</v>
      </c>
    </row>
    <row r="8808" spans="1:17" x14ac:dyDescent="0.2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>
        <f t="shared" si="548"/>
        <v>Adult</v>
      </c>
      <c r="O8808" t="str">
        <f t="shared" si="549"/>
        <v>Average</v>
      </c>
      <c r="P8808" t="str">
        <f t="shared" si="550"/>
        <v>High Balance</v>
      </c>
      <c r="Q8808" t="str">
        <f t="shared" si="551"/>
        <v>Retained</v>
      </c>
    </row>
    <row r="8809" spans="1:17" x14ac:dyDescent="0.2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>
        <f t="shared" si="548"/>
        <v>Senior</v>
      </c>
      <c r="O8809" t="str">
        <f t="shared" si="549"/>
        <v>Average</v>
      </c>
      <c r="P8809" t="str">
        <f t="shared" si="550"/>
        <v>Low Balance</v>
      </c>
      <c r="Q8809" t="str">
        <f t="shared" si="551"/>
        <v>Churned</v>
      </c>
    </row>
    <row r="8810" spans="1:17" x14ac:dyDescent="0.2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>
        <f t="shared" si="548"/>
        <v>Adult</v>
      </c>
      <c r="O8810" t="str">
        <f t="shared" si="549"/>
        <v>Good</v>
      </c>
      <c r="P8810" t="str">
        <f t="shared" si="550"/>
        <v>High Balance</v>
      </c>
      <c r="Q8810" t="str">
        <f t="shared" si="551"/>
        <v>Churned</v>
      </c>
    </row>
    <row r="8811" spans="1:17" x14ac:dyDescent="0.2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tr">
        <f t="shared" si="548"/>
        <v>Adult</v>
      </c>
      <c r="O8811" t="str">
        <f t="shared" si="549"/>
        <v>Average</v>
      </c>
      <c r="P8811" t="str">
        <f t="shared" si="550"/>
        <v>High Balance</v>
      </c>
      <c r="Q8811" t="str">
        <f t="shared" si="551"/>
        <v>Retained</v>
      </c>
    </row>
    <row r="8812" spans="1:17" x14ac:dyDescent="0.2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>
        <f t="shared" si="548"/>
        <v>Young</v>
      </c>
      <c r="O8812" t="str">
        <f t="shared" si="549"/>
        <v>Average</v>
      </c>
      <c r="P8812" t="str">
        <f t="shared" si="550"/>
        <v>High Balance</v>
      </c>
      <c r="Q8812" t="str">
        <f t="shared" si="551"/>
        <v>Retained</v>
      </c>
    </row>
    <row r="8813" spans="1:17" x14ac:dyDescent="0.2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>
        <f t="shared" si="548"/>
        <v>Adult</v>
      </c>
      <c r="O8813" t="str">
        <f t="shared" si="549"/>
        <v>Average</v>
      </c>
      <c r="P8813" t="str">
        <f t="shared" si="550"/>
        <v>Medium Balance</v>
      </c>
      <c r="Q8813" t="str">
        <f t="shared" si="551"/>
        <v>Retained</v>
      </c>
    </row>
    <row r="8814" spans="1:17" x14ac:dyDescent="0.2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>
        <f t="shared" si="548"/>
        <v>Young</v>
      </c>
      <c r="O8814" t="str">
        <f t="shared" si="549"/>
        <v>Average</v>
      </c>
      <c r="P8814" t="str">
        <f t="shared" si="550"/>
        <v>High Balance</v>
      </c>
      <c r="Q8814" t="str">
        <f t="shared" si="551"/>
        <v>Retained</v>
      </c>
    </row>
    <row r="8815" spans="1:17" x14ac:dyDescent="0.2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>
        <f t="shared" si="548"/>
        <v>Young</v>
      </c>
      <c r="O8815" t="str">
        <f t="shared" si="549"/>
        <v>Good</v>
      </c>
      <c r="P8815" t="str">
        <f t="shared" si="550"/>
        <v>High Balance</v>
      </c>
      <c r="Q8815" t="str">
        <f t="shared" si="551"/>
        <v>Retained</v>
      </c>
    </row>
    <row r="8816" spans="1:17" x14ac:dyDescent="0.2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>
        <f t="shared" si="548"/>
        <v>Senior</v>
      </c>
      <c r="O8816" t="str">
        <f t="shared" si="549"/>
        <v>Good</v>
      </c>
      <c r="P8816" t="str">
        <f t="shared" si="550"/>
        <v>Zero Balance</v>
      </c>
      <c r="Q8816" t="str">
        <f t="shared" si="551"/>
        <v>Retained</v>
      </c>
    </row>
    <row r="8817" spans="1:17" x14ac:dyDescent="0.2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>
        <f t="shared" si="548"/>
        <v>Adult</v>
      </c>
      <c r="O8817" t="str">
        <f t="shared" si="549"/>
        <v>Average</v>
      </c>
      <c r="P8817" t="str">
        <f t="shared" si="550"/>
        <v>High Balance</v>
      </c>
      <c r="Q8817" t="str">
        <f t="shared" si="551"/>
        <v>Churned</v>
      </c>
    </row>
    <row r="8818" spans="1:17" x14ac:dyDescent="0.2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>
        <f t="shared" si="548"/>
        <v>Adult</v>
      </c>
      <c r="O8818" t="str">
        <f t="shared" si="549"/>
        <v>Average</v>
      </c>
      <c r="P8818" t="str">
        <f t="shared" si="550"/>
        <v>High Balance</v>
      </c>
      <c r="Q8818" t="str">
        <f t="shared" si="551"/>
        <v>Retained</v>
      </c>
    </row>
    <row r="8819" spans="1:17" x14ac:dyDescent="0.2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>
        <f t="shared" si="548"/>
        <v>Adult</v>
      </c>
      <c r="O8819" t="str">
        <f t="shared" si="549"/>
        <v>Average</v>
      </c>
      <c r="P8819" t="str">
        <f t="shared" si="550"/>
        <v>High Balance</v>
      </c>
      <c r="Q8819" t="str">
        <f t="shared" si="551"/>
        <v>Retained</v>
      </c>
    </row>
    <row r="8820" spans="1:17" x14ac:dyDescent="0.2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>
        <f t="shared" si="548"/>
        <v>Adult</v>
      </c>
      <c r="O8820" t="str">
        <f t="shared" si="549"/>
        <v>Average</v>
      </c>
      <c r="P8820" t="str">
        <f t="shared" si="550"/>
        <v>Zero Balance</v>
      </c>
      <c r="Q8820" t="str">
        <f t="shared" si="551"/>
        <v>Retained</v>
      </c>
    </row>
    <row r="8821" spans="1:17" x14ac:dyDescent="0.2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>
        <f t="shared" si="548"/>
        <v>Adult</v>
      </c>
      <c r="O8821" t="str">
        <f t="shared" si="549"/>
        <v>Average</v>
      </c>
      <c r="P8821" t="str">
        <f t="shared" si="550"/>
        <v>High Balance</v>
      </c>
      <c r="Q8821" t="str">
        <f t="shared" si="551"/>
        <v>Retained</v>
      </c>
    </row>
    <row r="8822" spans="1:17" x14ac:dyDescent="0.2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>
        <f t="shared" si="548"/>
        <v>Adult</v>
      </c>
      <c r="O8822" t="str">
        <f t="shared" si="549"/>
        <v>Average</v>
      </c>
      <c r="P8822" t="str">
        <f t="shared" si="550"/>
        <v>High Balance</v>
      </c>
      <c r="Q8822" t="str">
        <f t="shared" si="551"/>
        <v>Retained</v>
      </c>
    </row>
    <row r="8823" spans="1:17" x14ac:dyDescent="0.2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>
        <f t="shared" si="548"/>
        <v>Adult</v>
      </c>
      <c r="O8823" t="str">
        <f t="shared" si="549"/>
        <v>Average</v>
      </c>
      <c r="P8823" t="str">
        <f t="shared" si="550"/>
        <v>High Balance</v>
      </c>
      <c r="Q8823" t="str">
        <f t="shared" si="551"/>
        <v>Retained</v>
      </c>
    </row>
    <row r="8824" spans="1:17" x14ac:dyDescent="0.2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>
        <f t="shared" si="548"/>
        <v>Senior</v>
      </c>
      <c r="O8824" t="str">
        <f t="shared" si="549"/>
        <v>Average</v>
      </c>
      <c r="P8824" t="str">
        <f t="shared" si="550"/>
        <v>Zero Balance</v>
      </c>
      <c r="Q8824" t="str">
        <f t="shared" si="551"/>
        <v>Retained</v>
      </c>
    </row>
    <row r="8825" spans="1:17" x14ac:dyDescent="0.2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>
        <f t="shared" si="548"/>
        <v>Senior</v>
      </c>
      <c r="O8825" t="str">
        <f t="shared" si="549"/>
        <v>Average</v>
      </c>
      <c r="P8825" t="str">
        <f t="shared" si="550"/>
        <v>High Balance</v>
      </c>
      <c r="Q8825" t="str">
        <f t="shared" si="551"/>
        <v>Retained</v>
      </c>
    </row>
    <row r="8826" spans="1:17" x14ac:dyDescent="0.2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>
        <f t="shared" si="548"/>
        <v>Adult</v>
      </c>
      <c r="O8826" t="str">
        <f t="shared" si="549"/>
        <v>Average</v>
      </c>
      <c r="P8826" t="str">
        <f t="shared" si="550"/>
        <v>Zero Balance</v>
      </c>
      <c r="Q8826" t="str">
        <f t="shared" si="551"/>
        <v>Retained</v>
      </c>
    </row>
    <row r="8827" spans="1:17" x14ac:dyDescent="0.2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>
        <f t="shared" si="548"/>
        <v>Adult</v>
      </c>
      <c r="O8827" t="str">
        <f t="shared" si="549"/>
        <v>Average</v>
      </c>
      <c r="P8827" t="str">
        <f t="shared" si="550"/>
        <v>High Balance</v>
      </c>
      <c r="Q8827" t="str">
        <f t="shared" si="551"/>
        <v>Churned</v>
      </c>
    </row>
    <row r="8828" spans="1:17" x14ac:dyDescent="0.2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>
        <f t="shared" si="548"/>
        <v>Young</v>
      </c>
      <c r="O8828" t="str">
        <f t="shared" si="549"/>
        <v>Poor</v>
      </c>
      <c r="P8828" t="str">
        <f t="shared" si="550"/>
        <v>Zero Balance</v>
      </c>
      <c r="Q8828" t="str">
        <f t="shared" si="551"/>
        <v>Retained</v>
      </c>
    </row>
    <row r="8829" spans="1:17" x14ac:dyDescent="0.2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>
        <f t="shared" si="548"/>
        <v>Adult</v>
      </c>
      <c r="O8829" t="str">
        <f t="shared" si="549"/>
        <v>Average</v>
      </c>
      <c r="P8829" t="str">
        <f t="shared" si="550"/>
        <v>Zero Balance</v>
      </c>
      <c r="Q8829" t="str">
        <f t="shared" si="551"/>
        <v>Retained</v>
      </c>
    </row>
    <row r="8830" spans="1:17" x14ac:dyDescent="0.2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>
        <f t="shared" si="548"/>
        <v>Adult</v>
      </c>
      <c r="O8830" t="str">
        <f t="shared" si="549"/>
        <v>Good</v>
      </c>
      <c r="P8830" t="str">
        <f t="shared" si="550"/>
        <v>Zero Balance</v>
      </c>
      <c r="Q8830" t="str">
        <f t="shared" si="551"/>
        <v>Retained</v>
      </c>
    </row>
    <row r="8831" spans="1:17" x14ac:dyDescent="0.2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>
        <f t="shared" si="548"/>
        <v>Adult</v>
      </c>
      <c r="O8831" t="str">
        <f t="shared" si="549"/>
        <v>Average</v>
      </c>
      <c r="P8831" t="str">
        <f t="shared" si="550"/>
        <v>Zero Balance</v>
      </c>
      <c r="Q8831" t="str">
        <f t="shared" si="551"/>
        <v>Retained</v>
      </c>
    </row>
    <row r="8832" spans="1:17" x14ac:dyDescent="0.2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tr">
        <f t="shared" si="548"/>
        <v>Adult</v>
      </c>
      <c r="O8832" t="str">
        <f t="shared" si="549"/>
        <v>Average</v>
      </c>
      <c r="P8832" t="str">
        <f t="shared" si="550"/>
        <v>High Balance</v>
      </c>
      <c r="Q8832" t="str">
        <f t="shared" si="551"/>
        <v>Churned</v>
      </c>
    </row>
    <row r="8833" spans="1:17" x14ac:dyDescent="0.2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>
        <f t="shared" si="548"/>
        <v>Adult</v>
      </c>
      <c r="O8833" t="str">
        <f t="shared" si="549"/>
        <v>Average</v>
      </c>
      <c r="P8833" t="str">
        <f t="shared" si="550"/>
        <v>Medium Balance</v>
      </c>
      <c r="Q8833" t="str">
        <f t="shared" si="551"/>
        <v>Retained</v>
      </c>
    </row>
    <row r="8834" spans="1:17" x14ac:dyDescent="0.2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>
        <f t="shared" si="548"/>
        <v>Adult</v>
      </c>
      <c r="O8834" t="str">
        <f t="shared" si="549"/>
        <v>Good</v>
      </c>
      <c r="P8834" t="str">
        <f t="shared" si="550"/>
        <v>Zero Balance</v>
      </c>
      <c r="Q8834" t="str">
        <f t="shared" si="551"/>
        <v>Retained</v>
      </c>
    </row>
    <row r="8835" spans="1:17" x14ac:dyDescent="0.2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>
        <f t="shared" ref="N8835:N8898" si="552">IF(F8835&lt;30,"Young",IF(F8835&lt;50,"Adult","Senior"))</f>
        <v>Senior</v>
      </c>
      <c r="O8835" t="str">
        <f t="shared" ref="O8835:O8898" si="553">IF(C8835&lt;500,"Poor",IF(C8835&lt;700,"Average","Good"))</f>
        <v>Average</v>
      </c>
      <c r="P8835" t="str">
        <f t="shared" ref="P8835:P8898" si="554" xml:space="preserve"> IF(H8835=0,"Zero Balance",IF(H8835&lt;50000,"Low Balance",IF(H8835&lt;100000,"Medium Balance","High Balance")))</f>
        <v>Medium Balance</v>
      </c>
      <c r="Q8835" t="str">
        <f t="shared" ref="Q8835:Q8898" si="555">IF(M8835 = 1,"Churned","Retained")</f>
        <v>Retained</v>
      </c>
    </row>
    <row r="8836" spans="1:17" x14ac:dyDescent="0.2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>
        <f t="shared" si="552"/>
        <v>Adult</v>
      </c>
      <c r="O8836" t="str">
        <f t="shared" si="553"/>
        <v>Average</v>
      </c>
      <c r="P8836" t="str">
        <f t="shared" si="554"/>
        <v>High Balance</v>
      </c>
      <c r="Q8836" t="str">
        <f t="shared" si="555"/>
        <v>Retained</v>
      </c>
    </row>
    <row r="8837" spans="1:17" x14ac:dyDescent="0.2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tr">
        <f t="shared" si="552"/>
        <v>Adult</v>
      </c>
      <c r="O8837" t="str">
        <f t="shared" si="553"/>
        <v>Good</v>
      </c>
      <c r="P8837" t="str">
        <f t="shared" si="554"/>
        <v>Zero Balance</v>
      </c>
      <c r="Q8837" t="str">
        <f t="shared" si="555"/>
        <v>Retained</v>
      </c>
    </row>
    <row r="8838" spans="1:17" x14ac:dyDescent="0.2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>
        <f t="shared" si="552"/>
        <v>Adult</v>
      </c>
      <c r="O8838" t="str">
        <f t="shared" si="553"/>
        <v>Good</v>
      </c>
      <c r="P8838" t="str">
        <f t="shared" si="554"/>
        <v>Zero Balance</v>
      </c>
      <c r="Q8838" t="str">
        <f t="shared" si="555"/>
        <v>Retained</v>
      </c>
    </row>
    <row r="8839" spans="1:17" x14ac:dyDescent="0.2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>
        <f t="shared" si="552"/>
        <v>Adult</v>
      </c>
      <c r="O8839" t="str">
        <f t="shared" si="553"/>
        <v>Average</v>
      </c>
      <c r="P8839" t="str">
        <f t="shared" si="554"/>
        <v>Zero Balance</v>
      </c>
      <c r="Q8839" t="str">
        <f t="shared" si="555"/>
        <v>Churned</v>
      </c>
    </row>
    <row r="8840" spans="1:17" x14ac:dyDescent="0.2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>
        <f t="shared" si="552"/>
        <v>Adult</v>
      </c>
      <c r="O8840" t="str">
        <f t="shared" si="553"/>
        <v>Average</v>
      </c>
      <c r="P8840" t="str">
        <f t="shared" si="554"/>
        <v>High Balance</v>
      </c>
      <c r="Q8840" t="str">
        <f t="shared" si="555"/>
        <v>Churned</v>
      </c>
    </row>
    <row r="8841" spans="1:17" x14ac:dyDescent="0.2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>
        <f t="shared" si="552"/>
        <v>Adult</v>
      </c>
      <c r="O8841" t="str">
        <f t="shared" si="553"/>
        <v>Average</v>
      </c>
      <c r="P8841" t="str">
        <f t="shared" si="554"/>
        <v>High Balance</v>
      </c>
      <c r="Q8841" t="str">
        <f t="shared" si="555"/>
        <v>Retained</v>
      </c>
    </row>
    <row r="8842" spans="1:17" x14ac:dyDescent="0.2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>
        <f t="shared" si="552"/>
        <v>Adult</v>
      </c>
      <c r="O8842" t="str">
        <f t="shared" si="553"/>
        <v>Good</v>
      </c>
      <c r="P8842" t="str">
        <f t="shared" si="554"/>
        <v>Zero Balance</v>
      </c>
      <c r="Q8842" t="str">
        <f t="shared" si="555"/>
        <v>Retained</v>
      </c>
    </row>
    <row r="8843" spans="1:17" x14ac:dyDescent="0.2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>
        <f t="shared" si="552"/>
        <v>Adult</v>
      </c>
      <c r="O8843" t="str">
        <f t="shared" si="553"/>
        <v>Average</v>
      </c>
      <c r="P8843" t="str">
        <f t="shared" si="554"/>
        <v>High Balance</v>
      </c>
      <c r="Q8843" t="str">
        <f t="shared" si="555"/>
        <v>Retained</v>
      </c>
    </row>
    <row r="8844" spans="1:17" x14ac:dyDescent="0.2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>
        <f t="shared" si="552"/>
        <v>Young</v>
      </c>
      <c r="O8844" t="str">
        <f t="shared" si="553"/>
        <v>Average</v>
      </c>
      <c r="P8844" t="str">
        <f t="shared" si="554"/>
        <v>High Balance</v>
      </c>
      <c r="Q8844" t="str">
        <f t="shared" si="555"/>
        <v>Retained</v>
      </c>
    </row>
    <row r="8845" spans="1:17" x14ac:dyDescent="0.2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>
        <f t="shared" si="552"/>
        <v>Adult</v>
      </c>
      <c r="O8845" t="str">
        <f t="shared" si="553"/>
        <v>Average</v>
      </c>
      <c r="P8845" t="str">
        <f t="shared" si="554"/>
        <v>High Balance</v>
      </c>
      <c r="Q8845" t="str">
        <f t="shared" si="555"/>
        <v>Retained</v>
      </c>
    </row>
    <row r="8846" spans="1:17" x14ac:dyDescent="0.2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tr">
        <f t="shared" si="552"/>
        <v>Adult</v>
      </c>
      <c r="O8846" t="str">
        <f t="shared" si="553"/>
        <v>Average</v>
      </c>
      <c r="P8846" t="str">
        <f t="shared" si="554"/>
        <v>Zero Balance</v>
      </c>
      <c r="Q8846" t="str">
        <f t="shared" si="555"/>
        <v>Retained</v>
      </c>
    </row>
    <row r="8847" spans="1:17" x14ac:dyDescent="0.2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>
        <f t="shared" si="552"/>
        <v>Adult</v>
      </c>
      <c r="O8847" t="str">
        <f t="shared" si="553"/>
        <v>Good</v>
      </c>
      <c r="P8847" t="str">
        <f t="shared" si="554"/>
        <v>High Balance</v>
      </c>
      <c r="Q8847" t="str">
        <f t="shared" si="555"/>
        <v>Retained</v>
      </c>
    </row>
    <row r="8848" spans="1:17" x14ac:dyDescent="0.2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>
        <f t="shared" si="552"/>
        <v>Senior</v>
      </c>
      <c r="O8848" t="str">
        <f t="shared" si="553"/>
        <v>Average</v>
      </c>
      <c r="P8848" t="str">
        <f t="shared" si="554"/>
        <v>Zero Balance</v>
      </c>
      <c r="Q8848" t="str">
        <f t="shared" si="555"/>
        <v>Retained</v>
      </c>
    </row>
    <row r="8849" spans="1:17" x14ac:dyDescent="0.2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>
        <f t="shared" si="552"/>
        <v>Adult</v>
      </c>
      <c r="O8849" t="str">
        <f t="shared" si="553"/>
        <v>Poor</v>
      </c>
      <c r="P8849" t="str">
        <f t="shared" si="554"/>
        <v>High Balance</v>
      </c>
      <c r="Q8849" t="str">
        <f t="shared" si="555"/>
        <v>Retained</v>
      </c>
    </row>
    <row r="8850" spans="1:17" x14ac:dyDescent="0.2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>
        <f t="shared" si="552"/>
        <v>Young</v>
      </c>
      <c r="O8850" t="str">
        <f t="shared" si="553"/>
        <v>Average</v>
      </c>
      <c r="P8850" t="str">
        <f t="shared" si="554"/>
        <v>Medium Balance</v>
      </c>
      <c r="Q8850" t="str">
        <f t="shared" si="555"/>
        <v>Retained</v>
      </c>
    </row>
    <row r="8851" spans="1:17" x14ac:dyDescent="0.2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>
        <f t="shared" si="552"/>
        <v>Adult</v>
      </c>
      <c r="O8851" t="str">
        <f t="shared" si="553"/>
        <v>Average</v>
      </c>
      <c r="P8851" t="str">
        <f t="shared" si="554"/>
        <v>Medium Balance</v>
      </c>
      <c r="Q8851" t="str">
        <f t="shared" si="555"/>
        <v>Retained</v>
      </c>
    </row>
    <row r="8852" spans="1:17" x14ac:dyDescent="0.2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tr">
        <f t="shared" si="552"/>
        <v>Senior</v>
      </c>
      <c r="O8852" t="str">
        <f t="shared" si="553"/>
        <v>Average</v>
      </c>
      <c r="P8852" t="str">
        <f t="shared" si="554"/>
        <v>Zero Balance</v>
      </c>
      <c r="Q8852" t="str">
        <f t="shared" si="555"/>
        <v>Churned</v>
      </c>
    </row>
    <row r="8853" spans="1:17" x14ac:dyDescent="0.2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>
        <f t="shared" si="552"/>
        <v>Adult</v>
      </c>
      <c r="O8853" t="str">
        <f t="shared" si="553"/>
        <v>Good</v>
      </c>
      <c r="P8853" t="str">
        <f t="shared" si="554"/>
        <v>High Balance</v>
      </c>
      <c r="Q8853" t="str">
        <f t="shared" si="555"/>
        <v>Retained</v>
      </c>
    </row>
    <row r="8854" spans="1:17" x14ac:dyDescent="0.2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>
        <f t="shared" si="552"/>
        <v>Adult</v>
      </c>
      <c r="O8854" t="str">
        <f t="shared" si="553"/>
        <v>Good</v>
      </c>
      <c r="P8854" t="str">
        <f t="shared" si="554"/>
        <v>Medium Balance</v>
      </c>
      <c r="Q8854" t="str">
        <f t="shared" si="555"/>
        <v>Retained</v>
      </c>
    </row>
    <row r="8855" spans="1:17" x14ac:dyDescent="0.2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>
        <f t="shared" si="552"/>
        <v>Adult</v>
      </c>
      <c r="O8855" t="str">
        <f t="shared" si="553"/>
        <v>Average</v>
      </c>
      <c r="P8855" t="str">
        <f t="shared" si="554"/>
        <v>Medium Balance</v>
      </c>
      <c r="Q8855" t="str">
        <f t="shared" si="555"/>
        <v>Churned</v>
      </c>
    </row>
    <row r="8856" spans="1:17" x14ac:dyDescent="0.2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>
        <f t="shared" si="552"/>
        <v>Adult</v>
      </c>
      <c r="O8856" t="str">
        <f t="shared" si="553"/>
        <v>Average</v>
      </c>
      <c r="P8856" t="str">
        <f t="shared" si="554"/>
        <v>Zero Balance</v>
      </c>
      <c r="Q8856" t="str">
        <f t="shared" si="555"/>
        <v>Retained</v>
      </c>
    </row>
    <row r="8857" spans="1:17" x14ac:dyDescent="0.2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>
        <f t="shared" si="552"/>
        <v>Adult</v>
      </c>
      <c r="O8857" t="str">
        <f t="shared" si="553"/>
        <v>Average</v>
      </c>
      <c r="P8857" t="str">
        <f t="shared" si="554"/>
        <v>High Balance</v>
      </c>
      <c r="Q8857" t="str">
        <f t="shared" si="555"/>
        <v>Retained</v>
      </c>
    </row>
    <row r="8858" spans="1:17" x14ac:dyDescent="0.2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>
        <f t="shared" si="552"/>
        <v>Young</v>
      </c>
      <c r="O8858" t="str">
        <f t="shared" si="553"/>
        <v>Good</v>
      </c>
      <c r="P8858" t="str">
        <f t="shared" si="554"/>
        <v>Zero Balance</v>
      </c>
      <c r="Q8858" t="str">
        <f t="shared" si="555"/>
        <v>Retained</v>
      </c>
    </row>
    <row r="8859" spans="1:17" x14ac:dyDescent="0.2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>
        <f t="shared" si="552"/>
        <v>Adult</v>
      </c>
      <c r="O8859" t="str">
        <f t="shared" si="553"/>
        <v>Average</v>
      </c>
      <c r="P8859" t="str">
        <f t="shared" si="554"/>
        <v>Zero Balance</v>
      </c>
      <c r="Q8859" t="str">
        <f t="shared" si="555"/>
        <v>Retained</v>
      </c>
    </row>
    <row r="8860" spans="1:17" x14ac:dyDescent="0.2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>
        <f t="shared" si="552"/>
        <v>Adult</v>
      </c>
      <c r="O8860" t="str">
        <f t="shared" si="553"/>
        <v>Good</v>
      </c>
      <c r="P8860" t="str">
        <f t="shared" si="554"/>
        <v>Zero Balance</v>
      </c>
      <c r="Q8860" t="str">
        <f t="shared" si="555"/>
        <v>Retained</v>
      </c>
    </row>
    <row r="8861" spans="1:17" x14ac:dyDescent="0.2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>
        <f t="shared" si="552"/>
        <v>Adult</v>
      </c>
      <c r="O8861" t="str">
        <f t="shared" si="553"/>
        <v>Good</v>
      </c>
      <c r="P8861" t="str">
        <f t="shared" si="554"/>
        <v>Zero Balance</v>
      </c>
      <c r="Q8861" t="str">
        <f t="shared" si="555"/>
        <v>Retained</v>
      </c>
    </row>
    <row r="8862" spans="1:17" x14ac:dyDescent="0.2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>
        <f t="shared" si="552"/>
        <v>Young</v>
      </c>
      <c r="O8862" t="str">
        <f t="shared" si="553"/>
        <v>Good</v>
      </c>
      <c r="P8862" t="str">
        <f t="shared" si="554"/>
        <v>High Balance</v>
      </c>
      <c r="Q8862" t="str">
        <f t="shared" si="555"/>
        <v>Retained</v>
      </c>
    </row>
    <row r="8863" spans="1:17" x14ac:dyDescent="0.2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>
        <f t="shared" si="552"/>
        <v>Adult</v>
      </c>
      <c r="O8863" t="str">
        <f t="shared" si="553"/>
        <v>Average</v>
      </c>
      <c r="P8863" t="str">
        <f t="shared" si="554"/>
        <v>High Balance</v>
      </c>
      <c r="Q8863" t="str">
        <f t="shared" si="555"/>
        <v>Retained</v>
      </c>
    </row>
    <row r="8864" spans="1:17" x14ac:dyDescent="0.2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>
        <f t="shared" si="552"/>
        <v>Senior</v>
      </c>
      <c r="O8864" t="str">
        <f t="shared" si="553"/>
        <v>Good</v>
      </c>
      <c r="P8864" t="str">
        <f t="shared" si="554"/>
        <v>High Balance</v>
      </c>
      <c r="Q8864" t="str">
        <f t="shared" si="555"/>
        <v>Churned</v>
      </c>
    </row>
    <row r="8865" spans="1:17" x14ac:dyDescent="0.2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>
        <f t="shared" si="552"/>
        <v>Adult</v>
      </c>
      <c r="O8865" t="str">
        <f t="shared" si="553"/>
        <v>Average</v>
      </c>
      <c r="P8865" t="str">
        <f t="shared" si="554"/>
        <v>Medium Balance</v>
      </c>
      <c r="Q8865" t="str">
        <f t="shared" si="555"/>
        <v>Churned</v>
      </c>
    </row>
    <row r="8866" spans="1:17" x14ac:dyDescent="0.2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tr">
        <f t="shared" si="552"/>
        <v>Young</v>
      </c>
      <c r="O8866" t="str">
        <f t="shared" si="553"/>
        <v>Good</v>
      </c>
      <c r="P8866" t="str">
        <f t="shared" si="554"/>
        <v>Zero Balance</v>
      </c>
      <c r="Q8866" t="str">
        <f t="shared" si="555"/>
        <v>Retained</v>
      </c>
    </row>
    <row r="8867" spans="1:17" x14ac:dyDescent="0.2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>
        <f t="shared" si="552"/>
        <v>Senior</v>
      </c>
      <c r="O8867" t="str">
        <f t="shared" si="553"/>
        <v>Average</v>
      </c>
      <c r="P8867" t="str">
        <f t="shared" si="554"/>
        <v>Zero Balance</v>
      </c>
      <c r="Q8867" t="str">
        <f t="shared" si="555"/>
        <v>Retained</v>
      </c>
    </row>
    <row r="8868" spans="1:17" x14ac:dyDescent="0.2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>
        <f t="shared" si="552"/>
        <v>Adult</v>
      </c>
      <c r="O8868" t="str">
        <f t="shared" si="553"/>
        <v>Average</v>
      </c>
      <c r="P8868" t="str">
        <f t="shared" si="554"/>
        <v>High Balance</v>
      </c>
      <c r="Q8868" t="str">
        <f t="shared" si="555"/>
        <v>Retained</v>
      </c>
    </row>
    <row r="8869" spans="1:17" x14ac:dyDescent="0.2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tr">
        <f t="shared" si="552"/>
        <v>Adult</v>
      </c>
      <c r="O8869" t="str">
        <f t="shared" si="553"/>
        <v>Poor</v>
      </c>
      <c r="P8869" t="str">
        <f t="shared" si="554"/>
        <v>High Balance</v>
      </c>
      <c r="Q8869" t="str">
        <f t="shared" si="555"/>
        <v>Retained</v>
      </c>
    </row>
    <row r="8870" spans="1:17" x14ac:dyDescent="0.2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>
        <f t="shared" si="552"/>
        <v>Adult</v>
      </c>
      <c r="O8870" t="str">
        <f t="shared" si="553"/>
        <v>Average</v>
      </c>
      <c r="P8870" t="str">
        <f t="shared" si="554"/>
        <v>Zero Balance</v>
      </c>
      <c r="Q8870" t="str">
        <f t="shared" si="555"/>
        <v>Retained</v>
      </c>
    </row>
    <row r="8871" spans="1:17" x14ac:dyDescent="0.2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>
        <f t="shared" si="552"/>
        <v>Adult</v>
      </c>
      <c r="O8871" t="str">
        <f t="shared" si="553"/>
        <v>Average</v>
      </c>
      <c r="P8871" t="str">
        <f t="shared" si="554"/>
        <v>High Balance</v>
      </c>
      <c r="Q8871" t="str">
        <f t="shared" si="555"/>
        <v>Retained</v>
      </c>
    </row>
    <row r="8872" spans="1:17" x14ac:dyDescent="0.2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tr">
        <f t="shared" si="552"/>
        <v>Adult</v>
      </c>
      <c r="O8872" t="str">
        <f t="shared" si="553"/>
        <v>Average</v>
      </c>
      <c r="P8872" t="str">
        <f t="shared" si="554"/>
        <v>High Balance</v>
      </c>
      <c r="Q8872" t="str">
        <f t="shared" si="555"/>
        <v>Churned</v>
      </c>
    </row>
    <row r="8873" spans="1:17" x14ac:dyDescent="0.2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>
        <f t="shared" si="552"/>
        <v>Adult</v>
      </c>
      <c r="O8873" t="str">
        <f t="shared" si="553"/>
        <v>Poor</v>
      </c>
      <c r="P8873" t="str">
        <f t="shared" si="554"/>
        <v>Zero Balance</v>
      </c>
      <c r="Q8873" t="str">
        <f t="shared" si="555"/>
        <v>Retained</v>
      </c>
    </row>
    <row r="8874" spans="1:17" x14ac:dyDescent="0.2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>
        <f t="shared" si="552"/>
        <v>Adult</v>
      </c>
      <c r="O8874" t="str">
        <f t="shared" si="553"/>
        <v>Average</v>
      </c>
      <c r="P8874" t="str">
        <f t="shared" si="554"/>
        <v>Zero Balance</v>
      </c>
      <c r="Q8874" t="str">
        <f t="shared" si="555"/>
        <v>Retained</v>
      </c>
    </row>
    <row r="8875" spans="1:17" x14ac:dyDescent="0.2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>
        <f t="shared" si="552"/>
        <v>Adult</v>
      </c>
      <c r="O8875" t="str">
        <f t="shared" si="553"/>
        <v>Average</v>
      </c>
      <c r="P8875" t="str">
        <f t="shared" si="554"/>
        <v>High Balance</v>
      </c>
      <c r="Q8875" t="str">
        <f t="shared" si="555"/>
        <v>Retained</v>
      </c>
    </row>
    <row r="8876" spans="1:17" x14ac:dyDescent="0.2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>
        <f t="shared" si="552"/>
        <v>Senior</v>
      </c>
      <c r="O8876" t="str">
        <f t="shared" si="553"/>
        <v>Average</v>
      </c>
      <c r="P8876" t="str">
        <f t="shared" si="554"/>
        <v>Medium Balance</v>
      </c>
      <c r="Q8876" t="str">
        <f t="shared" si="555"/>
        <v>Retained</v>
      </c>
    </row>
    <row r="8877" spans="1:17" x14ac:dyDescent="0.2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>
        <f t="shared" si="552"/>
        <v>Adult</v>
      </c>
      <c r="O8877" t="str">
        <f t="shared" si="553"/>
        <v>Good</v>
      </c>
      <c r="P8877" t="str">
        <f t="shared" si="554"/>
        <v>Medium Balance</v>
      </c>
      <c r="Q8877" t="str">
        <f t="shared" si="555"/>
        <v>Retained</v>
      </c>
    </row>
    <row r="8878" spans="1:17" x14ac:dyDescent="0.2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>
        <f t="shared" si="552"/>
        <v>Adult</v>
      </c>
      <c r="O8878" t="str">
        <f t="shared" si="553"/>
        <v>Average</v>
      </c>
      <c r="P8878" t="str">
        <f t="shared" si="554"/>
        <v>High Balance</v>
      </c>
      <c r="Q8878" t="str">
        <f t="shared" si="555"/>
        <v>Churned</v>
      </c>
    </row>
    <row r="8879" spans="1:17" x14ac:dyDescent="0.2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>
        <f t="shared" si="552"/>
        <v>Young</v>
      </c>
      <c r="O8879" t="str">
        <f t="shared" si="553"/>
        <v>Good</v>
      </c>
      <c r="P8879" t="str">
        <f t="shared" si="554"/>
        <v>Medium Balance</v>
      </c>
      <c r="Q8879" t="str">
        <f t="shared" si="555"/>
        <v>Retained</v>
      </c>
    </row>
    <row r="8880" spans="1:17" x14ac:dyDescent="0.2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>
        <f t="shared" si="552"/>
        <v>Adult</v>
      </c>
      <c r="O8880" t="str">
        <f t="shared" si="553"/>
        <v>Average</v>
      </c>
      <c r="P8880" t="str">
        <f t="shared" si="554"/>
        <v>High Balance</v>
      </c>
      <c r="Q8880" t="str">
        <f t="shared" si="555"/>
        <v>Churned</v>
      </c>
    </row>
    <row r="8881" spans="1:17" x14ac:dyDescent="0.2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>
        <f t="shared" si="552"/>
        <v>Adult</v>
      </c>
      <c r="O8881" t="str">
        <f t="shared" si="553"/>
        <v>Good</v>
      </c>
      <c r="P8881" t="str">
        <f t="shared" si="554"/>
        <v>Zero Balance</v>
      </c>
      <c r="Q8881" t="str">
        <f t="shared" si="555"/>
        <v>Retained</v>
      </c>
    </row>
    <row r="8882" spans="1:17" x14ac:dyDescent="0.2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>
        <f t="shared" si="552"/>
        <v>Adult</v>
      </c>
      <c r="O8882" t="str">
        <f t="shared" si="553"/>
        <v>Average</v>
      </c>
      <c r="P8882" t="str">
        <f t="shared" si="554"/>
        <v>Zero Balance</v>
      </c>
      <c r="Q8882" t="str">
        <f t="shared" si="555"/>
        <v>Churned</v>
      </c>
    </row>
    <row r="8883" spans="1:17" x14ac:dyDescent="0.2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>
        <f t="shared" si="552"/>
        <v>Young</v>
      </c>
      <c r="O8883" t="str">
        <f t="shared" si="553"/>
        <v>Good</v>
      </c>
      <c r="P8883" t="str">
        <f t="shared" si="554"/>
        <v>Low Balance</v>
      </c>
      <c r="Q8883" t="str">
        <f t="shared" si="555"/>
        <v>Retained</v>
      </c>
    </row>
    <row r="8884" spans="1:17" x14ac:dyDescent="0.2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>
        <f t="shared" si="552"/>
        <v>Adult</v>
      </c>
      <c r="O8884" t="str">
        <f t="shared" si="553"/>
        <v>Good</v>
      </c>
      <c r="P8884" t="str">
        <f t="shared" si="554"/>
        <v>Zero Balance</v>
      </c>
      <c r="Q8884" t="str">
        <f t="shared" si="555"/>
        <v>Retained</v>
      </c>
    </row>
    <row r="8885" spans="1:17" x14ac:dyDescent="0.2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>
        <f t="shared" si="552"/>
        <v>Young</v>
      </c>
      <c r="O8885" t="str">
        <f t="shared" si="553"/>
        <v>Poor</v>
      </c>
      <c r="P8885" t="str">
        <f t="shared" si="554"/>
        <v>Zero Balance</v>
      </c>
      <c r="Q8885" t="str">
        <f t="shared" si="555"/>
        <v>Retained</v>
      </c>
    </row>
    <row r="8886" spans="1:17" x14ac:dyDescent="0.2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>
        <f t="shared" si="552"/>
        <v>Adult</v>
      </c>
      <c r="O8886" t="str">
        <f t="shared" si="553"/>
        <v>Average</v>
      </c>
      <c r="P8886" t="str">
        <f t="shared" si="554"/>
        <v>Medium Balance</v>
      </c>
      <c r="Q8886" t="str">
        <f t="shared" si="555"/>
        <v>Churned</v>
      </c>
    </row>
    <row r="8887" spans="1:17" x14ac:dyDescent="0.2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>
        <f t="shared" si="552"/>
        <v>Adult</v>
      </c>
      <c r="O8887" t="str">
        <f t="shared" si="553"/>
        <v>Average</v>
      </c>
      <c r="P8887" t="str">
        <f t="shared" si="554"/>
        <v>High Balance</v>
      </c>
      <c r="Q8887" t="str">
        <f t="shared" si="555"/>
        <v>Retained</v>
      </c>
    </row>
    <row r="8888" spans="1:17" x14ac:dyDescent="0.2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tr">
        <f t="shared" si="552"/>
        <v>Adult</v>
      </c>
      <c r="O8888" t="str">
        <f t="shared" si="553"/>
        <v>Average</v>
      </c>
      <c r="P8888" t="str">
        <f t="shared" si="554"/>
        <v>Zero Balance</v>
      </c>
      <c r="Q8888" t="str">
        <f t="shared" si="555"/>
        <v>Retained</v>
      </c>
    </row>
    <row r="8889" spans="1:17" x14ac:dyDescent="0.2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>
        <f t="shared" si="552"/>
        <v>Adult</v>
      </c>
      <c r="O8889" t="str">
        <f t="shared" si="553"/>
        <v>Poor</v>
      </c>
      <c r="P8889" t="str">
        <f t="shared" si="554"/>
        <v>High Balance</v>
      </c>
      <c r="Q8889" t="str">
        <f t="shared" si="555"/>
        <v>Churned</v>
      </c>
    </row>
    <row r="8890" spans="1:17" x14ac:dyDescent="0.2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>
        <f t="shared" si="552"/>
        <v>Young</v>
      </c>
      <c r="O8890" t="str">
        <f t="shared" si="553"/>
        <v>Good</v>
      </c>
      <c r="P8890" t="str">
        <f t="shared" si="554"/>
        <v>High Balance</v>
      </c>
      <c r="Q8890" t="str">
        <f t="shared" si="555"/>
        <v>Retained</v>
      </c>
    </row>
    <row r="8891" spans="1:17" x14ac:dyDescent="0.2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>
        <f t="shared" si="552"/>
        <v>Adult</v>
      </c>
      <c r="O8891" t="str">
        <f t="shared" si="553"/>
        <v>Average</v>
      </c>
      <c r="P8891" t="str">
        <f t="shared" si="554"/>
        <v>High Balance</v>
      </c>
      <c r="Q8891" t="str">
        <f t="shared" si="555"/>
        <v>Retained</v>
      </c>
    </row>
    <row r="8892" spans="1:17" x14ac:dyDescent="0.2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>
        <f t="shared" si="552"/>
        <v>Adult</v>
      </c>
      <c r="O8892" t="str">
        <f t="shared" si="553"/>
        <v>Average</v>
      </c>
      <c r="P8892" t="str">
        <f t="shared" si="554"/>
        <v>High Balance</v>
      </c>
      <c r="Q8892" t="str">
        <f t="shared" si="555"/>
        <v>Churned</v>
      </c>
    </row>
    <row r="8893" spans="1:17" x14ac:dyDescent="0.2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>
        <f t="shared" si="552"/>
        <v>Adult</v>
      </c>
      <c r="O8893" t="str">
        <f t="shared" si="553"/>
        <v>Average</v>
      </c>
      <c r="P8893" t="str">
        <f t="shared" si="554"/>
        <v>High Balance</v>
      </c>
      <c r="Q8893" t="str">
        <f t="shared" si="555"/>
        <v>Retained</v>
      </c>
    </row>
    <row r="8894" spans="1:17" x14ac:dyDescent="0.2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tr">
        <f t="shared" si="552"/>
        <v>Adult</v>
      </c>
      <c r="O8894" t="str">
        <f t="shared" si="553"/>
        <v>Average</v>
      </c>
      <c r="P8894" t="str">
        <f t="shared" si="554"/>
        <v>Zero Balance</v>
      </c>
      <c r="Q8894" t="str">
        <f t="shared" si="555"/>
        <v>Retained</v>
      </c>
    </row>
    <row r="8895" spans="1:17" x14ac:dyDescent="0.2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>
        <f t="shared" si="552"/>
        <v>Adult</v>
      </c>
      <c r="O8895" t="str">
        <f t="shared" si="553"/>
        <v>Average</v>
      </c>
      <c r="P8895" t="str">
        <f t="shared" si="554"/>
        <v>Zero Balance</v>
      </c>
      <c r="Q8895" t="str">
        <f t="shared" si="555"/>
        <v>Retained</v>
      </c>
    </row>
    <row r="8896" spans="1:17" x14ac:dyDescent="0.2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>
        <f t="shared" si="552"/>
        <v>Adult</v>
      </c>
      <c r="O8896" t="str">
        <f t="shared" si="553"/>
        <v>Poor</v>
      </c>
      <c r="P8896" t="str">
        <f t="shared" si="554"/>
        <v>Medium Balance</v>
      </c>
      <c r="Q8896" t="str">
        <f t="shared" si="555"/>
        <v>Retained</v>
      </c>
    </row>
    <row r="8897" spans="1:17" x14ac:dyDescent="0.2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>
        <f t="shared" si="552"/>
        <v>Adult</v>
      </c>
      <c r="O8897" t="str">
        <f t="shared" si="553"/>
        <v>Average</v>
      </c>
      <c r="P8897" t="str">
        <f t="shared" si="554"/>
        <v>High Balance</v>
      </c>
      <c r="Q8897" t="str">
        <f t="shared" si="555"/>
        <v>Retained</v>
      </c>
    </row>
    <row r="8898" spans="1:17" x14ac:dyDescent="0.2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>
        <f t="shared" si="552"/>
        <v>Adult</v>
      </c>
      <c r="O8898" t="str">
        <f t="shared" si="553"/>
        <v>Good</v>
      </c>
      <c r="P8898" t="str">
        <f t="shared" si="554"/>
        <v>Zero Balance</v>
      </c>
      <c r="Q8898" t="str">
        <f t="shared" si="555"/>
        <v>Retained</v>
      </c>
    </row>
    <row r="8899" spans="1:17" x14ac:dyDescent="0.2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>
        <f t="shared" ref="N8899:N8962" si="556">IF(F8899&lt;30,"Young",IF(F8899&lt;50,"Adult","Senior"))</f>
        <v>Senior</v>
      </c>
      <c r="O8899" t="str">
        <f t="shared" ref="O8899:O8962" si="557">IF(C8899&lt;500,"Poor",IF(C8899&lt;700,"Average","Good"))</f>
        <v>Average</v>
      </c>
      <c r="P8899" t="str">
        <f t="shared" ref="P8899:P8962" si="558" xml:space="preserve"> IF(H8899=0,"Zero Balance",IF(H8899&lt;50000,"Low Balance",IF(H8899&lt;100000,"Medium Balance","High Balance")))</f>
        <v>High Balance</v>
      </c>
      <c r="Q8899" t="str">
        <f t="shared" ref="Q8899:Q8962" si="559">IF(M8899 = 1,"Churned","Retained")</f>
        <v>Churned</v>
      </c>
    </row>
    <row r="8900" spans="1:17" x14ac:dyDescent="0.2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>
        <f t="shared" si="556"/>
        <v>Adult</v>
      </c>
      <c r="O8900" t="str">
        <f t="shared" si="557"/>
        <v>Good</v>
      </c>
      <c r="P8900" t="str">
        <f t="shared" si="558"/>
        <v>High Balance</v>
      </c>
      <c r="Q8900" t="str">
        <f t="shared" si="559"/>
        <v>Retained</v>
      </c>
    </row>
    <row r="8901" spans="1:17" x14ac:dyDescent="0.2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tr">
        <f t="shared" si="556"/>
        <v>Adult</v>
      </c>
      <c r="O8901" t="str">
        <f t="shared" si="557"/>
        <v>Average</v>
      </c>
      <c r="P8901" t="str">
        <f t="shared" si="558"/>
        <v>Zero Balance</v>
      </c>
      <c r="Q8901" t="str">
        <f t="shared" si="559"/>
        <v>Retained</v>
      </c>
    </row>
    <row r="8902" spans="1:17" x14ac:dyDescent="0.2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>
        <f t="shared" si="556"/>
        <v>Senior</v>
      </c>
      <c r="O8902" t="str">
        <f t="shared" si="557"/>
        <v>Average</v>
      </c>
      <c r="P8902" t="str">
        <f t="shared" si="558"/>
        <v>Zero Balance</v>
      </c>
      <c r="Q8902" t="str">
        <f t="shared" si="559"/>
        <v>Retained</v>
      </c>
    </row>
    <row r="8903" spans="1:17" x14ac:dyDescent="0.2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>
        <f t="shared" si="556"/>
        <v>Senior</v>
      </c>
      <c r="O8903" t="str">
        <f t="shared" si="557"/>
        <v>Average</v>
      </c>
      <c r="P8903" t="str">
        <f t="shared" si="558"/>
        <v>High Balance</v>
      </c>
      <c r="Q8903" t="str">
        <f t="shared" si="559"/>
        <v>Retained</v>
      </c>
    </row>
    <row r="8904" spans="1:17" x14ac:dyDescent="0.2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>
        <f t="shared" si="556"/>
        <v>Adult</v>
      </c>
      <c r="O8904" t="str">
        <f t="shared" si="557"/>
        <v>Poor</v>
      </c>
      <c r="P8904" t="str">
        <f t="shared" si="558"/>
        <v>Zero Balance</v>
      </c>
      <c r="Q8904" t="str">
        <f t="shared" si="559"/>
        <v>Retained</v>
      </c>
    </row>
    <row r="8905" spans="1:17" x14ac:dyDescent="0.2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>
        <f t="shared" si="556"/>
        <v>Adult</v>
      </c>
      <c r="O8905" t="str">
        <f t="shared" si="557"/>
        <v>Average</v>
      </c>
      <c r="P8905" t="str">
        <f t="shared" si="558"/>
        <v>High Balance</v>
      </c>
      <c r="Q8905" t="str">
        <f t="shared" si="559"/>
        <v>Retained</v>
      </c>
    </row>
    <row r="8906" spans="1:17" x14ac:dyDescent="0.2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>
        <f t="shared" si="556"/>
        <v>Adult</v>
      </c>
      <c r="O8906" t="str">
        <f t="shared" si="557"/>
        <v>Average</v>
      </c>
      <c r="P8906" t="str">
        <f t="shared" si="558"/>
        <v>Medium Balance</v>
      </c>
      <c r="Q8906" t="str">
        <f t="shared" si="559"/>
        <v>Churned</v>
      </c>
    </row>
    <row r="8907" spans="1:17" x14ac:dyDescent="0.2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tr">
        <f t="shared" si="556"/>
        <v>Adult</v>
      </c>
      <c r="O8907" t="str">
        <f t="shared" si="557"/>
        <v>Average</v>
      </c>
      <c r="P8907" t="str">
        <f t="shared" si="558"/>
        <v>Zero Balance</v>
      </c>
      <c r="Q8907" t="str">
        <f t="shared" si="559"/>
        <v>Retained</v>
      </c>
    </row>
    <row r="8908" spans="1:17" x14ac:dyDescent="0.2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>
        <f t="shared" si="556"/>
        <v>Adult</v>
      </c>
      <c r="O8908" t="str">
        <f t="shared" si="557"/>
        <v>Average</v>
      </c>
      <c r="P8908" t="str">
        <f t="shared" si="558"/>
        <v>Zero Balance</v>
      </c>
      <c r="Q8908" t="str">
        <f t="shared" si="559"/>
        <v>Retained</v>
      </c>
    </row>
    <row r="8909" spans="1:17" x14ac:dyDescent="0.2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>
        <f t="shared" si="556"/>
        <v>Adult</v>
      </c>
      <c r="O8909" t="str">
        <f t="shared" si="557"/>
        <v>Good</v>
      </c>
      <c r="P8909" t="str">
        <f t="shared" si="558"/>
        <v>High Balance</v>
      </c>
      <c r="Q8909" t="str">
        <f t="shared" si="559"/>
        <v>Retained</v>
      </c>
    </row>
    <row r="8910" spans="1:17" x14ac:dyDescent="0.2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>
        <f t="shared" si="556"/>
        <v>Adult</v>
      </c>
      <c r="O8910" t="str">
        <f t="shared" si="557"/>
        <v>Average</v>
      </c>
      <c r="P8910" t="str">
        <f t="shared" si="558"/>
        <v>High Balance</v>
      </c>
      <c r="Q8910" t="str">
        <f t="shared" si="559"/>
        <v>Retained</v>
      </c>
    </row>
    <row r="8911" spans="1:17" x14ac:dyDescent="0.2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>
        <f t="shared" si="556"/>
        <v>Young</v>
      </c>
      <c r="O8911" t="str">
        <f t="shared" si="557"/>
        <v>Average</v>
      </c>
      <c r="P8911" t="str">
        <f t="shared" si="558"/>
        <v>Zero Balance</v>
      </c>
      <c r="Q8911" t="str">
        <f t="shared" si="559"/>
        <v>Retained</v>
      </c>
    </row>
    <row r="8912" spans="1:17" x14ac:dyDescent="0.2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>
        <f t="shared" si="556"/>
        <v>Adult</v>
      </c>
      <c r="O8912" t="str">
        <f t="shared" si="557"/>
        <v>Average</v>
      </c>
      <c r="P8912" t="str">
        <f t="shared" si="558"/>
        <v>High Balance</v>
      </c>
      <c r="Q8912" t="str">
        <f t="shared" si="559"/>
        <v>Churned</v>
      </c>
    </row>
    <row r="8913" spans="1:17" x14ac:dyDescent="0.2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>
        <f t="shared" si="556"/>
        <v>Adult</v>
      </c>
      <c r="O8913" t="str">
        <f t="shared" si="557"/>
        <v>Good</v>
      </c>
      <c r="P8913" t="str">
        <f t="shared" si="558"/>
        <v>High Balance</v>
      </c>
      <c r="Q8913" t="str">
        <f t="shared" si="559"/>
        <v>Retained</v>
      </c>
    </row>
    <row r="8914" spans="1:17" x14ac:dyDescent="0.2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>
        <f t="shared" si="556"/>
        <v>Young</v>
      </c>
      <c r="O8914" t="str">
        <f t="shared" si="557"/>
        <v>Average</v>
      </c>
      <c r="P8914" t="str">
        <f t="shared" si="558"/>
        <v>High Balance</v>
      </c>
      <c r="Q8914" t="str">
        <f t="shared" si="559"/>
        <v>Retained</v>
      </c>
    </row>
    <row r="8915" spans="1:17" x14ac:dyDescent="0.2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>
        <f t="shared" si="556"/>
        <v>Adult</v>
      </c>
      <c r="O8915" t="str">
        <f t="shared" si="557"/>
        <v>Poor</v>
      </c>
      <c r="P8915" t="str">
        <f t="shared" si="558"/>
        <v>Zero Balance</v>
      </c>
      <c r="Q8915" t="str">
        <f t="shared" si="559"/>
        <v>Retained</v>
      </c>
    </row>
    <row r="8916" spans="1:17" x14ac:dyDescent="0.2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tr">
        <f t="shared" si="556"/>
        <v>Adult</v>
      </c>
      <c r="O8916" t="str">
        <f t="shared" si="557"/>
        <v>Poor</v>
      </c>
      <c r="P8916" t="str">
        <f t="shared" si="558"/>
        <v>Low Balance</v>
      </c>
      <c r="Q8916" t="str">
        <f t="shared" si="559"/>
        <v>Retained</v>
      </c>
    </row>
    <row r="8917" spans="1:17" x14ac:dyDescent="0.2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>
        <f t="shared" si="556"/>
        <v>Adult</v>
      </c>
      <c r="O8917" t="str">
        <f t="shared" si="557"/>
        <v>Average</v>
      </c>
      <c r="P8917" t="str">
        <f t="shared" si="558"/>
        <v>High Balance</v>
      </c>
      <c r="Q8917" t="str">
        <f t="shared" si="559"/>
        <v>Churned</v>
      </c>
    </row>
    <row r="8918" spans="1:17" x14ac:dyDescent="0.2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>
        <f t="shared" si="556"/>
        <v>Adult</v>
      </c>
      <c r="O8918" t="str">
        <f t="shared" si="557"/>
        <v>Poor</v>
      </c>
      <c r="P8918" t="str">
        <f t="shared" si="558"/>
        <v>Zero Balance</v>
      </c>
      <c r="Q8918" t="str">
        <f t="shared" si="559"/>
        <v>Retained</v>
      </c>
    </row>
    <row r="8919" spans="1:17" x14ac:dyDescent="0.2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>
        <f t="shared" si="556"/>
        <v>Senior</v>
      </c>
      <c r="O8919" t="str">
        <f t="shared" si="557"/>
        <v>Average</v>
      </c>
      <c r="P8919" t="str">
        <f t="shared" si="558"/>
        <v>Zero Balance</v>
      </c>
      <c r="Q8919" t="str">
        <f t="shared" si="559"/>
        <v>Retained</v>
      </c>
    </row>
    <row r="8920" spans="1:17" x14ac:dyDescent="0.2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>
        <f t="shared" si="556"/>
        <v>Senior</v>
      </c>
      <c r="O8920" t="str">
        <f t="shared" si="557"/>
        <v>Average</v>
      </c>
      <c r="P8920" t="str">
        <f t="shared" si="558"/>
        <v>Zero Balance</v>
      </c>
      <c r="Q8920" t="str">
        <f t="shared" si="559"/>
        <v>Churned</v>
      </c>
    </row>
    <row r="8921" spans="1:17" x14ac:dyDescent="0.2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>
        <f t="shared" si="556"/>
        <v>Adult</v>
      </c>
      <c r="O8921" t="str">
        <f t="shared" si="557"/>
        <v>Average</v>
      </c>
      <c r="P8921" t="str">
        <f t="shared" si="558"/>
        <v>High Balance</v>
      </c>
      <c r="Q8921" t="str">
        <f t="shared" si="559"/>
        <v>Retained</v>
      </c>
    </row>
    <row r="8922" spans="1:17" x14ac:dyDescent="0.2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>
        <f t="shared" si="556"/>
        <v>Adult</v>
      </c>
      <c r="O8922" t="str">
        <f t="shared" si="557"/>
        <v>Average</v>
      </c>
      <c r="P8922" t="str">
        <f t="shared" si="558"/>
        <v>Zero Balance</v>
      </c>
      <c r="Q8922" t="str">
        <f t="shared" si="559"/>
        <v>Retained</v>
      </c>
    </row>
    <row r="8923" spans="1:17" x14ac:dyDescent="0.2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>
        <f t="shared" si="556"/>
        <v>Adult</v>
      </c>
      <c r="O8923" t="str">
        <f t="shared" si="557"/>
        <v>Poor</v>
      </c>
      <c r="P8923" t="str">
        <f t="shared" si="558"/>
        <v>Zero Balance</v>
      </c>
      <c r="Q8923" t="str">
        <f t="shared" si="559"/>
        <v>Retained</v>
      </c>
    </row>
    <row r="8924" spans="1:17" x14ac:dyDescent="0.2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>
        <f t="shared" si="556"/>
        <v>Adult</v>
      </c>
      <c r="O8924" t="str">
        <f t="shared" si="557"/>
        <v>Average</v>
      </c>
      <c r="P8924" t="str">
        <f t="shared" si="558"/>
        <v>High Balance</v>
      </c>
      <c r="Q8924" t="str">
        <f t="shared" si="559"/>
        <v>Retained</v>
      </c>
    </row>
    <row r="8925" spans="1:17" x14ac:dyDescent="0.2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>
        <f t="shared" si="556"/>
        <v>Senior</v>
      </c>
      <c r="O8925" t="str">
        <f t="shared" si="557"/>
        <v>Average</v>
      </c>
      <c r="P8925" t="str">
        <f t="shared" si="558"/>
        <v>High Balance</v>
      </c>
      <c r="Q8925" t="str">
        <f t="shared" si="559"/>
        <v>Churned</v>
      </c>
    </row>
    <row r="8926" spans="1:17" x14ac:dyDescent="0.2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>
        <f t="shared" si="556"/>
        <v>Adult</v>
      </c>
      <c r="O8926" t="str">
        <f t="shared" si="557"/>
        <v>Average</v>
      </c>
      <c r="P8926" t="str">
        <f t="shared" si="558"/>
        <v>Zero Balance</v>
      </c>
      <c r="Q8926" t="str">
        <f t="shared" si="559"/>
        <v>Retained</v>
      </c>
    </row>
    <row r="8927" spans="1:17" x14ac:dyDescent="0.2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>
        <f t="shared" si="556"/>
        <v>Adult</v>
      </c>
      <c r="O8927" t="str">
        <f t="shared" si="557"/>
        <v>Average</v>
      </c>
      <c r="P8927" t="str">
        <f t="shared" si="558"/>
        <v>High Balance</v>
      </c>
      <c r="Q8927" t="str">
        <f t="shared" si="559"/>
        <v>Retained</v>
      </c>
    </row>
    <row r="8928" spans="1:17" x14ac:dyDescent="0.2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>
        <f t="shared" si="556"/>
        <v>Young</v>
      </c>
      <c r="O8928" t="str">
        <f t="shared" si="557"/>
        <v>Average</v>
      </c>
      <c r="P8928" t="str">
        <f t="shared" si="558"/>
        <v>Zero Balance</v>
      </c>
      <c r="Q8928" t="str">
        <f t="shared" si="559"/>
        <v>Retained</v>
      </c>
    </row>
    <row r="8929" spans="1:17" x14ac:dyDescent="0.2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>
        <f t="shared" si="556"/>
        <v>Adult</v>
      </c>
      <c r="O8929" t="str">
        <f t="shared" si="557"/>
        <v>Average</v>
      </c>
      <c r="P8929" t="str">
        <f t="shared" si="558"/>
        <v>Zero Balance</v>
      </c>
      <c r="Q8929" t="str">
        <f t="shared" si="559"/>
        <v>Retained</v>
      </c>
    </row>
    <row r="8930" spans="1:17" x14ac:dyDescent="0.2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>
        <f t="shared" si="556"/>
        <v>Young</v>
      </c>
      <c r="O8930" t="str">
        <f t="shared" si="557"/>
        <v>Average</v>
      </c>
      <c r="P8930" t="str">
        <f t="shared" si="558"/>
        <v>Zero Balance</v>
      </c>
      <c r="Q8930" t="str">
        <f t="shared" si="559"/>
        <v>Retained</v>
      </c>
    </row>
    <row r="8931" spans="1:17" x14ac:dyDescent="0.2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>
        <f t="shared" si="556"/>
        <v>Adult</v>
      </c>
      <c r="O8931" t="str">
        <f t="shared" si="557"/>
        <v>Average</v>
      </c>
      <c r="P8931" t="str">
        <f t="shared" si="558"/>
        <v>Medium Balance</v>
      </c>
      <c r="Q8931" t="str">
        <f t="shared" si="559"/>
        <v>Retained</v>
      </c>
    </row>
    <row r="8932" spans="1:17" x14ac:dyDescent="0.2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>
        <f t="shared" si="556"/>
        <v>Senior</v>
      </c>
      <c r="O8932" t="str">
        <f t="shared" si="557"/>
        <v>Good</v>
      </c>
      <c r="P8932" t="str">
        <f t="shared" si="558"/>
        <v>High Balance</v>
      </c>
      <c r="Q8932" t="str">
        <f t="shared" si="559"/>
        <v>Retained</v>
      </c>
    </row>
    <row r="8933" spans="1:17" x14ac:dyDescent="0.2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>
        <f t="shared" si="556"/>
        <v>Senior</v>
      </c>
      <c r="O8933" t="str">
        <f t="shared" si="557"/>
        <v>Average</v>
      </c>
      <c r="P8933" t="str">
        <f t="shared" si="558"/>
        <v>Zero Balance</v>
      </c>
      <c r="Q8933" t="str">
        <f t="shared" si="559"/>
        <v>Churned</v>
      </c>
    </row>
    <row r="8934" spans="1:17" x14ac:dyDescent="0.2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tr">
        <f t="shared" si="556"/>
        <v>Young</v>
      </c>
      <c r="O8934" t="str">
        <f t="shared" si="557"/>
        <v>Good</v>
      </c>
      <c r="P8934" t="str">
        <f t="shared" si="558"/>
        <v>High Balance</v>
      </c>
      <c r="Q8934" t="str">
        <f t="shared" si="559"/>
        <v>Churned</v>
      </c>
    </row>
    <row r="8935" spans="1:17" x14ac:dyDescent="0.2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>
        <f t="shared" si="556"/>
        <v>Adult</v>
      </c>
      <c r="O8935" t="str">
        <f t="shared" si="557"/>
        <v>Average</v>
      </c>
      <c r="P8935" t="str">
        <f t="shared" si="558"/>
        <v>Zero Balance</v>
      </c>
      <c r="Q8935" t="str">
        <f t="shared" si="559"/>
        <v>Retained</v>
      </c>
    </row>
    <row r="8936" spans="1:17" x14ac:dyDescent="0.2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>
        <f t="shared" si="556"/>
        <v>Adult</v>
      </c>
      <c r="O8936" t="str">
        <f t="shared" si="557"/>
        <v>Good</v>
      </c>
      <c r="P8936" t="str">
        <f t="shared" si="558"/>
        <v>High Balance</v>
      </c>
      <c r="Q8936" t="str">
        <f t="shared" si="559"/>
        <v>Retained</v>
      </c>
    </row>
    <row r="8937" spans="1:17" x14ac:dyDescent="0.2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>
        <f t="shared" si="556"/>
        <v>Adult</v>
      </c>
      <c r="O8937" t="str">
        <f t="shared" si="557"/>
        <v>Average</v>
      </c>
      <c r="P8937" t="str">
        <f t="shared" si="558"/>
        <v>Zero Balance</v>
      </c>
      <c r="Q8937" t="str">
        <f t="shared" si="559"/>
        <v>Churned</v>
      </c>
    </row>
    <row r="8938" spans="1:17" x14ac:dyDescent="0.2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>
        <f t="shared" si="556"/>
        <v>Senior</v>
      </c>
      <c r="O8938" t="str">
        <f t="shared" si="557"/>
        <v>Average</v>
      </c>
      <c r="P8938" t="str">
        <f t="shared" si="558"/>
        <v>Medium Balance</v>
      </c>
      <c r="Q8938" t="str">
        <f t="shared" si="559"/>
        <v>Churned</v>
      </c>
    </row>
    <row r="8939" spans="1:17" x14ac:dyDescent="0.2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>
        <f t="shared" si="556"/>
        <v>Adult</v>
      </c>
      <c r="O8939" t="str">
        <f t="shared" si="557"/>
        <v>Good</v>
      </c>
      <c r="P8939" t="str">
        <f t="shared" si="558"/>
        <v>High Balance</v>
      </c>
      <c r="Q8939" t="str">
        <f t="shared" si="559"/>
        <v>Retained</v>
      </c>
    </row>
    <row r="8940" spans="1:17" x14ac:dyDescent="0.2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>
        <f t="shared" si="556"/>
        <v>Adult</v>
      </c>
      <c r="O8940" t="str">
        <f t="shared" si="557"/>
        <v>Average</v>
      </c>
      <c r="P8940" t="str">
        <f t="shared" si="558"/>
        <v>High Balance</v>
      </c>
      <c r="Q8940" t="str">
        <f t="shared" si="559"/>
        <v>Retained</v>
      </c>
    </row>
    <row r="8941" spans="1:17" x14ac:dyDescent="0.2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>
        <f t="shared" si="556"/>
        <v>Adult</v>
      </c>
      <c r="O8941" t="str">
        <f t="shared" si="557"/>
        <v>Good</v>
      </c>
      <c r="P8941" t="str">
        <f t="shared" si="558"/>
        <v>Zero Balance</v>
      </c>
      <c r="Q8941" t="str">
        <f t="shared" si="559"/>
        <v>Retained</v>
      </c>
    </row>
    <row r="8942" spans="1:17" x14ac:dyDescent="0.2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>
        <f t="shared" si="556"/>
        <v>Adult</v>
      </c>
      <c r="O8942" t="str">
        <f t="shared" si="557"/>
        <v>Average</v>
      </c>
      <c r="P8942" t="str">
        <f t="shared" si="558"/>
        <v>Zero Balance</v>
      </c>
      <c r="Q8942" t="str">
        <f t="shared" si="559"/>
        <v>Retained</v>
      </c>
    </row>
    <row r="8943" spans="1:17" x14ac:dyDescent="0.2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>
        <f t="shared" si="556"/>
        <v>Adult</v>
      </c>
      <c r="O8943" t="str">
        <f t="shared" si="557"/>
        <v>Good</v>
      </c>
      <c r="P8943" t="str">
        <f t="shared" si="558"/>
        <v>High Balance</v>
      </c>
      <c r="Q8943" t="str">
        <f t="shared" si="559"/>
        <v>Retained</v>
      </c>
    </row>
    <row r="8944" spans="1:17" x14ac:dyDescent="0.2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tr">
        <f t="shared" si="556"/>
        <v>Adult</v>
      </c>
      <c r="O8944" t="str">
        <f t="shared" si="557"/>
        <v>Average</v>
      </c>
      <c r="P8944" t="str">
        <f t="shared" si="558"/>
        <v>Medium Balance</v>
      </c>
      <c r="Q8944" t="str">
        <f t="shared" si="559"/>
        <v>Retained</v>
      </c>
    </row>
    <row r="8945" spans="1:17" x14ac:dyDescent="0.2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>
        <f t="shared" si="556"/>
        <v>Adult</v>
      </c>
      <c r="O8945" t="str">
        <f t="shared" si="557"/>
        <v>Average</v>
      </c>
      <c r="P8945" t="str">
        <f t="shared" si="558"/>
        <v>High Balance</v>
      </c>
      <c r="Q8945" t="str">
        <f t="shared" si="559"/>
        <v>Retained</v>
      </c>
    </row>
    <row r="8946" spans="1:17" x14ac:dyDescent="0.2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tr">
        <f t="shared" si="556"/>
        <v>Adult</v>
      </c>
      <c r="O8946" t="str">
        <f t="shared" si="557"/>
        <v>Average</v>
      </c>
      <c r="P8946" t="str">
        <f t="shared" si="558"/>
        <v>High Balance</v>
      </c>
      <c r="Q8946" t="str">
        <f t="shared" si="559"/>
        <v>Retained</v>
      </c>
    </row>
    <row r="8947" spans="1:17" x14ac:dyDescent="0.2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>
        <f t="shared" si="556"/>
        <v>Adult</v>
      </c>
      <c r="O8947" t="str">
        <f t="shared" si="557"/>
        <v>Average</v>
      </c>
      <c r="P8947" t="str">
        <f t="shared" si="558"/>
        <v>High Balance</v>
      </c>
      <c r="Q8947" t="str">
        <f t="shared" si="559"/>
        <v>Retained</v>
      </c>
    </row>
    <row r="8948" spans="1:17" x14ac:dyDescent="0.2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>
        <f t="shared" si="556"/>
        <v>Young</v>
      </c>
      <c r="O8948" t="str">
        <f t="shared" si="557"/>
        <v>Average</v>
      </c>
      <c r="P8948" t="str">
        <f t="shared" si="558"/>
        <v>Zero Balance</v>
      </c>
      <c r="Q8948" t="str">
        <f t="shared" si="559"/>
        <v>Retained</v>
      </c>
    </row>
    <row r="8949" spans="1:17" x14ac:dyDescent="0.2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>
        <f t="shared" si="556"/>
        <v>Adult</v>
      </c>
      <c r="O8949" t="str">
        <f t="shared" si="557"/>
        <v>Good</v>
      </c>
      <c r="P8949" t="str">
        <f t="shared" si="558"/>
        <v>High Balance</v>
      </c>
      <c r="Q8949" t="str">
        <f t="shared" si="559"/>
        <v>Retained</v>
      </c>
    </row>
    <row r="8950" spans="1:17" x14ac:dyDescent="0.2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>
        <f t="shared" si="556"/>
        <v>Adult</v>
      </c>
      <c r="O8950" t="str">
        <f t="shared" si="557"/>
        <v>Average</v>
      </c>
      <c r="P8950" t="str">
        <f t="shared" si="558"/>
        <v>Medium Balance</v>
      </c>
      <c r="Q8950" t="str">
        <f t="shared" si="559"/>
        <v>Churned</v>
      </c>
    </row>
    <row r="8951" spans="1:17" x14ac:dyDescent="0.2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tr">
        <f t="shared" si="556"/>
        <v>Adult</v>
      </c>
      <c r="O8951" t="str">
        <f t="shared" si="557"/>
        <v>Good</v>
      </c>
      <c r="P8951" t="str">
        <f t="shared" si="558"/>
        <v>Zero Balance</v>
      </c>
      <c r="Q8951" t="str">
        <f t="shared" si="559"/>
        <v>Retained</v>
      </c>
    </row>
    <row r="8952" spans="1:17" x14ac:dyDescent="0.2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>
        <f t="shared" si="556"/>
        <v>Adult</v>
      </c>
      <c r="O8952" t="str">
        <f t="shared" si="557"/>
        <v>Poor</v>
      </c>
      <c r="P8952" t="str">
        <f t="shared" si="558"/>
        <v>Zero Balance</v>
      </c>
      <c r="Q8952" t="str">
        <f t="shared" si="559"/>
        <v>Retained</v>
      </c>
    </row>
    <row r="8953" spans="1:17" x14ac:dyDescent="0.2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>
        <f t="shared" si="556"/>
        <v>Young</v>
      </c>
      <c r="O8953" t="str">
        <f t="shared" si="557"/>
        <v>Good</v>
      </c>
      <c r="P8953" t="str">
        <f t="shared" si="558"/>
        <v>Medium Balance</v>
      </c>
      <c r="Q8953" t="str">
        <f t="shared" si="559"/>
        <v>Retained</v>
      </c>
    </row>
    <row r="8954" spans="1:17" x14ac:dyDescent="0.2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>
        <f t="shared" si="556"/>
        <v>Adult</v>
      </c>
      <c r="O8954" t="str">
        <f t="shared" si="557"/>
        <v>Average</v>
      </c>
      <c r="P8954" t="str">
        <f t="shared" si="558"/>
        <v>High Balance</v>
      </c>
      <c r="Q8954" t="str">
        <f t="shared" si="559"/>
        <v>Churned</v>
      </c>
    </row>
    <row r="8955" spans="1:17" x14ac:dyDescent="0.2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>
        <f t="shared" si="556"/>
        <v>Adult</v>
      </c>
      <c r="O8955" t="str">
        <f t="shared" si="557"/>
        <v>Good</v>
      </c>
      <c r="P8955" t="str">
        <f t="shared" si="558"/>
        <v>High Balance</v>
      </c>
      <c r="Q8955" t="str">
        <f t="shared" si="559"/>
        <v>Churned</v>
      </c>
    </row>
    <row r="8956" spans="1:17" x14ac:dyDescent="0.2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>
        <f t="shared" si="556"/>
        <v>Senior</v>
      </c>
      <c r="O8956" t="str">
        <f t="shared" si="557"/>
        <v>Average</v>
      </c>
      <c r="P8956" t="str">
        <f t="shared" si="558"/>
        <v>Zero Balance</v>
      </c>
      <c r="Q8956" t="str">
        <f t="shared" si="559"/>
        <v>Churned</v>
      </c>
    </row>
    <row r="8957" spans="1:17" x14ac:dyDescent="0.2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>
        <f t="shared" si="556"/>
        <v>Senior</v>
      </c>
      <c r="O8957" t="str">
        <f t="shared" si="557"/>
        <v>Average</v>
      </c>
      <c r="P8957" t="str">
        <f t="shared" si="558"/>
        <v>Zero Balance</v>
      </c>
      <c r="Q8957" t="str">
        <f t="shared" si="559"/>
        <v>Churned</v>
      </c>
    </row>
    <row r="8958" spans="1:17" x14ac:dyDescent="0.2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>
        <f t="shared" si="556"/>
        <v>Adult</v>
      </c>
      <c r="O8958" t="str">
        <f t="shared" si="557"/>
        <v>Good</v>
      </c>
      <c r="P8958" t="str">
        <f t="shared" si="558"/>
        <v>Zero Balance</v>
      </c>
      <c r="Q8958" t="str">
        <f t="shared" si="559"/>
        <v>Retained</v>
      </c>
    </row>
    <row r="8959" spans="1:17" x14ac:dyDescent="0.2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>
        <f t="shared" si="556"/>
        <v>Adult</v>
      </c>
      <c r="O8959" t="str">
        <f t="shared" si="557"/>
        <v>Average</v>
      </c>
      <c r="P8959" t="str">
        <f t="shared" si="558"/>
        <v>High Balance</v>
      </c>
      <c r="Q8959" t="str">
        <f t="shared" si="559"/>
        <v>Retained</v>
      </c>
    </row>
    <row r="8960" spans="1:17" x14ac:dyDescent="0.2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>
        <f t="shared" si="556"/>
        <v>Senior</v>
      </c>
      <c r="O8960" t="str">
        <f t="shared" si="557"/>
        <v>Average</v>
      </c>
      <c r="P8960" t="str">
        <f t="shared" si="558"/>
        <v>Zero Balance</v>
      </c>
      <c r="Q8960" t="str">
        <f t="shared" si="559"/>
        <v>Retained</v>
      </c>
    </row>
    <row r="8961" spans="1:17" x14ac:dyDescent="0.2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>
        <f t="shared" si="556"/>
        <v>Young</v>
      </c>
      <c r="O8961" t="str">
        <f t="shared" si="557"/>
        <v>Average</v>
      </c>
      <c r="P8961" t="str">
        <f t="shared" si="558"/>
        <v>High Balance</v>
      </c>
      <c r="Q8961" t="str">
        <f t="shared" si="559"/>
        <v>Retained</v>
      </c>
    </row>
    <row r="8962" spans="1:17" x14ac:dyDescent="0.2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>
        <f t="shared" si="556"/>
        <v>Young</v>
      </c>
      <c r="O8962" t="str">
        <f t="shared" si="557"/>
        <v>Average</v>
      </c>
      <c r="P8962" t="str">
        <f t="shared" si="558"/>
        <v>High Balance</v>
      </c>
      <c r="Q8962" t="str">
        <f t="shared" si="559"/>
        <v>Churned</v>
      </c>
    </row>
    <row r="8963" spans="1:17" x14ac:dyDescent="0.2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>
        <f t="shared" ref="N8963:N9026" si="560">IF(F8963&lt;30,"Young",IF(F8963&lt;50,"Adult","Senior"))</f>
        <v>Adult</v>
      </c>
      <c r="O8963" t="str">
        <f t="shared" ref="O8963:O9026" si="561">IF(C8963&lt;500,"Poor",IF(C8963&lt;700,"Average","Good"))</f>
        <v>Average</v>
      </c>
      <c r="P8963" t="str">
        <f t="shared" ref="P8963:P9026" si="562" xml:space="preserve"> IF(H8963=0,"Zero Balance",IF(H8963&lt;50000,"Low Balance",IF(H8963&lt;100000,"Medium Balance","High Balance")))</f>
        <v>Zero Balance</v>
      </c>
      <c r="Q8963" t="str">
        <f t="shared" ref="Q8963:Q9026" si="563">IF(M8963 = 1,"Churned","Retained")</f>
        <v>Retained</v>
      </c>
    </row>
    <row r="8964" spans="1:17" x14ac:dyDescent="0.2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tr">
        <f t="shared" si="560"/>
        <v>Adult</v>
      </c>
      <c r="O8964" t="str">
        <f t="shared" si="561"/>
        <v>Average</v>
      </c>
      <c r="P8964" t="str">
        <f t="shared" si="562"/>
        <v>High Balance</v>
      </c>
      <c r="Q8964" t="str">
        <f t="shared" si="563"/>
        <v>Retained</v>
      </c>
    </row>
    <row r="8965" spans="1:17" x14ac:dyDescent="0.2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tr">
        <f t="shared" si="560"/>
        <v>Senior</v>
      </c>
      <c r="O8965" t="str">
        <f t="shared" si="561"/>
        <v>Good</v>
      </c>
      <c r="P8965" t="str">
        <f t="shared" si="562"/>
        <v>High Balance</v>
      </c>
      <c r="Q8965" t="str">
        <f t="shared" si="563"/>
        <v>Churned</v>
      </c>
    </row>
    <row r="8966" spans="1:17" x14ac:dyDescent="0.2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>
        <f t="shared" si="560"/>
        <v>Adult</v>
      </c>
      <c r="O8966" t="str">
        <f t="shared" si="561"/>
        <v>Poor</v>
      </c>
      <c r="P8966" t="str">
        <f t="shared" si="562"/>
        <v>Medium Balance</v>
      </c>
      <c r="Q8966" t="str">
        <f t="shared" si="563"/>
        <v>Retained</v>
      </c>
    </row>
    <row r="8967" spans="1:17" x14ac:dyDescent="0.2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>
        <f t="shared" si="560"/>
        <v>Senior</v>
      </c>
      <c r="O8967" t="str">
        <f t="shared" si="561"/>
        <v>Poor</v>
      </c>
      <c r="P8967" t="str">
        <f t="shared" si="562"/>
        <v>High Balance</v>
      </c>
      <c r="Q8967" t="str">
        <f t="shared" si="563"/>
        <v>Retained</v>
      </c>
    </row>
    <row r="8968" spans="1:17" x14ac:dyDescent="0.2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tr">
        <f t="shared" si="560"/>
        <v>Adult</v>
      </c>
      <c r="O8968" t="str">
        <f t="shared" si="561"/>
        <v>Good</v>
      </c>
      <c r="P8968" t="str">
        <f t="shared" si="562"/>
        <v>Medium Balance</v>
      </c>
      <c r="Q8968" t="str">
        <f t="shared" si="563"/>
        <v>Retained</v>
      </c>
    </row>
    <row r="8969" spans="1:17" x14ac:dyDescent="0.2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tr">
        <f t="shared" si="560"/>
        <v>Young</v>
      </c>
      <c r="O8969" t="str">
        <f t="shared" si="561"/>
        <v>Good</v>
      </c>
      <c r="P8969" t="str">
        <f t="shared" si="562"/>
        <v>Zero Balance</v>
      </c>
      <c r="Q8969" t="str">
        <f t="shared" si="563"/>
        <v>Retained</v>
      </c>
    </row>
    <row r="8970" spans="1:17" x14ac:dyDescent="0.2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tr">
        <f t="shared" si="560"/>
        <v>Adult</v>
      </c>
      <c r="O8970" t="str">
        <f t="shared" si="561"/>
        <v>Good</v>
      </c>
      <c r="P8970" t="str">
        <f t="shared" si="562"/>
        <v>High Balance</v>
      </c>
      <c r="Q8970" t="str">
        <f t="shared" si="563"/>
        <v>Retained</v>
      </c>
    </row>
    <row r="8971" spans="1:17" x14ac:dyDescent="0.2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>
        <f t="shared" si="560"/>
        <v>Senior</v>
      </c>
      <c r="O8971" t="str">
        <f t="shared" si="561"/>
        <v>Average</v>
      </c>
      <c r="P8971" t="str">
        <f t="shared" si="562"/>
        <v>High Balance</v>
      </c>
      <c r="Q8971" t="str">
        <f t="shared" si="563"/>
        <v>Retained</v>
      </c>
    </row>
    <row r="8972" spans="1:17" x14ac:dyDescent="0.2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>
        <f t="shared" si="560"/>
        <v>Senior</v>
      </c>
      <c r="O8972" t="str">
        <f t="shared" si="561"/>
        <v>Good</v>
      </c>
      <c r="P8972" t="str">
        <f t="shared" si="562"/>
        <v>Zero Balance</v>
      </c>
      <c r="Q8972" t="str">
        <f t="shared" si="563"/>
        <v>Retained</v>
      </c>
    </row>
    <row r="8973" spans="1:17" x14ac:dyDescent="0.2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>
        <f t="shared" si="560"/>
        <v>Adult</v>
      </c>
      <c r="O8973" t="str">
        <f t="shared" si="561"/>
        <v>Poor</v>
      </c>
      <c r="P8973" t="str">
        <f t="shared" si="562"/>
        <v>Zero Balance</v>
      </c>
      <c r="Q8973" t="str">
        <f t="shared" si="563"/>
        <v>Retained</v>
      </c>
    </row>
    <row r="8974" spans="1:17" x14ac:dyDescent="0.2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>
        <f t="shared" si="560"/>
        <v>Adult</v>
      </c>
      <c r="O8974" t="str">
        <f t="shared" si="561"/>
        <v>Average</v>
      </c>
      <c r="P8974" t="str">
        <f t="shared" si="562"/>
        <v>Medium Balance</v>
      </c>
      <c r="Q8974" t="str">
        <f t="shared" si="563"/>
        <v>Retained</v>
      </c>
    </row>
    <row r="8975" spans="1:17" x14ac:dyDescent="0.2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>
        <f t="shared" si="560"/>
        <v>Adult</v>
      </c>
      <c r="O8975" t="str">
        <f t="shared" si="561"/>
        <v>Average</v>
      </c>
      <c r="P8975" t="str">
        <f t="shared" si="562"/>
        <v>High Balance</v>
      </c>
      <c r="Q8975" t="str">
        <f t="shared" si="563"/>
        <v>Retained</v>
      </c>
    </row>
    <row r="8976" spans="1:17" x14ac:dyDescent="0.2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>
        <f t="shared" si="560"/>
        <v>Adult</v>
      </c>
      <c r="O8976" t="str">
        <f t="shared" si="561"/>
        <v>Good</v>
      </c>
      <c r="P8976" t="str">
        <f t="shared" si="562"/>
        <v>Zero Balance</v>
      </c>
      <c r="Q8976" t="str">
        <f t="shared" si="563"/>
        <v>Retained</v>
      </c>
    </row>
    <row r="8977" spans="1:17" x14ac:dyDescent="0.2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>
        <f t="shared" si="560"/>
        <v>Adult</v>
      </c>
      <c r="O8977" t="str">
        <f t="shared" si="561"/>
        <v>Average</v>
      </c>
      <c r="P8977" t="str">
        <f t="shared" si="562"/>
        <v>High Balance</v>
      </c>
      <c r="Q8977" t="str">
        <f t="shared" si="563"/>
        <v>Retained</v>
      </c>
    </row>
    <row r="8978" spans="1:17" x14ac:dyDescent="0.2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tr">
        <f t="shared" si="560"/>
        <v>Young</v>
      </c>
      <c r="O8978" t="str">
        <f t="shared" si="561"/>
        <v>Good</v>
      </c>
      <c r="P8978" t="str">
        <f t="shared" si="562"/>
        <v>Zero Balance</v>
      </c>
      <c r="Q8978" t="str">
        <f t="shared" si="563"/>
        <v>Retained</v>
      </c>
    </row>
    <row r="8979" spans="1:17" x14ac:dyDescent="0.2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>
        <f t="shared" si="560"/>
        <v>Adult</v>
      </c>
      <c r="O8979" t="str">
        <f t="shared" si="561"/>
        <v>Average</v>
      </c>
      <c r="P8979" t="str">
        <f t="shared" si="562"/>
        <v>Medium Balance</v>
      </c>
      <c r="Q8979" t="str">
        <f t="shared" si="563"/>
        <v>Retained</v>
      </c>
    </row>
    <row r="8980" spans="1:17" x14ac:dyDescent="0.2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>
        <f t="shared" si="560"/>
        <v>Adult</v>
      </c>
      <c r="O8980" t="str">
        <f t="shared" si="561"/>
        <v>Average</v>
      </c>
      <c r="P8980" t="str">
        <f t="shared" si="562"/>
        <v>High Balance</v>
      </c>
      <c r="Q8980" t="str">
        <f t="shared" si="563"/>
        <v>Retained</v>
      </c>
    </row>
    <row r="8981" spans="1:17" x14ac:dyDescent="0.2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>
        <f t="shared" si="560"/>
        <v>Adult</v>
      </c>
      <c r="O8981" t="str">
        <f t="shared" si="561"/>
        <v>Average</v>
      </c>
      <c r="P8981" t="str">
        <f t="shared" si="562"/>
        <v>High Balance</v>
      </c>
      <c r="Q8981" t="str">
        <f t="shared" si="563"/>
        <v>Retained</v>
      </c>
    </row>
    <row r="8982" spans="1:17" x14ac:dyDescent="0.2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>
        <f t="shared" si="560"/>
        <v>Adult</v>
      </c>
      <c r="O8982" t="str">
        <f t="shared" si="561"/>
        <v>Average</v>
      </c>
      <c r="P8982" t="str">
        <f t="shared" si="562"/>
        <v>High Balance</v>
      </c>
      <c r="Q8982" t="str">
        <f t="shared" si="563"/>
        <v>Retained</v>
      </c>
    </row>
    <row r="8983" spans="1:17" x14ac:dyDescent="0.2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>
        <f t="shared" si="560"/>
        <v>Adult</v>
      </c>
      <c r="O8983" t="str">
        <f t="shared" si="561"/>
        <v>Average</v>
      </c>
      <c r="P8983" t="str">
        <f t="shared" si="562"/>
        <v>Zero Balance</v>
      </c>
      <c r="Q8983" t="str">
        <f t="shared" si="563"/>
        <v>Retained</v>
      </c>
    </row>
    <row r="8984" spans="1:17" x14ac:dyDescent="0.2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>
        <f t="shared" si="560"/>
        <v>Adult</v>
      </c>
      <c r="O8984" t="str">
        <f t="shared" si="561"/>
        <v>Average</v>
      </c>
      <c r="P8984" t="str">
        <f t="shared" si="562"/>
        <v>High Balance</v>
      </c>
      <c r="Q8984" t="str">
        <f t="shared" si="563"/>
        <v>Retained</v>
      </c>
    </row>
    <row r="8985" spans="1:17" x14ac:dyDescent="0.2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>
        <f t="shared" si="560"/>
        <v>Adult</v>
      </c>
      <c r="O8985" t="str">
        <f t="shared" si="561"/>
        <v>Good</v>
      </c>
      <c r="P8985" t="str">
        <f t="shared" si="562"/>
        <v>Medium Balance</v>
      </c>
      <c r="Q8985" t="str">
        <f t="shared" si="563"/>
        <v>Retained</v>
      </c>
    </row>
    <row r="8986" spans="1:17" x14ac:dyDescent="0.2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>
        <f t="shared" si="560"/>
        <v>Young</v>
      </c>
      <c r="O8986" t="str">
        <f t="shared" si="561"/>
        <v>Average</v>
      </c>
      <c r="P8986" t="str">
        <f t="shared" si="562"/>
        <v>High Balance</v>
      </c>
      <c r="Q8986" t="str">
        <f t="shared" si="563"/>
        <v>Retained</v>
      </c>
    </row>
    <row r="8987" spans="1:17" x14ac:dyDescent="0.2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tr">
        <f t="shared" si="560"/>
        <v>Adult</v>
      </c>
      <c r="O8987" t="str">
        <f t="shared" si="561"/>
        <v>Average</v>
      </c>
      <c r="P8987" t="str">
        <f t="shared" si="562"/>
        <v>High Balance</v>
      </c>
      <c r="Q8987" t="str">
        <f t="shared" si="563"/>
        <v>Retained</v>
      </c>
    </row>
    <row r="8988" spans="1:17" x14ac:dyDescent="0.2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>
        <f t="shared" si="560"/>
        <v>Adult</v>
      </c>
      <c r="O8988" t="str">
        <f t="shared" si="561"/>
        <v>Good</v>
      </c>
      <c r="P8988" t="str">
        <f t="shared" si="562"/>
        <v>High Balance</v>
      </c>
      <c r="Q8988" t="str">
        <f t="shared" si="563"/>
        <v>Retained</v>
      </c>
    </row>
    <row r="8989" spans="1:17" x14ac:dyDescent="0.2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>
        <f t="shared" si="560"/>
        <v>Adult</v>
      </c>
      <c r="O8989" t="str">
        <f t="shared" si="561"/>
        <v>Good</v>
      </c>
      <c r="P8989" t="str">
        <f t="shared" si="562"/>
        <v>Medium Balance</v>
      </c>
      <c r="Q8989" t="str">
        <f t="shared" si="563"/>
        <v>Retained</v>
      </c>
    </row>
    <row r="8990" spans="1:17" x14ac:dyDescent="0.2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>
        <f t="shared" si="560"/>
        <v>Adult</v>
      </c>
      <c r="O8990" t="str">
        <f t="shared" si="561"/>
        <v>Average</v>
      </c>
      <c r="P8990" t="str">
        <f t="shared" si="562"/>
        <v>High Balance</v>
      </c>
      <c r="Q8990" t="str">
        <f t="shared" si="563"/>
        <v>Retained</v>
      </c>
    </row>
    <row r="8991" spans="1:17" x14ac:dyDescent="0.2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>
        <f t="shared" si="560"/>
        <v>Adult</v>
      </c>
      <c r="O8991" t="str">
        <f t="shared" si="561"/>
        <v>Average</v>
      </c>
      <c r="P8991" t="str">
        <f t="shared" si="562"/>
        <v>High Balance</v>
      </c>
      <c r="Q8991" t="str">
        <f t="shared" si="563"/>
        <v>Retained</v>
      </c>
    </row>
    <row r="8992" spans="1:17" x14ac:dyDescent="0.2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>
        <f t="shared" si="560"/>
        <v>Young</v>
      </c>
      <c r="O8992" t="str">
        <f t="shared" si="561"/>
        <v>Good</v>
      </c>
      <c r="P8992" t="str">
        <f t="shared" si="562"/>
        <v>High Balance</v>
      </c>
      <c r="Q8992" t="str">
        <f t="shared" si="563"/>
        <v>Retained</v>
      </c>
    </row>
    <row r="8993" spans="1:17" x14ac:dyDescent="0.2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>
        <f t="shared" si="560"/>
        <v>Adult</v>
      </c>
      <c r="O8993" t="str">
        <f t="shared" si="561"/>
        <v>Average</v>
      </c>
      <c r="P8993" t="str">
        <f t="shared" si="562"/>
        <v>High Balance</v>
      </c>
      <c r="Q8993" t="str">
        <f t="shared" si="563"/>
        <v>Churned</v>
      </c>
    </row>
    <row r="8994" spans="1:17" x14ac:dyDescent="0.2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>
        <f t="shared" si="560"/>
        <v>Adult</v>
      </c>
      <c r="O8994" t="str">
        <f t="shared" si="561"/>
        <v>Average</v>
      </c>
      <c r="P8994" t="str">
        <f t="shared" si="562"/>
        <v>High Balance</v>
      </c>
      <c r="Q8994" t="str">
        <f t="shared" si="563"/>
        <v>Retained</v>
      </c>
    </row>
    <row r="8995" spans="1:17" x14ac:dyDescent="0.2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tr">
        <f t="shared" si="560"/>
        <v>Adult</v>
      </c>
      <c r="O8995" t="str">
        <f t="shared" si="561"/>
        <v>Average</v>
      </c>
      <c r="P8995" t="str">
        <f t="shared" si="562"/>
        <v>Zero Balance</v>
      </c>
      <c r="Q8995" t="str">
        <f t="shared" si="563"/>
        <v>Retained</v>
      </c>
    </row>
    <row r="8996" spans="1:17" x14ac:dyDescent="0.2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>
        <f t="shared" si="560"/>
        <v>Adult</v>
      </c>
      <c r="O8996" t="str">
        <f t="shared" si="561"/>
        <v>Average</v>
      </c>
      <c r="P8996" t="str">
        <f t="shared" si="562"/>
        <v>High Balance</v>
      </c>
      <c r="Q8996" t="str">
        <f t="shared" si="563"/>
        <v>Retained</v>
      </c>
    </row>
    <row r="8997" spans="1:17" x14ac:dyDescent="0.2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>
        <f t="shared" si="560"/>
        <v>Young</v>
      </c>
      <c r="O8997" t="str">
        <f t="shared" si="561"/>
        <v>Average</v>
      </c>
      <c r="P8997" t="str">
        <f t="shared" si="562"/>
        <v>Zero Balance</v>
      </c>
      <c r="Q8997" t="str">
        <f t="shared" si="563"/>
        <v>Retained</v>
      </c>
    </row>
    <row r="8998" spans="1:17" x14ac:dyDescent="0.2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>
        <f t="shared" si="560"/>
        <v>Adult</v>
      </c>
      <c r="O8998" t="str">
        <f t="shared" si="561"/>
        <v>Average</v>
      </c>
      <c r="P8998" t="str">
        <f t="shared" si="562"/>
        <v>High Balance</v>
      </c>
      <c r="Q8998" t="str">
        <f t="shared" si="563"/>
        <v>Retained</v>
      </c>
    </row>
    <row r="8999" spans="1:17" x14ac:dyDescent="0.2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tr">
        <f t="shared" si="560"/>
        <v>Adult</v>
      </c>
      <c r="O8999" t="str">
        <f t="shared" si="561"/>
        <v>Good</v>
      </c>
      <c r="P8999" t="str">
        <f t="shared" si="562"/>
        <v>Zero Balance</v>
      </c>
      <c r="Q8999" t="str">
        <f t="shared" si="563"/>
        <v>Retained</v>
      </c>
    </row>
    <row r="9000" spans="1:17" x14ac:dyDescent="0.2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>
        <f t="shared" si="560"/>
        <v>Adult</v>
      </c>
      <c r="O9000" t="str">
        <f t="shared" si="561"/>
        <v>Average</v>
      </c>
      <c r="P9000" t="str">
        <f t="shared" si="562"/>
        <v>Medium Balance</v>
      </c>
      <c r="Q9000" t="str">
        <f t="shared" si="563"/>
        <v>Retained</v>
      </c>
    </row>
    <row r="9001" spans="1:17" x14ac:dyDescent="0.2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tr">
        <f t="shared" si="560"/>
        <v>Adult</v>
      </c>
      <c r="O9001" t="str">
        <f t="shared" si="561"/>
        <v>Good</v>
      </c>
      <c r="P9001" t="str">
        <f t="shared" si="562"/>
        <v>Zero Balance</v>
      </c>
      <c r="Q9001" t="str">
        <f t="shared" si="563"/>
        <v>Retained</v>
      </c>
    </row>
    <row r="9002" spans="1:17" x14ac:dyDescent="0.2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tr">
        <f t="shared" si="560"/>
        <v>Adult</v>
      </c>
      <c r="O9002" t="str">
        <f t="shared" si="561"/>
        <v>Average</v>
      </c>
      <c r="P9002" t="str">
        <f t="shared" si="562"/>
        <v>Zero Balance</v>
      </c>
      <c r="Q9002" t="str">
        <f t="shared" si="563"/>
        <v>Retained</v>
      </c>
    </row>
    <row r="9003" spans="1:17" x14ac:dyDescent="0.2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>
        <f t="shared" si="560"/>
        <v>Adult</v>
      </c>
      <c r="O9003" t="str">
        <f t="shared" si="561"/>
        <v>Average</v>
      </c>
      <c r="P9003" t="str">
        <f t="shared" si="562"/>
        <v>High Balance</v>
      </c>
      <c r="Q9003" t="str">
        <f t="shared" si="563"/>
        <v>Retained</v>
      </c>
    </row>
    <row r="9004" spans="1:17" x14ac:dyDescent="0.2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>
        <f t="shared" si="560"/>
        <v>Adult</v>
      </c>
      <c r="O9004" t="str">
        <f t="shared" si="561"/>
        <v>Average</v>
      </c>
      <c r="P9004" t="str">
        <f t="shared" si="562"/>
        <v>High Balance</v>
      </c>
      <c r="Q9004" t="str">
        <f t="shared" si="563"/>
        <v>Retained</v>
      </c>
    </row>
    <row r="9005" spans="1:17" x14ac:dyDescent="0.2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>
        <f t="shared" si="560"/>
        <v>Adult</v>
      </c>
      <c r="O9005" t="str">
        <f t="shared" si="561"/>
        <v>Average</v>
      </c>
      <c r="P9005" t="str">
        <f t="shared" si="562"/>
        <v>High Balance</v>
      </c>
      <c r="Q9005" t="str">
        <f t="shared" si="563"/>
        <v>Retained</v>
      </c>
    </row>
    <row r="9006" spans="1:17" x14ac:dyDescent="0.2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>
        <f t="shared" si="560"/>
        <v>Adult</v>
      </c>
      <c r="O9006" t="str">
        <f t="shared" si="561"/>
        <v>Good</v>
      </c>
      <c r="P9006" t="str">
        <f t="shared" si="562"/>
        <v>Zero Balance</v>
      </c>
      <c r="Q9006" t="str">
        <f t="shared" si="563"/>
        <v>Retained</v>
      </c>
    </row>
    <row r="9007" spans="1:17" x14ac:dyDescent="0.2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>
        <f t="shared" si="560"/>
        <v>Adult</v>
      </c>
      <c r="O9007" t="str">
        <f t="shared" si="561"/>
        <v>Good</v>
      </c>
      <c r="P9007" t="str">
        <f t="shared" si="562"/>
        <v>Zero Balance</v>
      </c>
      <c r="Q9007" t="str">
        <f t="shared" si="563"/>
        <v>Retained</v>
      </c>
    </row>
    <row r="9008" spans="1:17" x14ac:dyDescent="0.2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>
        <f t="shared" si="560"/>
        <v>Young</v>
      </c>
      <c r="O9008" t="str">
        <f t="shared" si="561"/>
        <v>Average</v>
      </c>
      <c r="P9008" t="str">
        <f t="shared" si="562"/>
        <v>Zero Balance</v>
      </c>
      <c r="Q9008" t="str">
        <f t="shared" si="563"/>
        <v>Retained</v>
      </c>
    </row>
    <row r="9009" spans="1:17" x14ac:dyDescent="0.2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>
        <f t="shared" si="560"/>
        <v>Adult</v>
      </c>
      <c r="O9009" t="str">
        <f t="shared" si="561"/>
        <v>Good</v>
      </c>
      <c r="P9009" t="str">
        <f t="shared" si="562"/>
        <v>Zero Balance</v>
      </c>
      <c r="Q9009" t="str">
        <f t="shared" si="563"/>
        <v>Retained</v>
      </c>
    </row>
    <row r="9010" spans="1:17" x14ac:dyDescent="0.2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>
        <f t="shared" si="560"/>
        <v>Adult</v>
      </c>
      <c r="O9010" t="str">
        <f t="shared" si="561"/>
        <v>Poor</v>
      </c>
      <c r="P9010" t="str">
        <f t="shared" si="562"/>
        <v>High Balance</v>
      </c>
      <c r="Q9010" t="str">
        <f t="shared" si="563"/>
        <v>Churned</v>
      </c>
    </row>
    <row r="9011" spans="1:17" x14ac:dyDescent="0.2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>
        <f t="shared" si="560"/>
        <v>Senior</v>
      </c>
      <c r="O9011" t="str">
        <f t="shared" si="561"/>
        <v>Good</v>
      </c>
      <c r="P9011" t="str">
        <f t="shared" si="562"/>
        <v>High Balance</v>
      </c>
      <c r="Q9011" t="str">
        <f t="shared" si="563"/>
        <v>Retained</v>
      </c>
    </row>
    <row r="9012" spans="1:17" x14ac:dyDescent="0.2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>
        <f t="shared" si="560"/>
        <v>Senior</v>
      </c>
      <c r="O9012" t="str">
        <f t="shared" si="561"/>
        <v>Average</v>
      </c>
      <c r="P9012" t="str">
        <f t="shared" si="562"/>
        <v>High Balance</v>
      </c>
      <c r="Q9012" t="str">
        <f t="shared" si="563"/>
        <v>Churned</v>
      </c>
    </row>
    <row r="9013" spans="1:17" x14ac:dyDescent="0.2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>
        <f t="shared" si="560"/>
        <v>Adult</v>
      </c>
      <c r="O9013" t="str">
        <f t="shared" si="561"/>
        <v>Good</v>
      </c>
      <c r="P9013" t="str">
        <f t="shared" si="562"/>
        <v>High Balance</v>
      </c>
      <c r="Q9013" t="str">
        <f t="shared" si="563"/>
        <v>Retained</v>
      </c>
    </row>
    <row r="9014" spans="1:17" x14ac:dyDescent="0.2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>
        <f t="shared" si="560"/>
        <v>Adult</v>
      </c>
      <c r="O9014" t="str">
        <f t="shared" si="561"/>
        <v>Average</v>
      </c>
      <c r="P9014" t="str">
        <f t="shared" si="562"/>
        <v>Zero Balance</v>
      </c>
      <c r="Q9014" t="str">
        <f t="shared" si="563"/>
        <v>Retained</v>
      </c>
    </row>
    <row r="9015" spans="1:17" x14ac:dyDescent="0.2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>
        <f t="shared" si="560"/>
        <v>Adult</v>
      </c>
      <c r="O9015" t="str">
        <f t="shared" si="561"/>
        <v>Average</v>
      </c>
      <c r="P9015" t="str">
        <f t="shared" si="562"/>
        <v>Medium Balance</v>
      </c>
      <c r="Q9015" t="str">
        <f t="shared" si="563"/>
        <v>Retained</v>
      </c>
    </row>
    <row r="9016" spans="1:17" x14ac:dyDescent="0.2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>
        <f t="shared" si="560"/>
        <v>Senior</v>
      </c>
      <c r="O9016" t="str">
        <f t="shared" si="561"/>
        <v>Average</v>
      </c>
      <c r="P9016" t="str">
        <f t="shared" si="562"/>
        <v>High Balance</v>
      </c>
      <c r="Q9016" t="str">
        <f t="shared" si="563"/>
        <v>Retained</v>
      </c>
    </row>
    <row r="9017" spans="1:17" x14ac:dyDescent="0.2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>
        <f t="shared" si="560"/>
        <v>Adult</v>
      </c>
      <c r="O9017" t="str">
        <f t="shared" si="561"/>
        <v>Average</v>
      </c>
      <c r="P9017" t="str">
        <f t="shared" si="562"/>
        <v>Zero Balance</v>
      </c>
      <c r="Q9017" t="str">
        <f t="shared" si="563"/>
        <v>Retained</v>
      </c>
    </row>
    <row r="9018" spans="1:17" x14ac:dyDescent="0.2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>
        <f t="shared" si="560"/>
        <v>Adult</v>
      </c>
      <c r="O9018" t="str">
        <f t="shared" si="561"/>
        <v>Average</v>
      </c>
      <c r="P9018" t="str">
        <f t="shared" si="562"/>
        <v>Zero Balance</v>
      </c>
      <c r="Q9018" t="str">
        <f t="shared" si="563"/>
        <v>Retained</v>
      </c>
    </row>
    <row r="9019" spans="1:17" x14ac:dyDescent="0.2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>
        <f t="shared" si="560"/>
        <v>Adult</v>
      </c>
      <c r="O9019" t="str">
        <f t="shared" si="561"/>
        <v>Good</v>
      </c>
      <c r="P9019" t="str">
        <f t="shared" si="562"/>
        <v>Medium Balance</v>
      </c>
      <c r="Q9019" t="str">
        <f t="shared" si="563"/>
        <v>Retained</v>
      </c>
    </row>
    <row r="9020" spans="1:17" x14ac:dyDescent="0.2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>
        <f t="shared" si="560"/>
        <v>Senior</v>
      </c>
      <c r="O9020" t="str">
        <f t="shared" si="561"/>
        <v>Average</v>
      </c>
      <c r="P9020" t="str">
        <f t="shared" si="562"/>
        <v>Zero Balance</v>
      </c>
      <c r="Q9020" t="str">
        <f t="shared" si="563"/>
        <v>Retained</v>
      </c>
    </row>
    <row r="9021" spans="1:17" x14ac:dyDescent="0.2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>
        <f t="shared" si="560"/>
        <v>Adult</v>
      </c>
      <c r="O9021" t="str">
        <f t="shared" si="561"/>
        <v>Poor</v>
      </c>
      <c r="P9021" t="str">
        <f t="shared" si="562"/>
        <v>Zero Balance</v>
      </c>
      <c r="Q9021" t="str">
        <f t="shared" si="563"/>
        <v>Retained</v>
      </c>
    </row>
    <row r="9022" spans="1:17" x14ac:dyDescent="0.2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>
        <f t="shared" si="560"/>
        <v>Adult</v>
      </c>
      <c r="O9022" t="str">
        <f t="shared" si="561"/>
        <v>Good</v>
      </c>
      <c r="P9022" t="str">
        <f t="shared" si="562"/>
        <v>High Balance</v>
      </c>
      <c r="Q9022" t="str">
        <f t="shared" si="563"/>
        <v>Retained</v>
      </c>
    </row>
    <row r="9023" spans="1:17" x14ac:dyDescent="0.2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>
        <f t="shared" si="560"/>
        <v>Senior</v>
      </c>
      <c r="O9023" t="str">
        <f t="shared" si="561"/>
        <v>Average</v>
      </c>
      <c r="P9023" t="str">
        <f t="shared" si="562"/>
        <v>High Balance</v>
      </c>
      <c r="Q9023" t="str">
        <f t="shared" si="563"/>
        <v>Retained</v>
      </c>
    </row>
    <row r="9024" spans="1:17" x14ac:dyDescent="0.2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>
        <f t="shared" si="560"/>
        <v>Young</v>
      </c>
      <c r="O9024" t="str">
        <f t="shared" si="561"/>
        <v>Good</v>
      </c>
      <c r="P9024" t="str">
        <f t="shared" si="562"/>
        <v>Zero Balance</v>
      </c>
      <c r="Q9024" t="str">
        <f t="shared" si="563"/>
        <v>Retained</v>
      </c>
    </row>
    <row r="9025" spans="1:17" x14ac:dyDescent="0.2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>
        <f t="shared" si="560"/>
        <v>Young</v>
      </c>
      <c r="O9025" t="str">
        <f t="shared" si="561"/>
        <v>Average</v>
      </c>
      <c r="P9025" t="str">
        <f t="shared" si="562"/>
        <v>Zero Balance</v>
      </c>
      <c r="Q9025" t="str">
        <f t="shared" si="563"/>
        <v>Retained</v>
      </c>
    </row>
    <row r="9026" spans="1:17" x14ac:dyDescent="0.2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>
        <f t="shared" si="560"/>
        <v>Adult</v>
      </c>
      <c r="O9026" t="str">
        <f t="shared" si="561"/>
        <v>Average</v>
      </c>
      <c r="P9026" t="str">
        <f t="shared" si="562"/>
        <v>Medium Balance</v>
      </c>
      <c r="Q9026" t="str">
        <f t="shared" si="563"/>
        <v>Churned</v>
      </c>
    </row>
    <row r="9027" spans="1:17" x14ac:dyDescent="0.2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>
        <f t="shared" ref="N9027:N9090" si="564">IF(F9027&lt;30,"Young",IF(F9027&lt;50,"Adult","Senior"))</f>
        <v>Young</v>
      </c>
      <c r="O9027" t="str">
        <f t="shared" ref="O9027:O9090" si="565">IF(C9027&lt;500,"Poor",IF(C9027&lt;700,"Average","Good"))</f>
        <v>Average</v>
      </c>
      <c r="P9027" t="str">
        <f t="shared" ref="P9027:P9090" si="566" xml:space="preserve"> IF(H9027=0,"Zero Balance",IF(H9027&lt;50000,"Low Balance",IF(H9027&lt;100000,"Medium Balance","High Balance")))</f>
        <v>Zero Balance</v>
      </c>
      <c r="Q9027" t="str">
        <f t="shared" ref="Q9027:Q9090" si="567">IF(M9027 = 1,"Churned","Retained")</f>
        <v>Retained</v>
      </c>
    </row>
    <row r="9028" spans="1:17" x14ac:dyDescent="0.2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>
        <f t="shared" si="564"/>
        <v>Adult</v>
      </c>
      <c r="O9028" t="str">
        <f t="shared" si="565"/>
        <v>Average</v>
      </c>
      <c r="P9028" t="str">
        <f t="shared" si="566"/>
        <v>Medium Balance</v>
      </c>
      <c r="Q9028" t="str">
        <f t="shared" si="567"/>
        <v>Retained</v>
      </c>
    </row>
    <row r="9029" spans="1:17" x14ac:dyDescent="0.2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>
        <f t="shared" si="564"/>
        <v>Adult</v>
      </c>
      <c r="O9029" t="str">
        <f t="shared" si="565"/>
        <v>Good</v>
      </c>
      <c r="P9029" t="str">
        <f t="shared" si="566"/>
        <v>High Balance</v>
      </c>
      <c r="Q9029" t="str">
        <f t="shared" si="567"/>
        <v>Retained</v>
      </c>
    </row>
    <row r="9030" spans="1:17" x14ac:dyDescent="0.2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>
        <f t="shared" si="564"/>
        <v>Adult</v>
      </c>
      <c r="O9030" t="str">
        <f t="shared" si="565"/>
        <v>Average</v>
      </c>
      <c r="P9030" t="str">
        <f t="shared" si="566"/>
        <v>Medium Balance</v>
      </c>
      <c r="Q9030" t="str">
        <f t="shared" si="567"/>
        <v>Retained</v>
      </c>
    </row>
    <row r="9031" spans="1:17" x14ac:dyDescent="0.2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>
        <f t="shared" si="564"/>
        <v>Young</v>
      </c>
      <c r="O9031" t="str">
        <f t="shared" si="565"/>
        <v>Average</v>
      </c>
      <c r="P9031" t="str">
        <f t="shared" si="566"/>
        <v>High Balance</v>
      </c>
      <c r="Q9031" t="str">
        <f t="shared" si="567"/>
        <v>Retained</v>
      </c>
    </row>
    <row r="9032" spans="1:17" x14ac:dyDescent="0.2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>
        <f t="shared" si="564"/>
        <v>Senior</v>
      </c>
      <c r="O9032" t="str">
        <f t="shared" si="565"/>
        <v>Average</v>
      </c>
      <c r="P9032" t="str">
        <f t="shared" si="566"/>
        <v>High Balance</v>
      </c>
      <c r="Q9032" t="str">
        <f t="shared" si="567"/>
        <v>Churned</v>
      </c>
    </row>
    <row r="9033" spans="1:17" x14ac:dyDescent="0.2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>
        <f t="shared" si="564"/>
        <v>Adult</v>
      </c>
      <c r="O9033" t="str">
        <f t="shared" si="565"/>
        <v>Average</v>
      </c>
      <c r="P9033" t="str">
        <f t="shared" si="566"/>
        <v>Zero Balance</v>
      </c>
      <c r="Q9033" t="str">
        <f t="shared" si="567"/>
        <v>Retained</v>
      </c>
    </row>
    <row r="9034" spans="1:17" x14ac:dyDescent="0.2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tr">
        <f t="shared" si="564"/>
        <v>Young</v>
      </c>
      <c r="O9034" t="str">
        <f t="shared" si="565"/>
        <v>Good</v>
      </c>
      <c r="P9034" t="str">
        <f t="shared" si="566"/>
        <v>Zero Balance</v>
      </c>
      <c r="Q9034" t="str">
        <f t="shared" si="567"/>
        <v>Retained</v>
      </c>
    </row>
    <row r="9035" spans="1:17" x14ac:dyDescent="0.2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tr">
        <f t="shared" si="564"/>
        <v>Adult</v>
      </c>
      <c r="O9035" t="str">
        <f t="shared" si="565"/>
        <v>Good</v>
      </c>
      <c r="P9035" t="str">
        <f t="shared" si="566"/>
        <v>Medium Balance</v>
      </c>
      <c r="Q9035" t="str">
        <f t="shared" si="567"/>
        <v>Retained</v>
      </c>
    </row>
    <row r="9036" spans="1:17" x14ac:dyDescent="0.2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>
        <f t="shared" si="564"/>
        <v>Adult</v>
      </c>
      <c r="O9036" t="str">
        <f t="shared" si="565"/>
        <v>Good</v>
      </c>
      <c r="P9036" t="str">
        <f t="shared" si="566"/>
        <v>High Balance</v>
      </c>
      <c r="Q9036" t="str">
        <f t="shared" si="567"/>
        <v>Churned</v>
      </c>
    </row>
    <row r="9037" spans="1:17" x14ac:dyDescent="0.2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>
        <f t="shared" si="564"/>
        <v>Adult</v>
      </c>
      <c r="O9037" t="str">
        <f t="shared" si="565"/>
        <v>Average</v>
      </c>
      <c r="P9037" t="str">
        <f t="shared" si="566"/>
        <v>Zero Balance</v>
      </c>
      <c r="Q9037" t="str">
        <f t="shared" si="567"/>
        <v>Retained</v>
      </c>
    </row>
    <row r="9038" spans="1:17" x14ac:dyDescent="0.2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>
        <f t="shared" si="564"/>
        <v>Adult</v>
      </c>
      <c r="O9038" t="str">
        <f t="shared" si="565"/>
        <v>Good</v>
      </c>
      <c r="P9038" t="str">
        <f t="shared" si="566"/>
        <v>High Balance</v>
      </c>
      <c r="Q9038" t="str">
        <f t="shared" si="567"/>
        <v>Retained</v>
      </c>
    </row>
    <row r="9039" spans="1:17" x14ac:dyDescent="0.2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>
        <f t="shared" si="564"/>
        <v>Adult</v>
      </c>
      <c r="O9039" t="str">
        <f t="shared" si="565"/>
        <v>Average</v>
      </c>
      <c r="P9039" t="str">
        <f t="shared" si="566"/>
        <v>High Balance</v>
      </c>
      <c r="Q9039" t="str">
        <f t="shared" si="567"/>
        <v>Churned</v>
      </c>
    </row>
    <row r="9040" spans="1:17" x14ac:dyDescent="0.2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>
        <f t="shared" si="564"/>
        <v>Senior</v>
      </c>
      <c r="O9040" t="str">
        <f t="shared" si="565"/>
        <v>Good</v>
      </c>
      <c r="P9040" t="str">
        <f t="shared" si="566"/>
        <v>Medium Balance</v>
      </c>
      <c r="Q9040" t="str">
        <f t="shared" si="567"/>
        <v>Churned</v>
      </c>
    </row>
    <row r="9041" spans="1:17" x14ac:dyDescent="0.2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>
        <f t="shared" si="564"/>
        <v>Adult</v>
      </c>
      <c r="O9041" t="str">
        <f t="shared" si="565"/>
        <v>Average</v>
      </c>
      <c r="P9041" t="str">
        <f t="shared" si="566"/>
        <v>Zero Balance</v>
      </c>
      <c r="Q9041" t="str">
        <f t="shared" si="567"/>
        <v>Retained</v>
      </c>
    </row>
    <row r="9042" spans="1:17" x14ac:dyDescent="0.2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>
        <f t="shared" si="564"/>
        <v>Adult</v>
      </c>
      <c r="O9042" t="str">
        <f t="shared" si="565"/>
        <v>Average</v>
      </c>
      <c r="P9042" t="str">
        <f t="shared" si="566"/>
        <v>High Balance</v>
      </c>
      <c r="Q9042" t="str">
        <f t="shared" si="567"/>
        <v>Retained</v>
      </c>
    </row>
    <row r="9043" spans="1:17" x14ac:dyDescent="0.2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>
        <f t="shared" si="564"/>
        <v>Adult</v>
      </c>
      <c r="O9043" t="str">
        <f t="shared" si="565"/>
        <v>Average</v>
      </c>
      <c r="P9043" t="str">
        <f t="shared" si="566"/>
        <v>High Balance</v>
      </c>
      <c r="Q9043" t="str">
        <f t="shared" si="567"/>
        <v>Retained</v>
      </c>
    </row>
    <row r="9044" spans="1:17" x14ac:dyDescent="0.2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>
        <f t="shared" si="564"/>
        <v>Young</v>
      </c>
      <c r="O9044" t="str">
        <f t="shared" si="565"/>
        <v>Good</v>
      </c>
      <c r="P9044" t="str">
        <f t="shared" si="566"/>
        <v>High Balance</v>
      </c>
      <c r="Q9044" t="str">
        <f t="shared" si="567"/>
        <v>Retained</v>
      </c>
    </row>
    <row r="9045" spans="1:17" x14ac:dyDescent="0.2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>
        <f t="shared" si="564"/>
        <v>Adult</v>
      </c>
      <c r="O9045" t="str">
        <f t="shared" si="565"/>
        <v>Good</v>
      </c>
      <c r="P9045" t="str">
        <f t="shared" si="566"/>
        <v>Medium Balance</v>
      </c>
      <c r="Q9045" t="str">
        <f t="shared" si="567"/>
        <v>Retained</v>
      </c>
    </row>
    <row r="9046" spans="1:17" x14ac:dyDescent="0.2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>
        <f t="shared" si="564"/>
        <v>Adult</v>
      </c>
      <c r="O9046" t="str">
        <f t="shared" si="565"/>
        <v>Average</v>
      </c>
      <c r="P9046" t="str">
        <f t="shared" si="566"/>
        <v>Zero Balance</v>
      </c>
      <c r="Q9046" t="str">
        <f t="shared" si="567"/>
        <v>Churned</v>
      </c>
    </row>
    <row r="9047" spans="1:17" x14ac:dyDescent="0.2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>
        <f t="shared" si="564"/>
        <v>Young</v>
      </c>
      <c r="O9047" t="str">
        <f t="shared" si="565"/>
        <v>Good</v>
      </c>
      <c r="P9047" t="str">
        <f t="shared" si="566"/>
        <v>High Balance</v>
      </c>
      <c r="Q9047" t="str">
        <f t="shared" si="567"/>
        <v>Churned</v>
      </c>
    </row>
    <row r="9048" spans="1:17" x14ac:dyDescent="0.2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>
        <f t="shared" si="564"/>
        <v>Young</v>
      </c>
      <c r="O9048" t="str">
        <f t="shared" si="565"/>
        <v>Average</v>
      </c>
      <c r="P9048" t="str">
        <f t="shared" si="566"/>
        <v>High Balance</v>
      </c>
      <c r="Q9048" t="str">
        <f t="shared" si="567"/>
        <v>Retained</v>
      </c>
    </row>
    <row r="9049" spans="1:17" x14ac:dyDescent="0.2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>
        <f t="shared" si="564"/>
        <v>Adult</v>
      </c>
      <c r="O9049" t="str">
        <f t="shared" si="565"/>
        <v>Average</v>
      </c>
      <c r="P9049" t="str">
        <f t="shared" si="566"/>
        <v>High Balance</v>
      </c>
      <c r="Q9049" t="str">
        <f t="shared" si="567"/>
        <v>Retained</v>
      </c>
    </row>
    <row r="9050" spans="1:17" x14ac:dyDescent="0.2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>
        <f t="shared" si="564"/>
        <v>Adult</v>
      </c>
      <c r="O9050" t="str">
        <f t="shared" si="565"/>
        <v>Good</v>
      </c>
      <c r="P9050" t="str">
        <f t="shared" si="566"/>
        <v>High Balance</v>
      </c>
      <c r="Q9050" t="str">
        <f t="shared" si="567"/>
        <v>Retained</v>
      </c>
    </row>
    <row r="9051" spans="1:17" x14ac:dyDescent="0.2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>
        <f t="shared" si="564"/>
        <v>Adult</v>
      </c>
      <c r="O9051" t="str">
        <f t="shared" si="565"/>
        <v>Average</v>
      </c>
      <c r="P9051" t="str">
        <f t="shared" si="566"/>
        <v>Zero Balance</v>
      </c>
      <c r="Q9051" t="str">
        <f t="shared" si="567"/>
        <v>Retained</v>
      </c>
    </row>
    <row r="9052" spans="1:17" x14ac:dyDescent="0.2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>
        <f t="shared" si="564"/>
        <v>Adult</v>
      </c>
      <c r="O9052" t="str">
        <f t="shared" si="565"/>
        <v>Average</v>
      </c>
      <c r="P9052" t="str">
        <f t="shared" si="566"/>
        <v>High Balance</v>
      </c>
      <c r="Q9052" t="str">
        <f t="shared" si="567"/>
        <v>Retained</v>
      </c>
    </row>
    <row r="9053" spans="1:17" x14ac:dyDescent="0.2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>
        <f t="shared" si="564"/>
        <v>Adult</v>
      </c>
      <c r="O9053" t="str">
        <f t="shared" si="565"/>
        <v>Average</v>
      </c>
      <c r="P9053" t="str">
        <f t="shared" si="566"/>
        <v>High Balance</v>
      </c>
      <c r="Q9053" t="str">
        <f t="shared" si="567"/>
        <v>Retained</v>
      </c>
    </row>
    <row r="9054" spans="1:17" x14ac:dyDescent="0.2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>
        <f t="shared" si="564"/>
        <v>Adult</v>
      </c>
      <c r="O9054" t="str">
        <f t="shared" si="565"/>
        <v>Good</v>
      </c>
      <c r="P9054" t="str">
        <f t="shared" si="566"/>
        <v>High Balance</v>
      </c>
      <c r="Q9054" t="str">
        <f t="shared" si="567"/>
        <v>Churned</v>
      </c>
    </row>
    <row r="9055" spans="1:17" x14ac:dyDescent="0.2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>
        <f t="shared" si="564"/>
        <v>Adult</v>
      </c>
      <c r="O9055" t="str">
        <f t="shared" si="565"/>
        <v>Good</v>
      </c>
      <c r="P9055" t="str">
        <f t="shared" si="566"/>
        <v>Zero Balance</v>
      </c>
      <c r="Q9055" t="str">
        <f t="shared" si="567"/>
        <v>Retained</v>
      </c>
    </row>
    <row r="9056" spans="1:17" x14ac:dyDescent="0.2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>
        <f t="shared" si="564"/>
        <v>Adult</v>
      </c>
      <c r="O9056" t="str">
        <f t="shared" si="565"/>
        <v>Average</v>
      </c>
      <c r="P9056" t="str">
        <f t="shared" si="566"/>
        <v>Zero Balance</v>
      </c>
      <c r="Q9056" t="str">
        <f t="shared" si="567"/>
        <v>Retained</v>
      </c>
    </row>
    <row r="9057" spans="1:17" x14ac:dyDescent="0.2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>
        <f t="shared" si="564"/>
        <v>Senior</v>
      </c>
      <c r="O9057" t="str">
        <f t="shared" si="565"/>
        <v>Average</v>
      </c>
      <c r="P9057" t="str">
        <f t="shared" si="566"/>
        <v>Zero Balance</v>
      </c>
      <c r="Q9057" t="str">
        <f t="shared" si="567"/>
        <v>Churned</v>
      </c>
    </row>
    <row r="9058" spans="1:17" x14ac:dyDescent="0.2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>
        <f t="shared" si="564"/>
        <v>Adult</v>
      </c>
      <c r="O9058" t="str">
        <f t="shared" si="565"/>
        <v>Good</v>
      </c>
      <c r="P9058" t="str">
        <f t="shared" si="566"/>
        <v>High Balance</v>
      </c>
      <c r="Q9058" t="str">
        <f t="shared" si="567"/>
        <v>Churned</v>
      </c>
    </row>
    <row r="9059" spans="1:17" x14ac:dyDescent="0.2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>
        <f t="shared" si="564"/>
        <v>Adult</v>
      </c>
      <c r="O9059" t="str">
        <f t="shared" si="565"/>
        <v>Good</v>
      </c>
      <c r="P9059" t="str">
        <f t="shared" si="566"/>
        <v>High Balance</v>
      </c>
      <c r="Q9059" t="str">
        <f t="shared" si="567"/>
        <v>Retained</v>
      </c>
    </row>
    <row r="9060" spans="1:17" x14ac:dyDescent="0.2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>
        <f t="shared" si="564"/>
        <v>Adult</v>
      </c>
      <c r="O9060" t="str">
        <f t="shared" si="565"/>
        <v>Poor</v>
      </c>
      <c r="P9060" t="str">
        <f t="shared" si="566"/>
        <v>High Balance</v>
      </c>
      <c r="Q9060" t="str">
        <f t="shared" si="567"/>
        <v>Retained</v>
      </c>
    </row>
    <row r="9061" spans="1:17" x14ac:dyDescent="0.2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>
        <f t="shared" si="564"/>
        <v>Adult</v>
      </c>
      <c r="O9061" t="str">
        <f t="shared" si="565"/>
        <v>Average</v>
      </c>
      <c r="P9061" t="str">
        <f t="shared" si="566"/>
        <v>Medium Balance</v>
      </c>
      <c r="Q9061" t="str">
        <f t="shared" si="567"/>
        <v>Retained</v>
      </c>
    </row>
    <row r="9062" spans="1:17" x14ac:dyDescent="0.2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>
        <f t="shared" si="564"/>
        <v>Adult</v>
      </c>
      <c r="O9062" t="str">
        <f t="shared" si="565"/>
        <v>Average</v>
      </c>
      <c r="P9062" t="str">
        <f t="shared" si="566"/>
        <v>Zero Balance</v>
      </c>
      <c r="Q9062" t="str">
        <f t="shared" si="567"/>
        <v>Churned</v>
      </c>
    </row>
    <row r="9063" spans="1:17" x14ac:dyDescent="0.2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>
        <f t="shared" si="564"/>
        <v>Adult</v>
      </c>
      <c r="O9063" t="str">
        <f t="shared" si="565"/>
        <v>Average</v>
      </c>
      <c r="P9063" t="str">
        <f t="shared" si="566"/>
        <v>High Balance</v>
      </c>
      <c r="Q9063" t="str">
        <f t="shared" si="567"/>
        <v>Retained</v>
      </c>
    </row>
    <row r="9064" spans="1:17" x14ac:dyDescent="0.2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>
        <f t="shared" si="564"/>
        <v>Senior</v>
      </c>
      <c r="O9064" t="str">
        <f t="shared" si="565"/>
        <v>Good</v>
      </c>
      <c r="P9064" t="str">
        <f t="shared" si="566"/>
        <v>Low Balance</v>
      </c>
      <c r="Q9064" t="str">
        <f t="shared" si="567"/>
        <v>Churned</v>
      </c>
    </row>
    <row r="9065" spans="1:17" x14ac:dyDescent="0.2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tr">
        <f t="shared" si="564"/>
        <v>Adult</v>
      </c>
      <c r="O9065" t="str">
        <f t="shared" si="565"/>
        <v>Average</v>
      </c>
      <c r="P9065" t="str">
        <f t="shared" si="566"/>
        <v>High Balance</v>
      </c>
      <c r="Q9065" t="str">
        <f t="shared" si="567"/>
        <v>Retained</v>
      </c>
    </row>
    <row r="9066" spans="1:17" x14ac:dyDescent="0.2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>
        <f t="shared" si="564"/>
        <v>Adult</v>
      </c>
      <c r="O9066" t="str">
        <f t="shared" si="565"/>
        <v>Average</v>
      </c>
      <c r="P9066" t="str">
        <f t="shared" si="566"/>
        <v>High Balance</v>
      </c>
      <c r="Q9066" t="str">
        <f t="shared" si="567"/>
        <v>Retained</v>
      </c>
    </row>
    <row r="9067" spans="1:17" x14ac:dyDescent="0.2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>
        <f t="shared" si="564"/>
        <v>Adult</v>
      </c>
      <c r="O9067" t="str">
        <f t="shared" si="565"/>
        <v>Average</v>
      </c>
      <c r="P9067" t="str">
        <f t="shared" si="566"/>
        <v>Zero Balance</v>
      </c>
      <c r="Q9067" t="str">
        <f t="shared" si="567"/>
        <v>Retained</v>
      </c>
    </row>
    <row r="9068" spans="1:17" x14ac:dyDescent="0.2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tr">
        <f t="shared" si="564"/>
        <v>Adult</v>
      </c>
      <c r="O9068" t="str">
        <f t="shared" si="565"/>
        <v>Average</v>
      </c>
      <c r="P9068" t="str">
        <f t="shared" si="566"/>
        <v>High Balance</v>
      </c>
      <c r="Q9068" t="str">
        <f t="shared" si="567"/>
        <v>Retained</v>
      </c>
    </row>
    <row r="9069" spans="1:17" x14ac:dyDescent="0.2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>
        <f t="shared" si="564"/>
        <v>Adult</v>
      </c>
      <c r="O9069" t="str">
        <f t="shared" si="565"/>
        <v>Good</v>
      </c>
      <c r="P9069" t="str">
        <f t="shared" si="566"/>
        <v>Medium Balance</v>
      </c>
      <c r="Q9069" t="str">
        <f t="shared" si="567"/>
        <v>Retained</v>
      </c>
    </row>
    <row r="9070" spans="1:17" x14ac:dyDescent="0.2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>
        <f t="shared" si="564"/>
        <v>Adult</v>
      </c>
      <c r="O9070" t="str">
        <f t="shared" si="565"/>
        <v>Good</v>
      </c>
      <c r="P9070" t="str">
        <f t="shared" si="566"/>
        <v>Zero Balance</v>
      </c>
      <c r="Q9070" t="str">
        <f t="shared" si="567"/>
        <v>Retained</v>
      </c>
    </row>
    <row r="9071" spans="1:17" x14ac:dyDescent="0.2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>
        <f t="shared" si="564"/>
        <v>Adult</v>
      </c>
      <c r="O9071" t="str">
        <f t="shared" si="565"/>
        <v>Average</v>
      </c>
      <c r="P9071" t="str">
        <f t="shared" si="566"/>
        <v>High Balance</v>
      </c>
      <c r="Q9071" t="str">
        <f t="shared" si="567"/>
        <v>Churned</v>
      </c>
    </row>
    <row r="9072" spans="1:17" x14ac:dyDescent="0.2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tr">
        <f t="shared" si="564"/>
        <v>Young</v>
      </c>
      <c r="O9072" t="str">
        <f t="shared" si="565"/>
        <v>Poor</v>
      </c>
      <c r="P9072" t="str">
        <f t="shared" si="566"/>
        <v>High Balance</v>
      </c>
      <c r="Q9072" t="str">
        <f t="shared" si="567"/>
        <v>Retained</v>
      </c>
    </row>
    <row r="9073" spans="1:17" x14ac:dyDescent="0.2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>
        <f t="shared" si="564"/>
        <v>Adult</v>
      </c>
      <c r="O9073" t="str">
        <f t="shared" si="565"/>
        <v>Poor</v>
      </c>
      <c r="P9073" t="str">
        <f t="shared" si="566"/>
        <v>High Balance</v>
      </c>
      <c r="Q9073" t="str">
        <f t="shared" si="567"/>
        <v>Retained</v>
      </c>
    </row>
    <row r="9074" spans="1:17" x14ac:dyDescent="0.2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>
        <f t="shared" si="564"/>
        <v>Adult</v>
      </c>
      <c r="O9074" t="str">
        <f t="shared" si="565"/>
        <v>Average</v>
      </c>
      <c r="P9074" t="str">
        <f t="shared" si="566"/>
        <v>Medium Balance</v>
      </c>
      <c r="Q9074" t="str">
        <f t="shared" si="567"/>
        <v>Retained</v>
      </c>
    </row>
    <row r="9075" spans="1:17" x14ac:dyDescent="0.2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tr">
        <f t="shared" si="564"/>
        <v>Senior</v>
      </c>
      <c r="O9075" t="str">
        <f t="shared" si="565"/>
        <v>Good</v>
      </c>
      <c r="P9075" t="str">
        <f t="shared" si="566"/>
        <v>High Balance</v>
      </c>
      <c r="Q9075" t="str">
        <f t="shared" si="567"/>
        <v>Churned</v>
      </c>
    </row>
    <row r="9076" spans="1:17" x14ac:dyDescent="0.2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>
        <f t="shared" si="564"/>
        <v>Adult</v>
      </c>
      <c r="O9076" t="str">
        <f t="shared" si="565"/>
        <v>Average</v>
      </c>
      <c r="P9076" t="str">
        <f t="shared" si="566"/>
        <v>Zero Balance</v>
      </c>
      <c r="Q9076" t="str">
        <f t="shared" si="567"/>
        <v>Retained</v>
      </c>
    </row>
    <row r="9077" spans="1:17" x14ac:dyDescent="0.2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>
        <f t="shared" si="564"/>
        <v>Adult</v>
      </c>
      <c r="O9077" t="str">
        <f t="shared" si="565"/>
        <v>Average</v>
      </c>
      <c r="P9077" t="str">
        <f t="shared" si="566"/>
        <v>Zero Balance</v>
      </c>
      <c r="Q9077" t="str">
        <f t="shared" si="567"/>
        <v>Churned</v>
      </c>
    </row>
    <row r="9078" spans="1:17" x14ac:dyDescent="0.2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>
        <f t="shared" si="564"/>
        <v>Young</v>
      </c>
      <c r="O9078" t="str">
        <f t="shared" si="565"/>
        <v>Average</v>
      </c>
      <c r="P9078" t="str">
        <f t="shared" si="566"/>
        <v>Medium Balance</v>
      </c>
      <c r="Q9078" t="str">
        <f t="shared" si="567"/>
        <v>Retained</v>
      </c>
    </row>
    <row r="9079" spans="1:17" x14ac:dyDescent="0.2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>
        <f t="shared" si="564"/>
        <v>Adult</v>
      </c>
      <c r="O9079" t="str">
        <f t="shared" si="565"/>
        <v>Good</v>
      </c>
      <c r="P9079" t="str">
        <f t="shared" si="566"/>
        <v>High Balance</v>
      </c>
      <c r="Q9079" t="str">
        <f t="shared" si="567"/>
        <v>Retained</v>
      </c>
    </row>
    <row r="9080" spans="1:17" x14ac:dyDescent="0.2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>
        <f t="shared" si="564"/>
        <v>Senior</v>
      </c>
      <c r="O9080" t="str">
        <f t="shared" si="565"/>
        <v>Average</v>
      </c>
      <c r="P9080" t="str">
        <f t="shared" si="566"/>
        <v>High Balance</v>
      </c>
      <c r="Q9080" t="str">
        <f t="shared" si="567"/>
        <v>Churned</v>
      </c>
    </row>
    <row r="9081" spans="1:17" x14ac:dyDescent="0.2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>
        <f t="shared" si="564"/>
        <v>Young</v>
      </c>
      <c r="O9081" t="str">
        <f t="shared" si="565"/>
        <v>Average</v>
      </c>
      <c r="P9081" t="str">
        <f t="shared" si="566"/>
        <v>Zero Balance</v>
      </c>
      <c r="Q9081" t="str">
        <f t="shared" si="567"/>
        <v>Retained</v>
      </c>
    </row>
    <row r="9082" spans="1:17" x14ac:dyDescent="0.2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tr">
        <f t="shared" si="564"/>
        <v>Senior</v>
      </c>
      <c r="O9082" t="str">
        <f t="shared" si="565"/>
        <v>Good</v>
      </c>
      <c r="P9082" t="str">
        <f t="shared" si="566"/>
        <v>Zero Balance</v>
      </c>
      <c r="Q9082" t="str">
        <f t="shared" si="567"/>
        <v>Retained</v>
      </c>
    </row>
    <row r="9083" spans="1:17" x14ac:dyDescent="0.2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>
        <f t="shared" si="564"/>
        <v>Senior</v>
      </c>
      <c r="O9083" t="str">
        <f t="shared" si="565"/>
        <v>Good</v>
      </c>
      <c r="P9083" t="str">
        <f t="shared" si="566"/>
        <v>High Balance</v>
      </c>
      <c r="Q9083" t="str">
        <f t="shared" si="567"/>
        <v>Retained</v>
      </c>
    </row>
    <row r="9084" spans="1:17" x14ac:dyDescent="0.2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tr">
        <f t="shared" si="564"/>
        <v>Adult</v>
      </c>
      <c r="O9084" t="str">
        <f t="shared" si="565"/>
        <v>Good</v>
      </c>
      <c r="P9084" t="str">
        <f t="shared" si="566"/>
        <v>High Balance</v>
      </c>
      <c r="Q9084" t="str">
        <f t="shared" si="567"/>
        <v>Retained</v>
      </c>
    </row>
    <row r="9085" spans="1:17" x14ac:dyDescent="0.2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>
        <f t="shared" si="564"/>
        <v>Adult</v>
      </c>
      <c r="O9085" t="str">
        <f t="shared" si="565"/>
        <v>Poor</v>
      </c>
      <c r="P9085" t="str">
        <f t="shared" si="566"/>
        <v>Zero Balance</v>
      </c>
      <c r="Q9085" t="str">
        <f t="shared" si="567"/>
        <v>Retained</v>
      </c>
    </row>
    <row r="9086" spans="1:17" x14ac:dyDescent="0.2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>
        <f t="shared" si="564"/>
        <v>Adult</v>
      </c>
      <c r="O9086" t="str">
        <f t="shared" si="565"/>
        <v>Average</v>
      </c>
      <c r="P9086" t="str">
        <f t="shared" si="566"/>
        <v>Zero Balance</v>
      </c>
      <c r="Q9086" t="str">
        <f t="shared" si="567"/>
        <v>Churned</v>
      </c>
    </row>
    <row r="9087" spans="1:17" x14ac:dyDescent="0.2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>
        <f t="shared" si="564"/>
        <v>Adult</v>
      </c>
      <c r="O9087" t="str">
        <f t="shared" si="565"/>
        <v>Average</v>
      </c>
      <c r="P9087" t="str">
        <f t="shared" si="566"/>
        <v>Zero Balance</v>
      </c>
      <c r="Q9087" t="str">
        <f t="shared" si="567"/>
        <v>Retained</v>
      </c>
    </row>
    <row r="9088" spans="1:17" x14ac:dyDescent="0.2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>
        <f t="shared" si="564"/>
        <v>Young</v>
      </c>
      <c r="O9088" t="str">
        <f t="shared" si="565"/>
        <v>Average</v>
      </c>
      <c r="P9088" t="str">
        <f t="shared" si="566"/>
        <v>Zero Balance</v>
      </c>
      <c r="Q9088" t="str">
        <f t="shared" si="567"/>
        <v>Retained</v>
      </c>
    </row>
    <row r="9089" spans="1:17" x14ac:dyDescent="0.2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>
        <f t="shared" si="564"/>
        <v>Adult</v>
      </c>
      <c r="O9089" t="str">
        <f t="shared" si="565"/>
        <v>Good</v>
      </c>
      <c r="P9089" t="str">
        <f t="shared" si="566"/>
        <v>Zero Balance</v>
      </c>
      <c r="Q9089" t="str">
        <f t="shared" si="567"/>
        <v>Retained</v>
      </c>
    </row>
    <row r="9090" spans="1:17" x14ac:dyDescent="0.2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>
        <f t="shared" si="564"/>
        <v>Adult</v>
      </c>
      <c r="O9090" t="str">
        <f t="shared" si="565"/>
        <v>Good</v>
      </c>
      <c r="P9090" t="str">
        <f t="shared" si="566"/>
        <v>High Balance</v>
      </c>
      <c r="Q9090" t="str">
        <f t="shared" si="567"/>
        <v>Churned</v>
      </c>
    </row>
    <row r="9091" spans="1:17" x14ac:dyDescent="0.2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>
        <f t="shared" ref="N9091:N9154" si="568">IF(F9091&lt;30,"Young",IF(F9091&lt;50,"Adult","Senior"))</f>
        <v>Adult</v>
      </c>
      <c r="O9091" t="str">
        <f t="shared" ref="O9091:O9154" si="569">IF(C9091&lt;500,"Poor",IF(C9091&lt;700,"Average","Good"))</f>
        <v>Average</v>
      </c>
      <c r="P9091" t="str">
        <f t="shared" ref="P9091:P9154" si="570" xml:space="preserve"> IF(H9091=0,"Zero Balance",IF(H9091&lt;50000,"Low Balance",IF(H9091&lt;100000,"Medium Balance","High Balance")))</f>
        <v>Medium Balance</v>
      </c>
      <c r="Q9091" t="str">
        <f t="shared" ref="Q9091:Q9154" si="571">IF(M9091 = 1,"Churned","Retained")</f>
        <v>Retained</v>
      </c>
    </row>
    <row r="9092" spans="1:17" x14ac:dyDescent="0.2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>
        <f t="shared" si="568"/>
        <v>Adult</v>
      </c>
      <c r="O9092" t="str">
        <f t="shared" si="569"/>
        <v>Good</v>
      </c>
      <c r="P9092" t="str">
        <f t="shared" si="570"/>
        <v>Zero Balance</v>
      </c>
      <c r="Q9092" t="str">
        <f t="shared" si="571"/>
        <v>Retained</v>
      </c>
    </row>
    <row r="9093" spans="1:17" x14ac:dyDescent="0.2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>
        <f t="shared" si="568"/>
        <v>Adult</v>
      </c>
      <c r="O9093" t="str">
        <f t="shared" si="569"/>
        <v>Good</v>
      </c>
      <c r="P9093" t="str">
        <f t="shared" si="570"/>
        <v>High Balance</v>
      </c>
      <c r="Q9093" t="str">
        <f t="shared" si="571"/>
        <v>Retained</v>
      </c>
    </row>
    <row r="9094" spans="1:17" x14ac:dyDescent="0.2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>
        <f t="shared" si="568"/>
        <v>Adult</v>
      </c>
      <c r="O9094" t="str">
        <f t="shared" si="569"/>
        <v>Good</v>
      </c>
      <c r="P9094" t="str">
        <f t="shared" si="570"/>
        <v>High Balance</v>
      </c>
      <c r="Q9094" t="str">
        <f t="shared" si="571"/>
        <v>Churned</v>
      </c>
    </row>
    <row r="9095" spans="1:17" x14ac:dyDescent="0.2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>
        <f t="shared" si="568"/>
        <v>Adult</v>
      </c>
      <c r="O9095" t="str">
        <f t="shared" si="569"/>
        <v>Average</v>
      </c>
      <c r="P9095" t="str">
        <f t="shared" si="570"/>
        <v>Zero Balance</v>
      </c>
      <c r="Q9095" t="str">
        <f t="shared" si="571"/>
        <v>Retained</v>
      </c>
    </row>
    <row r="9096" spans="1:17" x14ac:dyDescent="0.2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>
        <f t="shared" si="568"/>
        <v>Adult</v>
      </c>
      <c r="O9096" t="str">
        <f t="shared" si="569"/>
        <v>Average</v>
      </c>
      <c r="P9096" t="str">
        <f t="shared" si="570"/>
        <v>Medium Balance</v>
      </c>
      <c r="Q9096" t="str">
        <f t="shared" si="571"/>
        <v>Retained</v>
      </c>
    </row>
    <row r="9097" spans="1:17" x14ac:dyDescent="0.2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>
        <f t="shared" si="568"/>
        <v>Adult</v>
      </c>
      <c r="O9097" t="str">
        <f t="shared" si="569"/>
        <v>Good</v>
      </c>
      <c r="P9097" t="str">
        <f t="shared" si="570"/>
        <v>High Balance</v>
      </c>
      <c r="Q9097" t="str">
        <f t="shared" si="571"/>
        <v>Retained</v>
      </c>
    </row>
    <row r="9098" spans="1:17" x14ac:dyDescent="0.2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>
        <f t="shared" si="568"/>
        <v>Adult</v>
      </c>
      <c r="O9098" t="str">
        <f t="shared" si="569"/>
        <v>Average</v>
      </c>
      <c r="P9098" t="str">
        <f t="shared" si="570"/>
        <v>High Balance</v>
      </c>
      <c r="Q9098" t="str">
        <f t="shared" si="571"/>
        <v>Retained</v>
      </c>
    </row>
    <row r="9099" spans="1:17" x14ac:dyDescent="0.2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tr">
        <f t="shared" si="568"/>
        <v>Adult</v>
      </c>
      <c r="O9099" t="str">
        <f t="shared" si="569"/>
        <v>Good</v>
      </c>
      <c r="P9099" t="str">
        <f t="shared" si="570"/>
        <v>Zero Balance</v>
      </c>
      <c r="Q9099" t="str">
        <f t="shared" si="571"/>
        <v>Retained</v>
      </c>
    </row>
    <row r="9100" spans="1:17" x14ac:dyDescent="0.2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>
        <f t="shared" si="568"/>
        <v>Adult</v>
      </c>
      <c r="O9100" t="str">
        <f t="shared" si="569"/>
        <v>Poor</v>
      </c>
      <c r="P9100" t="str">
        <f t="shared" si="570"/>
        <v>High Balance</v>
      </c>
      <c r="Q9100" t="str">
        <f t="shared" si="571"/>
        <v>Retained</v>
      </c>
    </row>
    <row r="9101" spans="1:17" x14ac:dyDescent="0.2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>
        <f t="shared" si="568"/>
        <v>Young</v>
      </c>
      <c r="O9101" t="str">
        <f t="shared" si="569"/>
        <v>Good</v>
      </c>
      <c r="P9101" t="str">
        <f t="shared" si="570"/>
        <v>Zero Balance</v>
      </c>
      <c r="Q9101" t="str">
        <f t="shared" si="571"/>
        <v>Retained</v>
      </c>
    </row>
    <row r="9102" spans="1:17" x14ac:dyDescent="0.2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>
        <f t="shared" si="568"/>
        <v>Adult</v>
      </c>
      <c r="O9102" t="str">
        <f t="shared" si="569"/>
        <v>Average</v>
      </c>
      <c r="P9102" t="str">
        <f t="shared" si="570"/>
        <v>Zero Balance</v>
      </c>
      <c r="Q9102" t="str">
        <f t="shared" si="571"/>
        <v>Retained</v>
      </c>
    </row>
    <row r="9103" spans="1:17" x14ac:dyDescent="0.2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>
        <f t="shared" si="568"/>
        <v>Adult</v>
      </c>
      <c r="O9103" t="str">
        <f t="shared" si="569"/>
        <v>Average</v>
      </c>
      <c r="P9103" t="str">
        <f t="shared" si="570"/>
        <v>High Balance</v>
      </c>
      <c r="Q9103" t="str">
        <f t="shared" si="571"/>
        <v>Retained</v>
      </c>
    </row>
    <row r="9104" spans="1:17" x14ac:dyDescent="0.2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>
        <f t="shared" si="568"/>
        <v>Senior</v>
      </c>
      <c r="O9104" t="str">
        <f t="shared" si="569"/>
        <v>Poor</v>
      </c>
      <c r="P9104" t="str">
        <f t="shared" si="570"/>
        <v>High Balance</v>
      </c>
      <c r="Q9104" t="str">
        <f t="shared" si="571"/>
        <v>Retained</v>
      </c>
    </row>
    <row r="9105" spans="1:17" x14ac:dyDescent="0.2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tr">
        <f t="shared" si="568"/>
        <v>Young</v>
      </c>
      <c r="O9105" t="str">
        <f t="shared" si="569"/>
        <v>Average</v>
      </c>
      <c r="P9105" t="str">
        <f t="shared" si="570"/>
        <v>Zero Balance</v>
      </c>
      <c r="Q9105" t="str">
        <f t="shared" si="571"/>
        <v>Retained</v>
      </c>
    </row>
    <row r="9106" spans="1:17" x14ac:dyDescent="0.2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>
        <f t="shared" si="568"/>
        <v>Adult</v>
      </c>
      <c r="O9106" t="str">
        <f t="shared" si="569"/>
        <v>Average</v>
      </c>
      <c r="P9106" t="str">
        <f t="shared" si="570"/>
        <v>Medium Balance</v>
      </c>
      <c r="Q9106" t="str">
        <f t="shared" si="571"/>
        <v>Churned</v>
      </c>
    </row>
    <row r="9107" spans="1:17" x14ac:dyDescent="0.2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>
        <f t="shared" si="568"/>
        <v>Adult</v>
      </c>
      <c r="O9107" t="str">
        <f t="shared" si="569"/>
        <v>Average</v>
      </c>
      <c r="P9107" t="str">
        <f t="shared" si="570"/>
        <v>High Balance</v>
      </c>
      <c r="Q9107" t="str">
        <f t="shared" si="571"/>
        <v>Retained</v>
      </c>
    </row>
    <row r="9108" spans="1:17" x14ac:dyDescent="0.2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>
        <f t="shared" si="568"/>
        <v>Senior</v>
      </c>
      <c r="O9108" t="str">
        <f t="shared" si="569"/>
        <v>Average</v>
      </c>
      <c r="P9108" t="str">
        <f t="shared" si="570"/>
        <v>High Balance</v>
      </c>
      <c r="Q9108" t="str">
        <f t="shared" si="571"/>
        <v>Churned</v>
      </c>
    </row>
    <row r="9109" spans="1:17" x14ac:dyDescent="0.2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>
        <f t="shared" si="568"/>
        <v>Adult</v>
      </c>
      <c r="O9109" t="str">
        <f t="shared" si="569"/>
        <v>Average</v>
      </c>
      <c r="P9109" t="str">
        <f t="shared" si="570"/>
        <v>Zero Balance</v>
      </c>
      <c r="Q9109" t="str">
        <f t="shared" si="571"/>
        <v>Retained</v>
      </c>
    </row>
    <row r="9110" spans="1:17" x14ac:dyDescent="0.2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tr">
        <f t="shared" si="568"/>
        <v>Adult</v>
      </c>
      <c r="O9110" t="str">
        <f t="shared" si="569"/>
        <v>Good</v>
      </c>
      <c r="P9110" t="str">
        <f t="shared" si="570"/>
        <v>Medium Balance</v>
      </c>
      <c r="Q9110" t="str">
        <f t="shared" si="571"/>
        <v>Retained</v>
      </c>
    </row>
    <row r="9111" spans="1:17" x14ac:dyDescent="0.2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tr">
        <f t="shared" si="568"/>
        <v>Adult</v>
      </c>
      <c r="O9111" t="str">
        <f t="shared" si="569"/>
        <v>Average</v>
      </c>
      <c r="P9111" t="str">
        <f t="shared" si="570"/>
        <v>Zero Balance</v>
      </c>
      <c r="Q9111" t="str">
        <f t="shared" si="571"/>
        <v>Retained</v>
      </c>
    </row>
    <row r="9112" spans="1:17" x14ac:dyDescent="0.2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tr">
        <f t="shared" si="568"/>
        <v>Young</v>
      </c>
      <c r="O9112" t="str">
        <f t="shared" si="569"/>
        <v>Average</v>
      </c>
      <c r="P9112" t="str">
        <f t="shared" si="570"/>
        <v>High Balance</v>
      </c>
      <c r="Q9112" t="str">
        <f t="shared" si="571"/>
        <v>Retained</v>
      </c>
    </row>
    <row r="9113" spans="1:17" x14ac:dyDescent="0.2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>
        <f t="shared" si="568"/>
        <v>Adult</v>
      </c>
      <c r="O9113" t="str">
        <f t="shared" si="569"/>
        <v>Average</v>
      </c>
      <c r="P9113" t="str">
        <f t="shared" si="570"/>
        <v>Medium Balance</v>
      </c>
      <c r="Q9113" t="str">
        <f t="shared" si="571"/>
        <v>Retained</v>
      </c>
    </row>
    <row r="9114" spans="1:17" x14ac:dyDescent="0.2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>
        <f t="shared" si="568"/>
        <v>Senior</v>
      </c>
      <c r="O9114" t="str">
        <f t="shared" si="569"/>
        <v>Good</v>
      </c>
      <c r="P9114" t="str">
        <f t="shared" si="570"/>
        <v>Zero Balance</v>
      </c>
      <c r="Q9114" t="str">
        <f t="shared" si="571"/>
        <v>Retained</v>
      </c>
    </row>
    <row r="9115" spans="1:17" x14ac:dyDescent="0.2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>
        <f t="shared" si="568"/>
        <v>Young</v>
      </c>
      <c r="O9115" t="str">
        <f t="shared" si="569"/>
        <v>Average</v>
      </c>
      <c r="P9115" t="str">
        <f t="shared" si="570"/>
        <v>Medium Balance</v>
      </c>
      <c r="Q9115" t="str">
        <f t="shared" si="571"/>
        <v>Retained</v>
      </c>
    </row>
    <row r="9116" spans="1:17" x14ac:dyDescent="0.2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>
        <f t="shared" si="568"/>
        <v>Adult</v>
      </c>
      <c r="O9116" t="str">
        <f t="shared" si="569"/>
        <v>Average</v>
      </c>
      <c r="P9116" t="str">
        <f t="shared" si="570"/>
        <v>Zero Balance</v>
      </c>
      <c r="Q9116" t="str">
        <f t="shared" si="571"/>
        <v>Retained</v>
      </c>
    </row>
    <row r="9117" spans="1:17" x14ac:dyDescent="0.2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tr">
        <f t="shared" si="568"/>
        <v>Adult</v>
      </c>
      <c r="O9117" t="str">
        <f t="shared" si="569"/>
        <v>Average</v>
      </c>
      <c r="P9117" t="str">
        <f t="shared" si="570"/>
        <v>High Balance</v>
      </c>
      <c r="Q9117" t="str">
        <f t="shared" si="571"/>
        <v>Retained</v>
      </c>
    </row>
    <row r="9118" spans="1:17" x14ac:dyDescent="0.2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>
        <f t="shared" si="568"/>
        <v>Senior</v>
      </c>
      <c r="O9118" t="str">
        <f t="shared" si="569"/>
        <v>Average</v>
      </c>
      <c r="P9118" t="str">
        <f t="shared" si="570"/>
        <v>Zero Balance</v>
      </c>
      <c r="Q9118" t="str">
        <f t="shared" si="571"/>
        <v>Retained</v>
      </c>
    </row>
    <row r="9119" spans="1:17" x14ac:dyDescent="0.2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tr">
        <f t="shared" si="568"/>
        <v>Adult</v>
      </c>
      <c r="O9119" t="str">
        <f t="shared" si="569"/>
        <v>Good</v>
      </c>
      <c r="P9119" t="str">
        <f t="shared" si="570"/>
        <v>Zero Balance</v>
      </c>
      <c r="Q9119" t="str">
        <f t="shared" si="571"/>
        <v>Retained</v>
      </c>
    </row>
    <row r="9120" spans="1:17" x14ac:dyDescent="0.2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tr">
        <f t="shared" si="568"/>
        <v>Young</v>
      </c>
      <c r="O9120" t="str">
        <f t="shared" si="569"/>
        <v>Good</v>
      </c>
      <c r="P9120" t="str">
        <f t="shared" si="570"/>
        <v>Zero Balance</v>
      </c>
      <c r="Q9120" t="str">
        <f t="shared" si="571"/>
        <v>Retained</v>
      </c>
    </row>
    <row r="9121" spans="1:17" x14ac:dyDescent="0.2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tr">
        <f t="shared" si="568"/>
        <v>Adult</v>
      </c>
      <c r="O9121" t="str">
        <f t="shared" si="569"/>
        <v>Good</v>
      </c>
      <c r="P9121" t="str">
        <f t="shared" si="570"/>
        <v>High Balance</v>
      </c>
      <c r="Q9121" t="str">
        <f t="shared" si="571"/>
        <v>Churned</v>
      </c>
    </row>
    <row r="9122" spans="1:17" x14ac:dyDescent="0.2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>
        <f t="shared" si="568"/>
        <v>Senior</v>
      </c>
      <c r="O9122" t="str">
        <f t="shared" si="569"/>
        <v>Good</v>
      </c>
      <c r="P9122" t="str">
        <f t="shared" si="570"/>
        <v>Medium Balance</v>
      </c>
      <c r="Q9122" t="str">
        <f t="shared" si="571"/>
        <v>Retained</v>
      </c>
    </row>
    <row r="9123" spans="1:17" x14ac:dyDescent="0.2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>
        <f t="shared" si="568"/>
        <v>Adult</v>
      </c>
      <c r="O9123" t="str">
        <f t="shared" si="569"/>
        <v>Average</v>
      </c>
      <c r="P9123" t="str">
        <f t="shared" si="570"/>
        <v>Zero Balance</v>
      </c>
      <c r="Q9123" t="str">
        <f t="shared" si="571"/>
        <v>Retained</v>
      </c>
    </row>
    <row r="9124" spans="1:17" x14ac:dyDescent="0.2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>
        <f t="shared" si="568"/>
        <v>Young</v>
      </c>
      <c r="O9124" t="str">
        <f t="shared" si="569"/>
        <v>Average</v>
      </c>
      <c r="P9124" t="str">
        <f t="shared" si="570"/>
        <v>Medium Balance</v>
      </c>
      <c r="Q9124" t="str">
        <f t="shared" si="571"/>
        <v>Retained</v>
      </c>
    </row>
    <row r="9125" spans="1:17" x14ac:dyDescent="0.2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>
        <f t="shared" si="568"/>
        <v>Adult</v>
      </c>
      <c r="O9125" t="str">
        <f t="shared" si="569"/>
        <v>Good</v>
      </c>
      <c r="P9125" t="str">
        <f t="shared" si="570"/>
        <v>High Balance</v>
      </c>
      <c r="Q9125" t="str">
        <f t="shared" si="571"/>
        <v>Retained</v>
      </c>
    </row>
    <row r="9126" spans="1:17" x14ac:dyDescent="0.2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>
        <f t="shared" si="568"/>
        <v>Adult</v>
      </c>
      <c r="O9126" t="str">
        <f t="shared" si="569"/>
        <v>Average</v>
      </c>
      <c r="P9126" t="str">
        <f t="shared" si="570"/>
        <v>High Balance</v>
      </c>
      <c r="Q9126" t="str">
        <f t="shared" si="571"/>
        <v>Retained</v>
      </c>
    </row>
    <row r="9127" spans="1:17" x14ac:dyDescent="0.2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>
        <f t="shared" si="568"/>
        <v>Adult</v>
      </c>
      <c r="O9127" t="str">
        <f t="shared" si="569"/>
        <v>Good</v>
      </c>
      <c r="P9127" t="str">
        <f t="shared" si="570"/>
        <v>Zero Balance</v>
      </c>
      <c r="Q9127" t="str">
        <f t="shared" si="571"/>
        <v>Churned</v>
      </c>
    </row>
    <row r="9128" spans="1:17" x14ac:dyDescent="0.2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>
        <f t="shared" si="568"/>
        <v>Senior</v>
      </c>
      <c r="O9128" t="str">
        <f t="shared" si="569"/>
        <v>Good</v>
      </c>
      <c r="P9128" t="str">
        <f t="shared" si="570"/>
        <v>Medium Balance</v>
      </c>
      <c r="Q9128" t="str">
        <f t="shared" si="571"/>
        <v>Churned</v>
      </c>
    </row>
    <row r="9129" spans="1:17" x14ac:dyDescent="0.2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tr">
        <f t="shared" si="568"/>
        <v>Adult</v>
      </c>
      <c r="O9129" t="str">
        <f t="shared" si="569"/>
        <v>Average</v>
      </c>
      <c r="P9129" t="str">
        <f t="shared" si="570"/>
        <v>High Balance</v>
      </c>
      <c r="Q9129" t="str">
        <f t="shared" si="571"/>
        <v>Churned</v>
      </c>
    </row>
    <row r="9130" spans="1:17" x14ac:dyDescent="0.2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>
        <f t="shared" si="568"/>
        <v>Adult</v>
      </c>
      <c r="O9130" t="str">
        <f t="shared" si="569"/>
        <v>Average</v>
      </c>
      <c r="P9130" t="str">
        <f t="shared" si="570"/>
        <v>High Balance</v>
      </c>
      <c r="Q9130" t="str">
        <f t="shared" si="571"/>
        <v>Churned</v>
      </c>
    </row>
    <row r="9131" spans="1:17" x14ac:dyDescent="0.2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>
        <f t="shared" si="568"/>
        <v>Adult</v>
      </c>
      <c r="O9131" t="str">
        <f t="shared" si="569"/>
        <v>Good</v>
      </c>
      <c r="P9131" t="str">
        <f t="shared" si="570"/>
        <v>Medium Balance</v>
      </c>
      <c r="Q9131" t="str">
        <f t="shared" si="571"/>
        <v>Churned</v>
      </c>
    </row>
    <row r="9132" spans="1:17" x14ac:dyDescent="0.2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>
        <f t="shared" si="568"/>
        <v>Adult</v>
      </c>
      <c r="O9132" t="str">
        <f t="shared" si="569"/>
        <v>Good</v>
      </c>
      <c r="P9132" t="str">
        <f t="shared" si="570"/>
        <v>High Balance</v>
      </c>
      <c r="Q9132" t="str">
        <f t="shared" si="571"/>
        <v>Retained</v>
      </c>
    </row>
    <row r="9133" spans="1:17" x14ac:dyDescent="0.2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>
        <f t="shared" si="568"/>
        <v>Young</v>
      </c>
      <c r="O9133" t="str">
        <f t="shared" si="569"/>
        <v>Good</v>
      </c>
      <c r="P9133" t="str">
        <f t="shared" si="570"/>
        <v>High Balance</v>
      </c>
      <c r="Q9133" t="str">
        <f t="shared" si="571"/>
        <v>Retained</v>
      </c>
    </row>
    <row r="9134" spans="1:17" x14ac:dyDescent="0.2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>
        <f t="shared" si="568"/>
        <v>Adult</v>
      </c>
      <c r="O9134" t="str">
        <f t="shared" si="569"/>
        <v>Average</v>
      </c>
      <c r="P9134" t="str">
        <f t="shared" si="570"/>
        <v>Zero Balance</v>
      </c>
      <c r="Q9134" t="str">
        <f t="shared" si="571"/>
        <v>Retained</v>
      </c>
    </row>
    <row r="9135" spans="1:17" x14ac:dyDescent="0.2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>
        <f t="shared" si="568"/>
        <v>Adult</v>
      </c>
      <c r="O9135" t="str">
        <f t="shared" si="569"/>
        <v>Good</v>
      </c>
      <c r="P9135" t="str">
        <f t="shared" si="570"/>
        <v>High Balance</v>
      </c>
      <c r="Q9135" t="str">
        <f t="shared" si="571"/>
        <v>Retained</v>
      </c>
    </row>
    <row r="9136" spans="1:17" x14ac:dyDescent="0.2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>
        <f t="shared" si="568"/>
        <v>Adult</v>
      </c>
      <c r="O9136" t="str">
        <f t="shared" si="569"/>
        <v>Poor</v>
      </c>
      <c r="P9136" t="str">
        <f t="shared" si="570"/>
        <v>Zero Balance</v>
      </c>
      <c r="Q9136" t="str">
        <f t="shared" si="571"/>
        <v>Retained</v>
      </c>
    </row>
    <row r="9137" spans="1:17" x14ac:dyDescent="0.2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>
        <f t="shared" si="568"/>
        <v>Adult</v>
      </c>
      <c r="O9137" t="str">
        <f t="shared" si="569"/>
        <v>Good</v>
      </c>
      <c r="P9137" t="str">
        <f t="shared" si="570"/>
        <v>Medium Balance</v>
      </c>
      <c r="Q9137" t="str">
        <f t="shared" si="571"/>
        <v>Churned</v>
      </c>
    </row>
    <row r="9138" spans="1:17" x14ac:dyDescent="0.2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>
        <f t="shared" si="568"/>
        <v>Young</v>
      </c>
      <c r="O9138" t="str">
        <f t="shared" si="569"/>
        <v>Average</v>
      </c>
      <c r="P9138" t="str">
        <f t="shared" si="570"/>
        <v>Medium Balance</v>
      </c>
      <c r="Q9138" t="str">
        <f t="shared" si="571"/>
        <v>Retained</v>
      </c>
    </row>
    <row r="9139" spans="1:17" x14ac:dyDescent="0.2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tr">
        <f t="shared" si="568"/>
        <v>Adult</v>
      </c>
      <c r="O9139" t="str">
        <f t="shared" si="569"/>
        <v>Average</v>
      </c>
      <c r="P9139" t="str">
        <f t="shared" si="570"/>
        <v>High Balance</v>
      </c>
      <c r="Q9139" t="str">
        <f t="shared" si="571"/>
        <v>Retained</v>
      </c>
    </row>
    <row r="9140" spans="1:17" x14ac:dyDescent="0.2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>
        <f t="shared" si="568"/>
        <v>Senior</v>
      </c>
      <c r="O9140" t="str">
        <f t="shared" si="569"/>
        <v>Average</v>
      </c>
      <c r="P9140" t="str">
        <f t="shared" si="570"/>
        <v>High Balance</v>
      </c>
      <c r="Q9140" t="str">
        <f t="shared" si="571"/>
        <v>Churned</v>
      </c>
    </row>
    <row r="9141" spans="1:17" x14ac:dyDescent="0.2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>
        <f t="shared" si="568"/>
        <v>Young</v>
      </c>
      <c r="O9141" t="str">
        <f t="shared" si="569"/>
        <v>Average</v>
      </c>
      <c r="P9141" t="str">
        <f t="shared" si="570"/>
        <v>Zero Balance</v>
      </c>
      <c r="Q9141" t="str">
        <f t="shared" si="571"/>
        <v>Retained</v>
      </c>
    </row>
    <row r="9142" spans="1:17" x14ac:dyDescent="0.2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>
        <f t="shared" si="568"/>
        <v>Young</v>
      </c>
      <c r="O9142" t="str">
        <f t="shared" si="569"/>
        <v>Poor</v>
      </c>
      <c r="P9142" t="str">
        <f t="shared" si="570"/>
        <v>Zero Balance</v>
      </c>
      <c r="Q9142" t="str">
        <f t="shared" si="571"/>
        <v>Retained</v>
      </c>
    </row>
    <row r="9143" spans="1:17" x14ac:dyDescent="0.2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>
        <f t="shared" si="568"/>
        <v>Adult</v>
      </c>
      <c r="O9143" t="str">
        <f t="shared" si="569"/>
        <v>Good</v>
      </c>
      <c r="P9143" t="str">
        <f t="shared" si="570"/>
        <v>Medium Balance</v>
      </c>
      <c r="Q9143" t="str">
        <f t="shared" si="571"/>
        <v>Retained</v>
      </c>
    </row>
    <row r="9144" spans="1:17" x14ac:dyDescent="0.2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>
        <f t="shared" si="568"/>
        <v>Adult</v>
      </c>
      <c r="O9144" t="str">
        <f t="shared" si="569"/>
        <v>Poor</v>
      </c>
      <c r="P9144" t="str">
        <f t="shared" si="570"/>
        <v>High Balance</v>
      </c>
      <c r="Q9144" t="str">
        <f t="shared" si="571"/>
        <v>Retained</v>
      </c>
    </row>
    <row r="9145" spans="1:17" x14ac:dyDescent="0.2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>
        <f t="shared" si="568"/>
        <v>Adult</v>
      </c>
      <c r="O9145" t="str">
        <f t="shared" si="569"/>
        <v>Average</v>
      </c>
      <c r="P9145" t="str">
        <f t="shared" si="570"/>
        <v>High Balance</v>
      </c>
      <c r="Q9145" t="str">
        <f t="shared" si="571"/>
        <v>Retained</v>
      </c>
    </row>
    <row r="9146" spans="1:17" x14ac:dyDescent="0.2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>
        <f t="shared" si="568"/>
        <v>Adult</v>
      </c>
      <c r="O9146" t="str">
        <f t="shared" si="569"/>
        <v>Good</v>
      </c>
      <c r="P9146" t="str">
        <f t="shared" si="570"/>
        <v>High Balance</v>
      </c>
      <c r="Q9146" t="str">
        <f t="shared" si="571"/>
        <v>Retained</v>
      </c>
    </row>
    <row r="9147" spans="1:17" x14ac:dyDescent="0.2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>
        <f t="shared" si="568"/>
        <v>Adult</v>
      </c>
      <c r="O9147" t="str">
        <f t="shared" si="569"/>
        <v>Good</v>
      </c>
      <c r="P9147" t="str">
        <f t="shared" si="570"/>
        <v>High Balance</v>
      </c>
      <c r="Q9147" t="str">
        <f t="shared" si="571"/>
        <v>Retained</v>
      </c>
    </row>
    <row r="9148" spans="1:17" x14ac:dyDescent="0.2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>
        <f t="shared" si="568"/>
        <v>Adult</v>
      </c>
      <c r="O9148" t="str">
        <f t="shared" si="569"/>
        <v>Average</v>
      </c>
      <c r="P9148" t="str">
        <f t="shared" si="570"/>
        <v>Medium Balance</v>
      </c>
      <c r="Q9148" t="str">
        <f t="shared" si="571"/>
        <v>Retained</v>
      </c>
    </row>
    <row r="9149" spans="1:17" x14ac:dyDescent="0.2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>
        <f t="shared" si="568"/>
        <v>Adult</v>
      </c>
      <c r="O9149" t="str">
        <f t="shared" si="569"/>
        <v>Average</v>
      </c>
      <c r="P9149" t="str">
        <f t="shared" si="570"/>
        <v>Medium Balance</v>
      </c>
      <c r="Q9149" t="str">
        <f t="shared" si="571"/>
        <v>Retained</v>
      </c>
    </row>
    <row r="9150" spans="1:17" x14ac:dyDescent="0.2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tr">
        <f t="shared" si="568"/>
        <v>Adult</v>
      </c>
      <c r="O9150" t="str">
        <f t="shared" si="569"/>
        <v>Average</v>
      </c>
      <c r="P9150" t="str">
        <f t="shared" si="570"/>
        <v>Zero Balance</v>
      </c>
      <c r="Q9150" t="str">
        <f t="shared" si="571"/>
        <v>Retained</v>
      </c>
    </row>
    <row r="9151" spans="1:17" x14ac:dyDescent="0.2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tr">
        <f t="shared" si="568"/>
        <v>Adult</v>
      </c>
      <c r="O9151" t="str">
        <f t="shared" si="569"/>
        <v>Average</v>
      </c>
      <c r="P9151" t="str">
        <f t="shared" si="570"/>
        <v>High Balance</v>
      </c>
      <c r="Q9151" t="str">
        <f t="shared" si="571"/>
        <v>Retained</v>
      </c>
    </row>
    <row r="9152" spans="1:17" x14ac:dyDescent="0.2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>
        <f t="shared" si="568"/>
        <v>Young</v>
      </c>
      <c r="O9152" t="str">
        <f t="shared" si="569"/>
        <v>Good</v>
      </c>
      <c r="P9152" t="str">
        <f t="shared" si="570"/>
        <v>High Balance</v>
      </c>
      <c r="Q9152" t="str">
        <f t="shared" si="571"/>
        <v>Retained</v>
      </c>
    </row>
    <row r="9153" spans="1:17" x14ac:dyDescent="0.2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>
        <f t="shared" si="568"/>
        <v>Adult</v>
      </c>
      <c r="O9153" t="str">
        <f t="shared" si="569"/>
        <v>Average</v>
      </c>
      <c r="P9153" t="str">
        <f t="shared" si="570"/>
        <v>Zero Balance</v>
      </c>
      <c r="Q9153" t="str">
        <f t="shared" si="571"/>
        <v>Retained</v>
      </c>
    </row>
    <row r="9154" spans="1:17" x14ac:dyDescent="0.2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>
        <f t="shared" si="568"/>
        <v>Young</v>
      </c>
      <c r="O9154" t="str">
        <f t="shared" si="569"/>
        <v>Good</v>
      </c>
      <c r="P9154" t="str">
        <f t="shared" si="570"/>
        <v>Medium Balance</v>
      </c>
      <c r="Q9154" t="str">
        <f t="shared" si="571"/>
        <v>Retained</v>
      </c>
    </row>
    <row r="9155" spans="1:17" x14ac:dyDescent="0.2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>
        <f t="shared" ref="N9155:N9218" si="572">IF(F9155&lt;30,"Young",IF(F9155&lt;50,"Adult","Senior"))</f>
        <v>Adult</v>
      </c>
      <c r="O9155" t="str">
        <f t="shared" ref="O9155:O9218" si="573">IF(C9155&lt;500,"Poor",IF(C9155&lt;700,"Average","Good"))</f>
        <v>Average</v>
      </c>
      <c r="P9155" t="str">
        <f t="shared" ref="P9155:P9218" si="574" xml:space="preserve"> IF(H9155=0,"Zero Balance",IF(H9155&lt;50000,"Low Balance",IF(H9155&lt;100000,"Medium Balance","High Balance")))</f>
        <v>High Balance</v>
      </c>
      <c r="Q9155" t="str">
        <f t="shared" ref="Q9155:Q9218" si="575">IF(M9155 = 1,"Churned","Retained")</f>
        <v>Churned</v>
      </c>
    </row>
    <row r="9156" spans="1:17" x14ac:dyDescent="0.2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tr">
        <f t="shared" si="572"/>
        <v>Young</v>
      </c>
      <c r="O9156" t="str">
        <f t="shared" si="573"/>
        <v>Average</v>
      </c>
      <c r="P9156" t="str">
        <f t="shared" si="574"/>
        <v>High Balance</v>
      </c>
      <c r="Q9156" t="str">
        <f t="shared" si="575"/>
        <v>Retained</v>
      </c>
    </row>
    <row r="9157" spans="1:17" x14ac:dyDescent="0.2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>
        <f t="shared" si="572"/>
        <v>Adult</v>
      </c>
      <c r="O9157" t="str">
        <f t="shared" si="573"/>
        <v>Average</v>
      </c>
      <c r="P9157" t="str">
        <f t="shared" si="574"/>
        <v>High Balance</v>
      </c>
      <c r="Q9157" t="str">
        <f t="shared" si="575"/>
        <v>Retained</v>
      </c>
    </row>
    <row r="9158" spans="1:17" x14ac:dyDescent="0.2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tr">
        <f t="shared" si="572"/>
        <v>Adult</v>
      </c>
      <c r="O9158" t="str">
        <f t="shared" si="573"/>
        <v>Average</v>
      </c>
      <c r="P9158" t="str">
        <f t="shared" si="574"/>
        <v>High Balance</v>
      </c>
      <c r="Q9158" t="str">
        <f t="shared" si="575"/>
        <v>Churned</v>
      </c>
    </row>
    <row r="9159" spans="1:17" x14ac:dyDescent="0.2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>
        <f t="shared" si="572"/>
        <v>Adult</v>
      </c>
      <c r="O9159" t="str">
        <f t="shared" si="573"/>
        <v>Good</v>
      </c>
      <c r="P9159" t="str">
        <f t="shared" si="574"/>
        <v>High Balance</v>
      </c>
      <c r="Q9159" t="str">
        <f t="shared" si="575"/>
        <v>Retained</v>
      </c>
    </row>
    <row r="9160" spans="1:17" x14ac:dyDescent="0.2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>
        <f t="shared" si="572"/>
        <v>Adult</v>
      </c>
      <c r="O9160" t="str">
        <f t="shared" si="573"/>
        <v>Average</v>
      </c>
      <c r="P9160" t="str">
        <f t="shared" si="574"/>
        <v>High Balance</v>
      </c>
      <c r="Q9160" t="str">
        <f t="shared" si="575"/>
        <v>Retained</v>
      </c>
    </row>
    <row r="9161" spans="1:17" x14ac:dyDescent="0.2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>
        <f t="shared" si="572"/>
        <v>Adult</v>
      </c>
      <c r="O9161" t="str">
        <f t="shared" si="573"/>
        <v>Average</v>
      </c>
      <c r="P9161" t="str">
        <f t="shared" si="574"/>
        <v>High Balance</v>
      </c>
      <c r="Q9161" t="str">
        <f t="shared" si="575"/>
        <v>Retained</v>
      </c>
    </row>
    <row r="9162" spans="1:17" x14ac:dyDescent="0.2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tr">
        <f t="shared" si="572"/>
        <v>Young</v>
      </c>
      <c r="O9162" t="str">
        <f t="shared" si="573"/>
        <v>Good</v>
      </c>
      <c r="P9162" t="str">
        <f t="shared" si="574"/>
        <v>Zero Balance</v>
      </c>
      <c r="Q9162" t="str">
        <f t="shared" si="575"/>
        <v>Retained</v>
      </c>
    </row>
    <row r="9163" spans="1:17" x14ac:dyDescent="0.2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>
        <f t="shared" si="572"/>
        <v>Adult</v>
      </c>
      <c r="O9163" t="str">
        <f t="shared" si="573"/>
        <v>Average</v>
      </c>
      <c r="P9163" t="str">
        <f t="shared" si="574"/>
        <v>High Balance</v>
      </c>
      <c r="Q9163" t="str">
        <f t="shared" si="575"/>
        <v>Retained</v>
      </c>
    </row>
    <row r="9164" spans="1:17" x14ac:dyDescent="0.2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tr">
        <f t="shared" si="572"/>
        <v>Senior</v>
      </c>
      <c r="O9164" t="str">
        <f t="shared" si="573"/>
        <v>Average</v>
      </c>
      <c r="P9164" t="str">
        <f t="shared" si="574"/>
        <v>High Balance</v>
      </c>
      <c r="Q9164" t="str">
        <f t="shared" si="575"/>
        <v>Churned</v>
      </c>
    </row>
    <row r="9165" spans="1:17" x14ac:dyDescent="0.2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>
        <f t="shared" si="572"/>
        <v>Adult</v>
      </c>
      <c r="O9165" t="str">
        <f t="shared" si="573"/>
        <v>Average</v>
      </c>
      <c r="P9165" t="str">
        <f t="shared" si="574"/>
        <v>Zero Balance</v>
      </c>
      <c r="Q9165" t="str">
        <f t="shared" si="575"/>
        <v>Retained</v>
      </c>
    </row>
    <row r="9166" spans="1:17" x14ac:dyDescent="0.2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>
        <f t="shared" si="572"/>
        <v>Adult</v>
      </c>
      <c r="O9166" t="str">
        <f t="shared" si="573"/>
        <v>Average</v>
      </c>
      <c r="P9166" t="str">
        <f t="shared" si="574"/>
        <v>Zero Balance</v>
      </c>
      <c r="Q9166" t="str">
        <f t="shared" si="575"/>
        <v>Retained</v>
      </c>
    </row>
    <row r="9167" spans="1:17" x14ac:dyDescent="0.2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>
        <f t="shared" si="572"/>
        <v>Adult</v>
      </c>
      <c r="O9167" t="str">
        <f t="shared" si="573"/>
        <v>Average</v>
      </c>
      <c r="P9167" t="str">
        <f t="shared" si="574"/>
        <v>High Balance</v>
      </c>
      <c r="Q9167" t="str">
        <f t="shared" si="575"/>
        <v>Retained</v>
      </c>
    </row>
    <row r="9168" spans="1:17" x14ac:dyDescent="0.2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>
        <f t="shared" si="572"/>
        <v>Adult</v>
      </c>
      <c r="O9168" t="str">
        <f t="shared" si="573"/>
        <v>Average</v>
      </c>
      <c r="P9168" t="str">
        <f t="shared" si="574"/>
        <v>High Balance</v>
      </c>
      <c r="Q9168" t="str">
        <f t="shared" si="575"/>
        <v>Churned</v>
      </c>
    </row>
    <row r="9169" spans="1:17" x14ac:dyDescent="0.2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>
        <f t="shared" si="572"/>
        <v>Young</v>
      </c>
      <c r="O9169" t="str">
        <f t="shared" si="573"/>
        <v>Average</v>
      </c>
      <c r="P9169" t="str">
        <f t="shared" si="574"/>
        <v>Zero Balance</v>
      </c>
      <c r="Q9169" t="str">
        <f t="shared" si="575"/>
        <v>Retained</v>
      </c>
    </row>
    <row r="9170" spans="1:17" x14ac:dyDescent="0.2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>
        <f t="shared" si="572"/>
        <v>Adult</v>
      </c>
      <c r="O9170" t="str">
        <f t="shared" si="573"/>
        <v>Average</v>
      </c>
      <c r="P9170" t="str">
        <f t="shared" si="574"/>
        <v>High Balance</v>
      </c>
      <c r="Q9170" t="str">
        <f t="shared" si="575"/>
        <v>Retained</v>
      </c>
    </row>
    <row r="9171" spans="1:17" x14ac:dyDescent="0.2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>
        <f t="shared" si="572"/>
        <v>Adult</v>
      </c>
      <c r="O9171" t="str">
        <f t="shared" si="573"/>
        <v>Good</v>
      </c>
      <c r="P9171" t="str">
        <f t="shared" si="574"/>
        <v>Zero Balance</v>
      </c>
      <c r="Q9171" t="str">
        <f t="shared" si="575"/>
        <v>Retained</v>
      </c>
    </row>
    <row r="9172" spans="1:17" x14ac:dyDescent="0.2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>
        <f t="shared" si="572"/>
        <v>Adult</v>
      </c>
      <c r="O9172" t="str">
        <f t="shared" si="573"/>
        <v>Average</v>
      </c>
      <c r="P9172" t="str">
        <f t="shared" si="574"/>
        <v>Zero Balance</v>
      </c>
      <c r="Q9172" t="str">
        <f t="shared" si="575"/>
        <v>Retained</v>
      </c>
    </row>
    <row r="9173" spans="1:17" x14ac:dyDescent="0.2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tr">
        <f t="shared" si="572"/>
        <v>Senior</v>
      </c>
      <c r="O9173" t="str">
        <f t="shared" si="573"/>
        <v>Poor</v>
      </c>
      <c r="P9173" t="str">
        <f t="shared" si="574"/>
        <v>Zero Balance</v>
      </c>
      <c r="Q9173" t="str">
        <f t="shared" si="575"/>
        <v>Retained</v>
      </c>
    </row>
    <row r="9174" spans="1:17" x14ac:dyDescent="0.2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>
        <f t="shared" si="572"/>
        <v>Adult</v>
      </c>
      <c r="O9174" t="str">
        <f t="shared" si="573"/>
        <v>Good</v>
      </c>
      <c r="P9174" t="str">
        <f t="shared" si="574"/>
        <v>High Balance</v>
      </c>
      <c r="Q9174" t="str">
        <f t="shared" si="575"/>
        <v>Retained</v>
      </c>
    </row>
    <row r="9175" spans="1:17" x14ac:dyDescent="0.2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>
        <f t="shared" si="572"/>
        <v>Adult</v>
      </c>
      <c r="O9175" t="str">
        <f t="shared" si="573"/>
        <v>Average</v>
      </c>
      <c r="P9175" t="str">
        <f t="shared" si="574"/>
        <v>High Balance</v>
      </c>
      <c r="Q9175" t="str">
        <f t="shared" si="575"/>
        <v>Churned</v>
      </c>
    </row>
    <row r="9176" spans="1:17" x14ac:dyDescent="0.2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>
        <f t="shared" si="572"/>
        <v>Senior</v>
      </c>
      <c r="O9176" t="str">
        <f t="shared" si="573"/>
        <v>Average</v>
      </c>
      <c r="P9176" t="str">
        <f t="shared" si="574"/>
        <v>Zero Balance</v>
      </c>
      <c r="Q9176" t="str">
        <f t="shared" si="575"/>
        <v>Retained</v>
      </c>
    </row>
    <row r="9177" spans="1:17" x14ac:dyDescent="0.2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>
        <f t="shared" si="572"/>
        <v>Adult</v>
      </c>
      <c r="O9177" t="str">
        <f t="shared" si="573"/>
        <v>Average</v>
      </c>
      <c r="P9177" t="str">
        <f t="shared" si="574"/>
        <v>High Balance</v>
      </c>
      <c r="Q9177" t="str">
        <f t="shared" si="575"/>
        <v>Retained</v>
      </c>
    </row>
    <row r="9178" spans="1:17" x14ac:dyDescent="0.2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>
        <f t="shared" si="572"/>
        <v>Adult</v>
      </c>
      <c r="O9178" t="str">
        <f t="shared" si="573"/>
        <v>Average</v>
      </c>
      <c r="P9178" t="str">
        <f t="shared" si="574"/>
        <v>Zero Balance</v>
      </c>
      <c r="Q9178" t="str">
        <f t="shared" si="575"/>
        <v>Retained</v>
      </c>
    </row>
    <row r="9179" spans="1:17" x14ac:dyDescent="0.2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>
        <f t="shared" si="572"/>
        <v>Young</v>
      </c>
      <c r="O9179" t="str">
        <f t="shared" si="573"/>
        <v>Poor</v>
      </c>
      <c r="P9179" t="str">
        <f t="shared" si="574"/>
        <v>High Balance</v>
      </c>
      <c r="Q9179" t="str">
        <f t="shared" si="575"/>
        <v>Retained</v>
      </c>
    </row>
    <row r="9180" spans="1:17" x14ac:dyDescent="0.2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tr">
        <f t="shared" si="572"/>
        <v>Adult</v>
      </c>
      <c r="O9180" t="str">
        <f t="shared" si="573"/>
        <v>Good</v>
      </c>
      <c r="P9180" t="str">
        <f t="shared" si="574"/>
        <v>High Balance</v>
      </c>
      <c r="Q9180" t="str">
        <f t="shared" si="575"/>
        <v>Retained</v>
      </c>
    </row>
    <row r="9181" spans="1:17" x14ac:dyDescent="0.2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>
        <f t="shared" si="572"/>
        <v>Adult</v>
      </c>
      <c r="O9181" t="str">
        <f t="shared" si="573"/>
        <v>Average</v>
      </c>
      <c r="P9181" t="str">
        <f t="shared" si="574"/>
        <v>High Balance</v>
      </c>
      <c r="Q9181" t="str">
        <f t="shared" si="575"/>
        <v>Retained</v>
      </c>
    </row>
    <row r="9182" spans="1:17" x14ac:dyDescent="0.2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>
        <f t="shared" si="572"/>
        <v>Adult</v>
      </c>
      <c r="O9182" t="str">
        <f t="shared" si="573"/>
        <v>Average</v>
      </c>
      <c r="P9182" t="str">
        <f t="shared" si="574"/>
        <v>Zero Balance</v>
      </c>
      <c r="Q9182" t="str">
        <f t="shared" si="575"/>
        <v>Retained</v>
      </c>
    </row>
    <row r="9183" spans="1:17" x14ac:dyDescent="0.2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>
        <f t="shared" si="572"/>
        <v>Adult</v>
      </c>
      <c r="O9183" t="str">
        <f t="shared" si="573"/>
        <v>Average</v>
      </c>
      <c r="P9183" t="str">
        <f t="shared" si="574"/>
        <v>Zero Balance</v>
      </c>
      <c r="Q9183" t="str">
        <f t="shared" si="575"/>
        <v>Retained</v>
      </c>
    </row>
    <row r="9184" spans="1:17" x14ac:dyDescent="0.2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>
        <f t="shared" si="572"/>
        <v>Young</v>
      </c>
      <c r="O9184" t="str">
        <f t="shared" si="573"/>
        <v>Average</v>
      </c>
      <c r="P9184" t="str">
        <f t="shared" si="574"/>
        <v>High Balance</v>
      </c>
      <c r="Q9184" t="str">
        <f t="shared" si="575"/>
        <v>Retained</v>
      </c>
    </row>
    <row r="9185" spans="1:17" x14ac:dyDescent="0.2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>
        <f t="shared" si="572"/>
        <v>Adult</v>
      </c>
      <c r="O9185" t="str">
        <f t="shared" si="573"/>
        <v>Average</v>
      </c>
      <c r="P9185" t="str">
        <f t="shared" si="574"/>
        <v>Zero Balance</v>
      </c>
      <c r="Q9185" t="str">
        <f t="shared" si="575"/>
        <v>Retained</v>
      </c>
    </row>
    <row r="9186" spans="1:17" x14ac:dyDescent="0.2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>
        <f t="shared" si="572"/>
        <v>Senior</v>
      </c>
      <c r="O9186" t="str">
        <f t="shared" si="573"/>
        <v>Average</v>
      </c>
      <c r="P9186" t="str">
        <f t="shared" si="574"/>
        <v>Zero Balance</v>
      </c>
      <c r="Q9186" t="str">
        <f t="shared" si="575"/>
        <v>Retained</v>
      </c>
    </row>
    <row r="9187" spans="1:17" x14ac:dyDescent="0.2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>
        <f t="shared" si="572"/>
        <v>Adult</v>
      </c>
      <c r="O9187" t="str">
        <f t="shared" si="573"/>
        <v>Average</v>
      </c>
      <c r="P9187" t="str">
        <f t="shared" si="574"/>
        <v>High Balance</v>
      </c>
      <c r="Q9187" t="str">
        <f t="shared" si="575"/>
        <v>Retained</v>
      </c>
    </row>
    <row r="9188" spans="1:17" x14ac:dyDescent="0.2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>
        <f t="shared" si="572"/>
        <v>Senior</v>
      </c>
      <c r="O9188" t="str">
        <f t="shared" si="573"/>
        <v>Average</v>
      </c>
      <c r="P9188" t="str">
        <f t="shared" si="574"/>
        <v>High Balance</v>
      </c>
      <c r="Q9188" t="str">
        <f t="shared" si="575"/>
        <v>Retained</v>
      </c>
    </row>
    <row r="9189" spans="1:17" x14ac:dyDescent="0.2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tr">
        <f t="shared" si="572"/>
        <v>Adult</v>
      </c>
      <c r="O9189" t="str">
        <f t="shared" si="573"/>
        <v>Average</v>
      </c>
      <c r="P9189" t="str">
        <f t="shared" si="574"/>
        <v>Medium Balance</v>
      </c>
      <c r="Q9189" t="str">
        <f t="shared" si="575"/>
        <v>Retained</v>
      </c>
    </row>
    <row r="9190" spans="1:17" x14ac:dyDescent="0.2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>
        <f t="shared" si="572"/>
        <v>Young</v>
      </c>
      <c r="O9190" t="str">
        <f t="shared" si="573"/>
        <v>Average</v>
      </c>
      <c r="P9190" t="str">
        <f t="shared" si="574"/>
        <v>Zero Balance</v>
      </c>
      <c r="Q9190" t="str">
        <f t="shared" si="575"/>
        <v>Retained</v>
      </c>
    </row>
    <row r="9191" spans="1:17" x14ac:dyDescent="0.2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>
        <f t="shared" si="572"/>
        <v>Adult</v>
      </c>
      <c r="O9191" t="str">
        <f t="shared" si="573"/>
        <v>Average</v>
      </c>
      <c r="P9191" t="str">
        <f t="shared" si="574"/>
        <v>High Balance</v>
      </c>
      <c r="Q9191" t="str">
        <f t="shared" si="575"/>
        <v>Retained</v>
      </c>
    </row>
    <row r="9192" spans="1:17" x14ac:dyDescent="0.2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>
        <f t="shared" si="572"/>
        <v>Adult</v>
      </c>
      <c r="O9192" t="str">
        <f t="shared" si="573"/>
        <v>Average</v>
      </c>
      <c r="P9192" t="str">
        <f t="shared" si="574"/>
        <v>Zero Balance</v>
      </c>
      <c r="Q9192" t="str">
        <f t="shared" si="575"/>
        <v>Retained</v>
      </c>
    </row>
    <row r="9193" spans="1:17" x14ac:dyDescent="0.2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>
        <f t="shared" si="572"/>
        <v>Adult</v>
      </c>
      <c r="O9193" t="str">
        <f t="shared" si="573"/>
        <v>Average</v>
      </c>
      <c r="P9193" t="str">
        <f t="shared" si="574"/>
        <v>High Balance</v>
      </c>
      <c r="Q9193" t="str">
        <f t="shared" si="575"/>
        <v>Retained</v>
      </c>
    </row>
    <row r="9194" spans="1:17" x14ac:dyDescent="0.2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>
        <f t="shared" si="572"/>
        <v>Senior</v>
      </c>
      <c r="O9194" t="str">
        <f t="shared" si="573"/>
        <v>Good</v>
      </c>
      <c r="P9194" t="str">
        <f t="shared" si="574"/>
        <v>Medium Balance</v>
      </c>
      <c r="Q9194" t="str">
        <f t="shared" si="575"/>
        <v>Retained</v>
      </c>
    </row>
    <row r="9195" spans="1:17" x14ac:dyDescent="0.2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>
        <f t="shared" si="572"/>
        <v>Young</v>
      </c>
      <c r="O9195" t="str">
        <f t="shared" si="573"/>
        <v>Average</v>
      </c>
      <c r="P9195" t="str">
        <f t="shared" si="574"/>
        <v>High Balance</v>
      </c>
      <c r="Q9195" t="str">
        <f t="shared" si="575"/>
        <v>Retained</v>
      </c>
    </row>
    <row r="9196" spans="1:17" x14ac:dyDescent="0.2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>
        <f t="shared" si="572"/>
        <v>Adult</v>
      </c>
      <c r="O9196" t="str">
        <f t="shared" si="573"/>
        <v>Average</v>
      </c>
      <c r="P9196" t="str">
        <f t="shared" si="574"/>
        <v>High Balance</v>
      </c>
      <c r="Q9196" t="str">
        <f t="shared" si="575"/>
        <v>Retained</v>
      </c>
    </row>
    <row r="9197" spans="1:17" x14ac:dyDescent="0.2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>
        <f t="shared" si="572"/>
        <v>Young</v>
      </c>
      <c r="O9197" t="str">
        <f t="shared" si="573"/>
        <v>Average</v>
      </c>
      <c r="P9197" t="str">
        <f t="shared" si="574"/>
        <v>High Balance</v>
      </c>
      <c r="Q9197" t="str">
        <f t="shared" si="575"/>
        <v>Churned</v>
      </c>
    </row>
    <row r="9198" spans="1:17" x14ac:dyDescent="0.2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tr">
        <f t="shared" si="572"/>
        <v>Adult</v>
      </c>
      <c r="O9198" t="str">
        <f t="shared" si="573"/>
        <v>Good</v>
      </c>
      <c r="P9198" t="str">
        <f t="shared" si="574"/>
        <v>Zero Balance</v>
      </c>
      <c r="Q9198" t="str">
        <f t="shared" si="575"/>
        <v>Retained</v>
      </c>
    </row>
    <row r="9199" spans="1:17" x14ac:dyDescent="0.2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>
        <f t="shared" si="572"/>
        <v>Adult</v>
      </c>
      <c r="O9199" t="str">
        <f t="shared" si="573"/>
        <v>Average</v>
      </c>
      <c r="P9199" t="str">
        <f t="shared" si="574"/>
        <v>Medium Balance</v>
      </c>
      <c r="Q9199" t="str">
        <f t="shared" si="575"/>
        <v>Retained</v>
      </c>
    </row>
    <row r="9200" spans="1:17" x14ac:dyDescent="0.2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>
        <f t="shared" si="572"/>
        <v>Young</v>
      </c>
      <c r="O9200" t="str">
        <f t="shared" si="573"/>
        <v>Poor</v>
      </c>
      <c r="P9200" t="str">
        <f t="shared" si="574"/>
        <v>High Balance</v>
      </c>
      <c r="Q9200" t="str">
        <f t="shared" si="575"/>
        <v>Retained</v>
      </c>
    </row>
    <row r="9201" spans="1:17" x14ac:dyDescent="0.2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>
        <f t="shared" si="572"/>
        <v>Young</v>
      </c>
      <c r="O9201" t="str">
        <f t="shared" si="573"/>
        <v>Average</v>
      </c>
      <c r="P9201" t="str">
        <f t="shared" si="574"/>
        <v>Zero Balance</v>
      </c>
      <c r="Q9201" t="str">
        <f t="shared" si="575"/>
        <v>Churned</v>
      </c>
    </row>
    <row r="9202" spans="1:17" x14ac:dyDescent="0.2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>
        <f t="shared" si="572"/>
        <v>Adult</v>
      </c>
      <c r="O9202" t="str">
        <f t="shared" si="573"/>
        <v>Good</v>
      </c>
      <c r="P9202" t="str">
        <f t="shared" si="574"/>
        <v>Zero Balance</v>
      </c>
      <c r="Q9202" t="str">
        <f t="shared" si="575"/>
        <v>Retained</v>
      </c>
    </row>
    <row r="9203" spans="1:17" x14ac:dyDescent="0.2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>
        <f t="shared" si="572"/>
        <v>Adult</v>
      </c>
      <c r="O9203" t="str">
        <f t="shared" si="573"/>
        <v>Poor</v>
      </c>
      <c r="P9203" t="str">
        <f t="shared" si="574"/>
        <v>High Balance</v>
      </c>
      <c r="Q9203" t="str">
        <f t="shared" si="575"/>
        <v>Retained</v>
      </c>
    </row>
    <row r="9204" spans="1:17" x14ac:dyDescent="0.2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>
        <f t="shared" si="572"/>
        <v>Adult</v>
      </c>
      <c r="O9204" t="str">
        <f t="shared" si="573"/>
        <v>Average</v>
      </c>
      <c r="P9204" t="str">
        <f t="shared" si="574"/>
        <v>High Balance</v>
      </c>
      <c r="Q9204" t="str">
        <f t="shared" si="575"/>
        <v>Retained</v>
      </c>
    </row>
    <row r="9205" spans="1:17" x14ac:dyDescent="0.2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>
        <f t="shared" si="572"/>
        <v>Senior</v>
      </c>
      <c r="O9205" t="str">
        <f t="shared" si="573"/>
        <v>Good</v>
      </c>
      <c r="P9205" t="str">
        <f t="shared" si="574"/>
        <v>Zero Balance</v>
      </c>
      <c r="Q9205" t="str">
        <f t="shared" si="575"/>
        <v>Churned</v>
      </c>
    </row>
    <row r="9206" spans="1:17" x14ac:dyDescent="0.2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>
        <f t="shared" si="572"/>
        <v>Adult</v>
      </c>
      <c r="O9206" t="str">
        <f t="shared" si="573"/>
        <v>Average</v>
      </c>
      <c r="P9206" t="str">
        <f t="shared" si="574"/>
        <v>Zero Balance</v>
      </c>
      <c r="Q9206" t="str">
        <f t="shared" si="575"/>
        <v>Retained</v>
      </c>
    </row>
    <row r="9207" spans="1:17" x14ac:dyDescent="0.2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>
        <f t="shared" si="572"/>
        <v>Adult</v>
      </c>
      <c r="O9207" t="str">
        <f t="shared" si="573"/>
        <v>Average</v>
      </c>
      <c r="P9207" t="str">
        <f t="shared" si="574"/>
        <v>High Balance</v>
      </c>
      <c r="Q9207" t="str">
        <f t="shared" si="575"/>
        <v>Retained</v>
      </c>
    </row>
    <row r="9208" spans="1:17" x14ac:dyDescent="0.2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>
        <f t="shared" si="572"/>
        <v>Senior</v>
      </c>
      <c r="O9208" t="str">
        <f t="shared" si="573"/>
        <v>Average</v>
      </c>
      <c r="P9208" t="str">
        <f t="shared" si="574"/>
        <v>High Balance</v>
      </c>
      <c r="Q9208" t="str">
        <f t="shared" si="575"/>
        <v>Churned</v>
      </c>
    </row>
    <row r="9209" spans="1:17" x14ac:dyDescent="0.2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>
        <f t="shared" si="572"/>
        <v>Senior</v>
      </c>
      <c r="O9209" t="str">
        <f t="shared" si="573"/>
        <v>Average</v>
      </c>
      <c r="P9209" t="str">
        <f t="shared" si="574"/>
        <v>High Balance</v>
      </c>
      <c r="Q9209" t="str">
        <f t="shared" si="575"/>
        <v>Churned</v>
      </c>
    </row>
    <row r="9210" spans="1:17" x14ac:dyDescent="0.2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>
        <f t="shared" si="572"/>
        <v>Adult</v>
      </c>
      <c r="O9210" t="str">
        <f t="shared" si="573"/>
        <v>Good</v>
      </c>
      <c r="P9210" t="str">
        <f t="shared" si="574"/>
        <v>Zero Balance</v>
      </c>
      <c r="Q9210" t="str">
        <f t="shared" si="575"/>
        <v>Retained</v>
      </c>
    </row>
    <row r="9211" spans="1:17" x14ac:dyDescent="0.2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>
        <f t="shared" si="572"/>
        <v>Young</v>
      </c>
      <c r="O9211" t="str">
        <f t="shared" si="573"/>
        <v>Average</v>
      </c>
      <c r="P9211" t="str">
        <f t="shared" si="574"/>
        <v>High Balance</v>
      </c>
      <c r="Q9211" t="str">
        <f t="shared" si="575"/>
        <v>Retained</v>
      </c>
    </row>
    <row r="9212" spans="1:17" x14ac:dyDescent="0.2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>
        <f t="shared" si="572"/>
        <v>Adult</v>
      </c>
      <c r="O9212" t="str">
        <f t="shared" si="573"/>
        <v>Poor</v>
      </c>
      <c r="P9212" t="str">
        <f t="shared" si="574"/>
        <v>Zero Balance</v>
      </c>
      <c r="Q9212" t="str">
        <f t="shared" si="575"/>
        <v>Churned</v>
      </c>
    </row>
    <row r="9213" spans="1:17" x14ac:dyDescent="0.2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>
        <f t="shared" si="572"/>
        <v>Adult</v>
      </c>
      <c r="O9213" t="str">
        <f t="shared" si="573"/>
        <v>Poor</v>
      </c>
      <c r="P9213" t="str">
        <f t="shared" si="574"/>
        <v>Zero Balance</v>
      </c>
      <c r="Q9213" t="str">
        <f t="shared" si="575"/>
        <v>Retained</v>
      </c>
    </row>
    <row r="9214" spans="1:17" x14ac:dyDescent="0.2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>
        <f t="shared" si="572"/>
        <v>Adult</v>
      </c>
      <c r="O9214" t="str">
        <f t="shared" si="573"/>
        <v>Average</v>
      </c>
      <c r="P9214" t="str">
        <f t="shared" si="574"/>
        <v>Zero Balance</v>
      </c>
      <c r="Q9214" t="str">
        <f t="shared" si="575"/>
        <v>Retained</v>
      </c>
    </row>
    <row r="9215" spans="1:17" x14ac:dyDescent="0.2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>
        <f t="shared" si="572"/>
        <v>Adult</v>
      </c>
      <c r="O9215" t="str">
        <f t="shared" si="573"/>
        <v>Average</v>
      </c>
      <c r="P9215" t="str">
        <f t="shared" si="574"/>
        <v>Medium Balance</v>
      </c>
      <c r="Q9215" t="str">
        <f t="shared" si="575"/>
        <v>Retained</v>
      </c>
    </row>
    <row r="9216" spans="1:17" x14ac:dyDescent="0.2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>
        <f t="shared" si="572"/>
        <v>Adult</v>
      </c>
      <c r="O9216" t="str">
        <f t="shared" si="573"/>
        <v>Average</v>
      </c>
      <c r="P9216" t="str">
        <f t="shared" si="574"/>
        <v>Zero Balance</v>
      </c>
      <c r="Q9216" t="str">
        <f t="shared" si="575"/>
        <v>Churned</v>
      </c>
    </row>
    <row r="9217" spans="1:17" x14ac:dyDescent="0.2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>
        <f t="shared" si="572"/>
        <v>Adult</v>
      </c>
      <c r="O9217" t="str">
        <f t="shared" si="573"/>
        <v>Average</v>
      </c>
      <c r="P9217" t="str">
        <f t="shared" si="574"/>
        <v>High Balance</v>
      </c>
      <c r="Q9217" t="str">
        <f t="shared" si="575"/>
        <v>Churned</v>
      </c>
    </row>
    <row r="9218" spans="1:17" x14ac:dyDescent="0.2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>
        <f t="shared" si="572"/>
        <v>Adult</v>
      </c>
      <c r="O9218" t="str">
        <f t="shared" si="573"/>
        <v>Good</v>
      </c>
      <c r="P9218" t="str">
        <f t="shared" si="574"/>
        <v>Zero Balance</v>
      </c>
      <c r="Q9218" t="str">
        <f t="shared" si="575"/>
        <v>Retained</v>
      </c>
    </row>
    <row r="9219" spans="1:17" x14ac:dyDescent="0.2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>
        <f t="shared" ref="N9219:N9282" si="576">IF(F9219&lt;30,"Young",IF(F9219&lt;50,"Adult","Senior"))</f>
        <v>Adult</v>
      </c>
      <c r="O9219" t="str">
        <f t="shared" ref="O9219:O9282" si="577">IF(C9219&lt;500,"Poor",IF(C9219&lt;700,"Average","Good"))</f>
        <v>Average</v>
      </c>
      <c r="P9219" t="str">
        <f t="shared" ref="P9219:P9282" si="578" xml:space="preserve"> IF(H9219=0,"Zero Balance",IF(H9219&lt;50000,"Low Balance",IF(H9219&lt;100000,"Medium Balance","High Balance")))</f>
        <v>Zero Balance</v>
      </c>
      <c r="Q9219" t="str">
        <f t="shared" ref="Q9219:Q9282" si="579">IF(M9219 = 1,"Churned","Retained")</f>
        <v>Retained</v>
      </c>
    </row>
    <row r="9220" spans="1:17" x14ac:dyDescent="0.2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>
        <f t="shared" si="576"/>
        <v>Adult</v>
      </c>
      <c r="O9220" t="str">
        <f t="shared" si="577"/>
        <v>Average</v>
      </c>
      <c r="P9220" t="str">
        <f t="shared" si="578"/>
        <v>High Balance</v>
      </c>
      <c r="Q9220" t="str">
        <f t="shared" si="579"/>
        <v>Churned</v>
      </c>
    </row>
    <row r="9221" spans="1:17" x14ac:dyDescent="0.2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>
        <f t="shared" si="576"/>
        <v>Adult</v>
      </c>
      <c r="O9221" t="str">
        <f t="shared" si="577"/>
        <v>Poor</v>
      </c>
      <c r="P9221" t="str">
        <f t="shared" si="578"/>
        <v>Zero Balance</v>
      </c>
      <c r="Q9221" t="str">
        <f t="shared" si="579"/>
        <v>Retained</v>
      </c>
    </row>
    <row r="9222" spans="1:17" x14ac:dyDescent="0.2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>
        <f t="shared" si="576"/>
        <v>Senior</v>
      </c>
      <c r="O9222" t="str">
        <f t="shared" si="577"/>
        <v>Average</v>
      </c>
      <c r="P9222" t="str">
        <f t="shared" si="578"/>
        <v>Zero Balance</v>
      </c>
      <c r="Q9222" t="str">
        <f t="shared" si="579"/>
        <v>Churned</v>
      </c>
    </row>
    <row r="9223" spans="1:17" x14ac:dyDescent="0.2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>
        <f t="shared" si="576"/>
        <v>Adult</v>
      </c>
      <c r="O9223" t="str">
        <f t="shared" si="577"/>
        <v>Average</v>
      </c>
      <c r="P9223" t="str">
        <f t="shared" si="578"/>
        <v>High Balance</v>
      </c>
      <c r="Q9223" t="str">
        <f t="shared" si="579"/>
        <v>Churned</v>
      </c>
    </row>
    <row r="9224" spans="1:17" x14ac:dyDescent="0.2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>
        <f t="shared" si="576"/>
        <v>Young</v>
      </c>
      <c r="O9224" t="str">
        <f t="shared" si="577"/>
        <v>Average</v>
      </c>
      <c r="P9224" t="str">
        <f t="shared" si="578"/>
        <v>High Balance</v>
      </c>
      <c r="Q9224" t="str">
        <f t="shared" si="579"/>
        <v>Retained</v>
      </c>
    </row>
    <row r="9225" spans="1:17" x14ac:dyDescent="0.2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tr">
        <f t="shared" si="576"/>
        <v>Senior</v>
      </c>
      <c r="O9225" t="str">
        <f t="shared" si="577"/>
        <v>Average</v>
      </c>
      <c r="P9225" t="str">
        <f t="shared" si="578"/>
        <v>High Balance</v>
      </c>
      <c r="Q9225" t="str">
        <f t="shared" si="579"/>
        <v>Retained</v>
      </c>
    </row>
    <row r="9226" spans="1:17" x14ac:dyDescent="0.2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tr">
        <f t="shared" si="576"/>
        <v>Adult</v>
      </c>
      <c r="O9226" t="str">
        <f t="shared" si="577"/>
        <v>Average</v>
      </c>
      <c r="P9226" t="str">
        <f t="shared" si="578"/>
        <v>Medium Balance</v>
      </c>
      <c r="Q9226" t="str">
        <f t="shared" si="579"/>
        <v>Retained</v>
      </c>
    </row>
    <row r="9227" spans="1:17" x14ac:dyDescent="0.2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>
        <f t="shared" si="576"/>
        <v>Adult</v>
      </c>
      <c r="O9227" t="str">
        <f t="shared" si="577"/>
        <v>Average</v>
      </c>
      <c r="P9227" t="str">
        <f t="shared" si="578"/>
        <v>High Balance</v>
      </c>
      <c r="Q9227" t="str">
        <f t="shared" si="579"/>
        <v>Retained</v>
      </c>
    </row>
    <row r="9228" spans="1:17" x14ac:dyDescent="0.2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>
        <f t="shared" si="576"/>
        <v>Young</v>
      </c>
      <c r="O9228" t="str">
        <f t="shared" si="577"/>
        <v>Average</v>
      </c>
      <c r="P9228" t="str">
        <f t="shared" si="578"/>
        <v>High Balance</v>
      </c>
      <c r="Q9228" t="str">
        <f t="shared" si="579"/>
        <v>Retained</v>
      </c>
    </row>
    <row r="9229" spans="1:17" x14ac:dyDescent="0.2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>
        <f t="shared" si="576"/>
        <v>Adult</v>
      </c>
      <c r="O9229" t="str">
        <f t="shared" si="577"/>
        <v>Good</v>
      </c>
      <c r="P9229" t="str">
        <f t="shared" si="578"/>
        <v>Zero Balance</v>
      </c>
      <c r="Q9229" t="str">
        <f t="shared" si="579"/>
        <v>Retained</v>
      </c>
    </row>
    <row r="9230" spans="1:17" x14ac:dyDescent="0.2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>
        <f t="shared" si="576"/>
        <v>Adult</v>
      </c>
      <c r="O9230" t="str">
        <f t="shared" si="577"/>
        <v>Average</v>
      </c>
      <c r="P9230" t="str">
        <f t="shared" si="578"/>
        <v>High Balance</v>
      </c>
      <c r="Q9230" t="str">
        <f t="shared" si="579"/>
        <v>Retained</v>
      </c>
    </row>
    <row r="9231" spans="1:17" x14ac:dyDescent="0.2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>
        <f t="shared" si="576"/>
        <v>Adult</v>
      </c>
      <c r="O9231" t="str">
        <f t="shared" si="577"/>
        <v>Good</v>
      </c>
      <c r="P9231" t="str">
        <f t="shared" si="578"/>
        <v>High Balance</v>
      </c>
      <c r="Q9231" t="str">
        <f t="shared" si="579"/>
        <v>Retained</v>
      </c>
    </row>
    <row r="9232" spans="1:17" x14ac:dyDescent="0.2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>
        <f t="shared" si="576"/>
        <v>Adult</v>
      </c>
      <c r="O9232" t="str">
        <f t="shared" si="577"/>
        <v>Average</v>
      </c>
      <c r="P9232" t="str">
        <f t="shared" si="578"/>
        <v>High Balance</v>
      </c>
      <c r="Q9232" t="str">
        <f t="shared" si="579"/>
        <v>Retained</v>
      </c>
    </row>
    <row r="9233" spans="1:17" x14ac:dyDescent="0.2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>
        <f t="shared" si="576"/>
        <v>Adult</v>
      </c>
      <c r="O9233" t="str">
        <f t="shared" si="577"/>
        <v>Average</v>
      </c>
      <c r="P9233" t="str">
        <f t="shared" si="578"/>
        <v>Medium Balance</v>
      </c>
      <c r="Q9233" t="str">
        <f t="shared" si="579"/>
        <v>Retained</v>
      </c>
    </row>
    <row r="9234" spans="1:17" x14ac:dyDescent="0.2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>
        <f t="shared" si="576"/>
        <v>Adult</v>
      </c>
      <c r="O9234" t="str">
        <f t="shared" si="577"/>
        <v>Average</v>
      </c>
      <c r="P9234" t="str">
        <f t="shared" si="578"/>
        <v>Low Balance</v>
      </c>
      <c r="Q9234" t="str">
        <f t="shared" si="579"/>
        <v>Churned</v>
      </c>
    </row>
    <row r="9235" spans="1:17" x14ac:dyDescent="0.2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>
        <f t="shared" si="576"/>
        <v>Adult</v>
      </c>
      <c r="O9235" t="str">
        <f t="shared" si="577"/>
        <v>Average</v>
      </c>
      <c r="P9235" t="str">
        <f t="shared" si="578"/>
        <v>High Balance</v>
      </c>
      <c r="Q9235" t="str">
        <f t="shared" si="579"/>
        <v>Retained</v>
      </c>
    </row>
    <row r="9236" spans="1:17" x14ac:dyDescent="0.2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>
        <f t="shared" si="576"/>
        <v>Adult</v>
      </c>
      <c r="O9236" t="str">
        <f t="shared" si="577"/>
        <v>Average</v>
      </c>
      <c r="P9236" t="str">
        <f t="shared" si="578"/>
        <v>High Balance</v>
      </c>
      <c r="Q9236" t="str">
        <f t="shared" si="579"/>
        <v>Churned</v>
      </c>
    </row>
    <row r="9237" spans="1:17" x14ac:dyDescent="0.2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>
        <f t="shared" si="576"/>
        <v>Young</v>
      </c>
      <c r="O9237" t="str">
        <f t="shared" si="577"/>
        <v>Poor</v>
      </c>
      <c r="P9237" t="str">
        <f t="shared" si="578"/>
        <v>High Balance</v>
      </c>
      <c r="Q9237" t="str">
        <f t="shared" si="579"/>
        <v>Retained</v>
      </c>
    </row>
    <row r="9238" spans="1:17" x14ac:dyDescent="0.2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>
        <f t="shared" si="576"/>
        <v>Adult</v>
      </c>
      <c r="O9238" t="str">
        <f t="shared" si="577"/>
        <v>Average</v>
      </c>
      <c r="P9238" t="str">
        <f t="shared" si="578"/>
        <v>Medium Balance</v>
      </c>
      <c r="Q9238" t="str">
        <f t="shared" si="579"/>
        <v>Retained</v>
      </c>
    </row>
    <row r="9239" spans="1:17" x14ac:dyDescent="0.2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>
        <f t="shared" si="576"/>
        <v>Adult</v>
      </c>
      <c r="O9239" t="str">
        <f t="shared" si="577"/>
        <v>Good</v>
      </c>
      <c r="P9239" t="str">
        <f t="shared" si="578"/>
        <v>High Balance</v>
      </c>
      <c r="Q9239" t="str">
        <f t="shared" si="579"/>
        <v>Churned</v>
      </c>
    </row>
    <row r="9240" spans="1:17" x14ac:dyDescent="0.2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>
        <f t="shared" si="576"/>
        <v>Senior</v>
      </c>
      <c r="O9240" t="str">
        <f t="shared" si="577"/>
        <v>Good</v>
      </c>
      <c r="P9240" t="str">
        <f t="shared" si="578"/>
        <v>Zero Balance</v>
      </c>
      <c r="Q9240" t="str">
        <f t="shared" si="579"/>
        <v>Retained</v>
      </c>
    </row>
    <row r="9241" spans="1:17" x14ac:dyDescent="0.2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>
        <f t="shared" si="576"/>
        <v>Adult</v>
      </c>
      <c r="O9241" t="str">
        <f t="shared" si="577"/>
        <v>Average</v>
      </c>
      <c r="P9241" t="str">
        <f t="shared" si="578"/>
        <v>Medium Balance</v>
      </c>
      <c r="Q9241" t="str">
        <f t="shared" si="579"/>
        <v>Retained</v>
      </c>
    </row>
    <row r="9242" spans="1:17" x14ac:dyDescent="0.2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>
        <f t="shared" si="576"/>
        <v>Adult</v>
      </c>
      <c r="O9242" t="str">
        <f t="shared" si="577"/>
        <v>Average</v>
      </c>
      <c r="P9242" t="str">
        <f t="shared" si="578"/>
        <v>Zero Balance</v>
      </c>
      <c r="Q9242" t="str">
        <f t="shared" si="579"/>
        <v>Retained</v>
      </c>
    </row>
    <row r="9243" spans="1:17" x14ac:dyDescent="0.2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>
        <f t="shared" si="576"/>
        <v>Adult</v>
      </c>
      <c r="O9243" t="str">
        <f t="shared" si="577"/>
        <v>Average</v>
      </c>
      <c r="P9243" t="str">
        <f t="shared" si="578"/>
        <v>Zero Balance</v>
      </c>
      <c r="Q9243" t="str">
        <f t="shared" si="579"/>
        <v>Retained</v>
      </c>
    </row>
    <row r="9244" spans="1:17" x14ac:dyDescent="0.2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>
        <f t="shared" si="576"/>
        <v>Adult</v>
      </c>
      <c r="O9244" t="str">
        <f t="shared" si="577"/>
        <v>Average</v>
      </c>
      <c r="P9244" t="str">
        <f t="shared" si="578"/>
        <v>High Balance</v>
      </c>
      <c r="Q9244" t="str">
        <f t="shared" si="579"/>
        <v>Retained</v>
      </c>
    </row>
    <row r="9245" spans="1:17" x14ac:dyDescent="0.2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>
        <f t="shared" si="576"/>
        <v>Adult</v>
      </c>
      <c r="O9245" t="str">
        <f t="shared" si="577"/>
        <v>Average</v>
      </c>
      <c r="P9245" t="str">
        <f t="shared" si="578"/>
        <v>High Balance</v>
      </c>
      <c r="Q9245" t="str">
        <f t="shared" si="579"/>
        <v>Retained</v>
      </c>
    </row>
    <row r="9246" spans="1:17" x14ac:dyDescent="0.2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>
        <f t="shared" si="576"/>
        <v>Young</v>
      </c>
      <c r="O9246" t="str">
        <f t="shared" si="577"/>
        <v>Average</v>
      </c>
      <c r="P9246" t="str">
        <f t="shared" si="578"/>
        <v>High Balance</v>
      </c>
      <c r="Q9246" t="str">
        <f t="shared" si="579"/>
        <v>Retained</v>
      </c>
    </row>
    <row r="9247" spans="1:17" x14ac:dyDescent="0.2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>
        <f t="shared" si="576"/>
        <v>Adult</v>
      </c>
      <c r="O9247" t="str">
        <f t="shared" si="577"/>
        <v>Average</v>
      </c>
      <c r="P9247" t="str">
        <f t="shared" si="578"/>
        <v>High Balance</v>
      </c>
      <c r="Q9247" t="str">
        <f t="shared" si="579"/>
        <v>Retained</v>
      </c>
    </row>
    <row r="9248" spans="1:17" x14ac:dyDescent="0.2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>
        <f t="shared" si="576"/>
        <v>Young</v>
      </c>
      <c r="O9248" t="str">
        <f t="shared" si="577"/>
        <v>Good</v>
      </c>
      <c r="P9248" t="str">
        <f t="shared" si="578"/>
        <v>High Balance</v>
      </c>
      <c r="Q9248" t="str">
        <f t="shared" si="579"/>
        <v>Retained</v>
      </c>
    </row>
    <row r="9249" spans="1:17" x14ac:dyDescent="0.2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>
        <f t="shared" si="576"/>
        <v>Young</v>
      </c>
      <c r="O9249" t="str">
        <f t="shared" si="577"/>
        <v>Good</v>
      </c>
      <c r="P9249" t="str">
        <f t="shared" si="578"/>
        <v>Medium Balance</v>
      </c>
      <c r="Q9249" t="str">
        <f t="shared" si="579"/>
        <v>Retained</v>
      </c>
    </row>
    <row r="9250" spans="1:17" x14ac:dyDescent="0.2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>
        <f t="shared" si="576"/>
        <v>Adult</v>
      </c>
      <c r="O9250" t="str">
        <f t="shared" si="577"/>
        <v>Average</v>
      </c>
      <c r="P9250" t="str">
        <f t="shared" si="578"/>
        <v>Zero Balance</v>
      </c>
      <c r="Q9250" t="str">
        <f t="shared" si="579"/>
        <v>Retained</v>
      </c>
    </row>
    <row r="9251" spans="1:17" x14ac:dyDescent="0.2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>
        <f t="shared" si="576"/>
        <v>Adult</v>
      </c>
      <c r="O9251" t="str">
        <f t="shared" si="577"/>
        <v>Good</v>
      </c>
      <c r="P9251" t="str">
        <f t="shared" si="578"/>
        <v>High Balance</v>
      </c>
      <c r="Q9251" t="str">
        <f t="shared" si="579"/>
        <v>Retained</v>
      </c>
    </row>
    <row r="9252" spans="1:17" x14ac:dyDescent="0.2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>
        <f t="shared" si="576"/>
        <v>Adult</v>
      </c>
      <c r="O9252" t="str">
        <f t="shared" si="577"/>
        <v>Good</v>
      </c>
      <c r="P9252" t="str">
        <f t="shared" si="578"/>
        <v>High Balance</v>
      </c>
      <c r="Q9252" t="str">
        <f t="shared" si="579"/>
        <v>Retained</v>
      </c>
    </row>
    <row r="9253" spans="1:17" x14ac:dyDescent="0.2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>
        <f t="shared" si="576"/>
        <v>Adult</v>
      </c>
      <c r="O9253" t="str">
        <f t="shared" si="577"/>
        <v>Average</v>
      </c>
      <c r="P9253" t="str">
        <f t="shared" si="578"/>
        <v>High Balance</v>
      </c>
      <c r="Q9253" t="str">
        <f t="shared" si="579"/>
        <v>Retained</v>
      </c>
    </row>
    <row r="9254" spans="1:17" x14ac:dyDescent="0.2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>
        <f t="shared" si="576"/>
        <v>Adult</v>
      </c>
      <c r="O9254" t="str">
        <f t="shared" si="577"/>
        <v>Poor</v>
      </c>
      <c r="P9254" t="str">
        <f t="shared" si="578"/>
        <v>High Balance</v>
      </c>
      <c r="Q9254" t="str">
        <f t="shared" si="579"/>
        <v>Retained</v>
      </c>
    </row>
    <row r="9255" spans="1:17" x14ac:dyDescent="0.2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tr">
        <f t="shared" si="576"/>
        <v>Adult</v>
      </c>
      <c r="O9255" t="str">
        <f t="shared" si="577"/>
        <v>Average</v>
      </c>
      <c r="P9255" t="str">
        <f t="shared" si="578"/>
        <v>Zero Balance</v>
      </c>
      <c r="Q9255" t="str">
        <f t="shared" si="579"/>
        <v>Retained</v>
      </c>
    </row>
    <row r="9256" spans="1:17" x14ac:dyDescent="0.2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>
        <f t="shared" si="576"/>
        <v>Adult</v>
      </c>
      <c r="O9256" t="str">
        <f t="shared" si="577"/>
        <v>Average</v>
      </c>
      <c r="P9256" t="str">
        <f t="shared" si="578"/>
        <v>Zero Balance</v>
      </c>
      <c r="Q9256" t="str">
        <f t="shared" si="579"/>
        <v>Retained</v>
      </c>
    </row>
    <row r="9257" spans="1:17" x14ac:dyDescent="0.2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>
        <f t="shared" si="576"/>
        <v>Adult</v>
      </c>
      <c r="O9257" t="str">
        <f t="shared" si="577"/>
        <v>Good</v>
      </c>
      <c r="P9257" t="str">
        <f t="shared" si="578"/>
        <v>High Balance</v>
      </c>
      <c r="Q9257" t="str">
        <f t="shared" si="579"/>
        <v>Churned</v>
      </c>
    </row>
    <row r="9258" spans="1:17" x14ac:dyDescent="0.2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>
        <f t="shared" si="576"/>
        <v>Adult</v>
      </c>
      <c r="O9258" t="str">
        <f t="shared" si="577"/>
        <v>Good</v>
      </c>
      <c r="P9258" t="str">
        <f t="shared" si="578"/>
        <v>High Balance</v>
      </c>
      <c r="Q9258" t="str">
        <f t="shared" si="579"/>
        <v>Retained</v>
      </c>
    </row>
    <row r="9259" spans="1:17" x14ac:dyDescent="0.2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>
        <f t="shared" si="576"/>
        <v>Adult</v>
      </c>
      <c r="O9259" t="str">
        <f t="shared" si="577"/>
        <v>Average</v>
      </c>
      <c r="P9259" t="str">
        <f t="shared" si="578"/>
        <v>High Balance</v>
      </c>
      <c r="Q9259" t="str">
        <f t="shared" si="579"/>
        <v>Retained</v>
      </c>
    </row>
    <row r="9260" spans="1:17" x14ac:dyDescent="0.2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tr">
        <f t="shared" si="576"/>
        <v>Young</v>
      </c>
      <c r="O9260" t="str">
        <f t="shared" si="577"/>
        <v>Average</v>
      </c>
      <c r="P9260" t="str">
        <f t="shared" si="578"/>
        <v>Medium Balance</v>
      </c>
      <c r="Q9260" t="str">
        <f t="shared" si="579"/>
        <v>Retained</v>
      </c>
    </row>
    <row r="9261" spans="1:17" x14ac:dyDescent="0.2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tr">
        <f t="shared" si="576"/>
        <v>Adult</v>
      </c>
      <c r="O9261" t="str">
        <f t="shared" si="577"/>
        <v>Good</v>
      </c>
      <c r="P9261" t="str">
        <f t="shared" si="578"/>
        <v>Medium Balance</v>
      </c>
      <c r="Q9261" t="str">
        <f t="shared" si="579"/>
        <v>Retained</v>
      </c>
    </row>
    <row r="9262" spans="1:17" x14ac:dyDescent="0.2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>
        <f t="shared" si="576"/>
        <v>Adult</v>
      </c>
      <c r="O9262" t="str">
        <f t="shared" si="577"/>
        <v>Good</v>
      </c>
      <c r="P9262" t="str">
        <f t="shared" si="578"/>
        <v>High Balance</v>
      </c>
      <c r="Q9262" t="str">
        <f t="shared" si="579"/>
        <v>Retained</v>
      </c>
    </row>
    <row r="9263" spans="1:17" x14ac:dyDescent="0.2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tr">
        <f t="shared" si="576"/>
        <v>Senior</v>
      </c>
      <c r="O9263" t="str">
        <f t="shared" si="577"/>
        <v>Average</v>
      </c>
      <c r="P9263" t="str">
        <f t="shared" si="578"/>
        <v>Zero Balance</v>
      </c>
      <c r="Q9263" t="str">
        <f t="shared" si="579"/>
        <v>Retained</v>
      </c>
    </row>
    <row r="9264" spans="1:17" x14ac:dyDescent="0.2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tr">
        <f t="shared" si="576"/>
        <v>Senior</v>
      </c>
      <c r="O9264" t="str">
        <f t="shared" si="577"/>
        <v>Good</v>
      </c>
      <c r="P9264" t="str">
        <f t="shared" si="578"/>
        <v>Medium Balance</v>
      </c>
      <c r="Q9264" t="str">
        <f t="shared" si="579"/>
        <v>Retained</v>
      </c>
    </row>
    <row r="9265" spans="1:17" x14ac:dyDescent="0.2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>
        <f t="shared" si="576"/>
        <v>Adult</v>
      </c>
      <c r="O9265" t="str">
        <f t="shared" si="577"/>
        <v>Average</v>
      </c>
      <c r="P9265" t="str">
        <f t="shared" si="578"/>
        <v>Zero Balance</v>
      </c>
      <c r="Q9265" t="str">
        <f t="shared" si="579"/>
        <v>Retained</v>
      </c>
    </row>
    <row r="9266" spans="1:17" x14ac:dyDescent="0.2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>
        <f t="shared" si="576"/>
        <v>Senior</v>
      </c>
      <c r="O9266" t="str">
        <f t="shared" si="577"/>
        <v>Poor</v>
      </c>
      <c r="P9266" t="str">
        <f t="shared" si="578"/>
        <v>Zero Balance</v>
      </c>
      <c r="Q9266" t="str">
        <f t="shared" si="579"/>
        <v>Retained</v>
      </c>
    </row>
    <row r="9267" spans="1:17" x14ac:dyDescent="0.2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>
        <f t="shared" si="576"/>
        <v>Adult</v>
      </c>
      <c r="O9267" t="str">
        <f t="shared" si="577"/>
        <v>Average</v>
      </c>
      <c r="P9267" t="str">
        <f t="shared" si="578"/>
        <v>High Balance</v>
      </c>
      <c r="Q9267" t="str">
        <f t="shared" si="579"/>
        <v>Churned</v>
      </c>
    </row>
    <row r="9268" spans="1:17" x14ac:dyDescent="0.2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>
        <f t="shared" si="576"/>
        <v>Adult</v>
      </c>
      <c r="O9268" t="str">
        <f t="shared" si="577"/>
        <v>Average</v>
      </c>
      <c r="P9268" t="str">
        <f t="shared" si="578"/>
        <v>High Balance</v>
      </c>
      <c r="Q9268" t="str">
        <f t="shared" si="579"/>
        <v>Retained</v>
      </c>
    </row>
    <row r="9269" spans="1:17" x14ac:dyDescent="0.2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>
        <f t="shared" si="576"/>
        <v>Adult</v>
      </c>
      <c r="O9269" t="str">
        <f t="shared" si="577"/>
        <v>Good</v>
      </c>
      <c r="P9269" t="str">
        <f t="shared" si="578"/>
        <v>High Balance</v>
      </c>
      <c r="Q9269" t="str">
        <f t="shared" si="579"/>
        <v>Retained</v>
      </c>
    </row>
    <row r="9270" spans="1:17" x14ac:dyDescent="0.2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>
        <f t="shared" si="576"/>
        <v>Young</v>
      </c>
      <c r="O9270" t="str">
        <f t="shared" si="577"/>
        <v>Average</v>
      </c>
      <c r="P9270" t="str">
        <f t="shared" si="578"/>
        <v>Zero Balance</v>
      </c>
      <c r="Q9270" t="str">
        <f t="shared" si="579"/>
        <v>Retained</v>
      </c>
    </row>
    <row r="9271" spans="1:17" x14ac:dyDescent="0.2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>
        <f t="shared" si="576"/>
        <v>Adult</v>
      </c>
      <c r="O9271" t="str">
        <f t="shared" si="577"/>
        <v>Average</v>
      </c>
      <c r="P9271" t="str">
        <f t="shared" si="578"/>
        <v>High Balance</v>
      </c>
      <c r="Q9271" t="str">
        <f t="shared" si="579"/>
        <v>Retained</v>
      </c>
    </row>
    <row r="9272" spans="1:17" x14ac:dyDescent="0.2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>
        <f t="shared" si="576"/>
        <v>Young</v>
      </c>
      <c r="O9272" t="str">
        <f t="shared" si="577"/>
        <v>Poor</v>
      </c>
      <c r="P9272" t="str">
        <f t="shared" si="578"/>
        <v>High Balance</v>
      </c>
      <c r="Q9272" t="str">
        <f t="shared" si="579"/>
        <v>Retained</v>
      </c>
    </row>
    <row r="9273" spans="1:17" x14ac:dyDescent="0.2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tr">
        <f t="shared" si="576"/>
        <v>Adult</v>
      </c>
      <c r="O9273" t="str">
        <f t="shared" si="577"/>
        <v>Average</v>
      </c>
      <c r="P9273" t="str">
        <f t="shared" si="578"/>
        <v>High Balance</v>
      </c>
      <c r="Q9273" t="str">
        <f t="shared" si="579"/>
        <v>Retained</v>
      </c>
    </row>
    <row r="9274" spans="1:17" x14ac:dyDescent="0.2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tr">
        <f t="shared" si="576"/>
        <v>Adult</v>
      </c>
      <c r="O9274" t="str">
        <f t="shared" si="577"/>
        <v>Good</v>
      </c>
      <c r="P9274" t="str">
        <f t="shared" si="578"/>
        <v>High Balance</v>
      </c>
      <c r="Q9274" t="str">
        <f t="shared" si="579"/>
        <v>Retained</v>
      </c>
    </row>
    <row r="9275" spans="1:17" x14ac:dyDescent="0.2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>
        <f t="shared" si="576"/>
        <v>Adult</v>
      </c>
      <c r="O9275" t="str">
        <f t="shared" si="577"/>
        <v>Average</v>
      </c>
      <c r="P9275" t="str">
        <f t="shared" si="578"/>
        <v>Zero Balance</v>
      </c>
      <c r="Q9275" t="str">
        <f t="shared" si="579"/>
        <v>Retained</v>
      </c>
    </row>
    <row r="9276" spans="1:17" x14ac:dyDescent="0.2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>
        <f t="shared" si="576"/>
        <v>Adult</v>
      </c>
      <c r="O9276" t="str">
        <f t="shared" si="577"/>
        <v>Average</v>
      </c>
      <c r="P9276" t="str">
        <f t="shared" si="578"/>
        <v>Zero Balance</v>
      </c>
      <c r="Q9276" t="str">
        <f t="shared" si="579"/>
        <v>Retained</v>
      </c>
    </row>
    <row r="9277" spans="1:17" x14ac:dyDescent="0.2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>
        <f t="shared" si="576"/>
        <v>Adult</v>
      </c>
      <c r="O9277" t="str">
        <f t="shared" si="577"/>
        <v>Poor</v>
      </c>
      <c r="P9277" t="str">
        <f t="shared" si="578"/>
        <v>Medium Balance</v>
      </c>
      <c r="Q9277" t="str">
        <f t="shared" si="579"/>
        <v>Retained</v>
      </c>
    </row>
    <row r="9278" spans="1:17" x14ac:dyDescent="0.2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>
        <f t="shared" si="576"/>
        <v>Senior</v>
      </c>
      <c r="O9278" t="str">
        <f t="shared" si="577"/>
        <v>Poor</v>
      </c>
      <c r="P9278" t="str">
        <f t="shared" si="578"/>
        <v>Zero Balance</v>
      </c>
      <c r="Q9278" t="str">
        <f t="shared" si="579"/>
        <v>Churned</v>
      </c>
    </row>
    <row r="9279" spans="1:17" x14ac:dyDescent="0.2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>
        <f t="shared" si="576"/>
        <v>Young</v>
      </c>
      <c r="O9279" t="str">
        <f t="shared" si="577"/>
        <v>Average</v>
      </c>
      <c r="P9279" t="str">
        <f t="shared" si="578"/>
        <v>Zero Balance</v>
      </c>
      <c r="Q9279" t="str">
        <f t="shared" si="579"/>
        <v>Retained</v>
      </c>
    </row>
    <row r="9280" spans="1:17" x14ac:dyDescent="0.2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>
        <f t="shared" si="576"/>
        <v>Adult</v>
      </c>
      <c r="O9280" t="str">
        <f t="shared" si="577"/>
        <v>Poor</v>
      </c>
      <c r="P9280" t="str">
        <f t="shared" si="578"/>
        <v>High Balance</v>
      </c>
      <c r="Q9280" t="str">
        <f t="shared" si="579"/>
        <v>Retained</v>
      </c>
    </row>
    <row r="9281" spans="1:17" x14ac:dyDescent="0.2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tr">
        <f t="shared" si="576"/>
        <v>Senior</v>
      </c>
      <c r="O9281" t="str">
        <f t="shared" si="577"/>
        <v>Good</v>
      </c>
      <c r="P9281" t="str">
        <f t="shared" si="578"/>
        <v>Zero Balance</v>
      </c>
      <c r="Q9281" t="str">
        <f t="shared" si="579"/>
        <v>Retained</v>
      </c>
    </row>
    <row r="9282" spans="1:17" x14ac:dyDescent="0.2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>
        <f t="shared" si="576"/>
        <v>Adult</v>
      </c>
      <c r="O9282" t="str">
        <f t="shared" si="577"/>
        <v>Average</v>
      </c>
      <c r="P9282" t="str">
        <f t="shared" si="578"/>
        <v>Medium Balance</v>
      </c>
      <c r="Q9282" t="str">
        <f t="shared" si="579"/>
        <v>Retained</v>
      </c>
    </row>
    <row r="9283" spans="1:17" x14ac:dyDescent="0.2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>
        <f t="shared" ref="N9283:N9346" si="580">IF(F9283&lt;30,"Young",IF(F9283&lt;50,"Adult","Senior"))</f>
        <v>Adult</v>
      </c>
      <c r="O9283" t="str">
        <f t="shared" ref="O9283:O9346" si="581">IF(C9283&lt;500,"Poor",IF(C9283&lt;700,"Average","Good"))</f>
        <v>Average</v>
      </c>
      <c r="P9283" t="str">
        <f t="shared" ref="P9283:P9346" si="582" xml:space="preserve"> IF(H9283=0,"Zero Balance",IF(H9283&lt;50000,"Low Balance",IF(H9283&lt;100000,"Medium Balance","High Balance")))</f>
        <v>High Balance</v>
      </c>
      <c r="Q9283" t="str">
        <f t="shared" ref="Q9283:Q9346" si="583">IF(M9283 = 1,"Churned","Retained")</f>
        <v>Retained</v>
      </c>
    </row>
    <row r="9284" spans="1:17" x14ac:dyDescent="0.2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>
        <f t="shared" si="580"/>
        <v>Adult</v>
      </c>
      <c r="O9284" t="str">
        <f t="shared" si="581"/>
        <v>Average</v>
      </c>
      <c r="P9284" t="str">
        <f t="shared" si="582"/>
        <v>Zero Balance</v>
      </c>
      <c r="Q9284" t="str">
        <f t="shared" si="583"/>
        <v>Retained</v>
      </c>
    </row>
    <row r="9285" spans="1:17" x14ac:dyDescent="0.2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>
        <f t="shared" si="580"/>
        <v>Young</v>
      </c>
      <c r="O9285" t="str">
        <f t="shared" si="581"/>
        <v>Average</v>
      </c>
      <c r="P9285" t="str">
        <f t="shared" si="582"/>
        <v>Zero Balance</v>
      </c>
      <c r="Q9285" t="str">
        <f t="shared" si="583"/>
        <v>Retained</v>
      </c>
    </row>
    <row r="9286" spans="1:17" x14ac:dyDescent="0.2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>
        <f t="shared" si="580"/>
        <v>Senior</v>
      </c>
      <c r="O9286" t="str">
        <f t="shared" si="581"/>
        <v>Average</v>
      </c>
      <c r="P9286" t="str">
        <f t="shared" si="582"/>
        <v>High Balance</v>
      </c>
      <c r="Q9286" t="str">
        <f t="shared" si="583"/>
        <v>Retained</v>
      </c>
    </row>
    <row r="9287" spans="1:17" x14ac:dyDescent="0.2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>
        <f t="shared" si="580"/>
        <v>Adult</v>
      </c>
      <c r="O9287" t="str">
        <f t="shared" si="581"/>
        <v>Average</v>
      </c>
      <c r="P9287" t="str">
        <f t="shared" si="582"/>
        <v>Medium Balance</v>
      </c>
      <c r="Q9287" t="str">
        <f t="shared" si="583"/>
        <v>Retained</v>
      </c>
    </row>
    <row r="9288" spans="1:17" x14ac:dyDescent="0.2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tr">
        <f t="shared" si="580"/>
        <v>Young</v>
      </c>
      <c r="O9288" t="str">
        <f t="shared" si="581"/>
        <v>Good</v>
      </c>
      <c r="P9288" t="str">
        <f t="shared" si="582"/>
        <v>High Balance</v>
      </c>
      <c r="Q9288" t="str">
        <f t="shared" si="583"/>
        <v>Churned</v>
      </c>
    </row>
    <row r="9289" spans="1:17" x14ac:dyDescent="0.2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>
        <f t="shared" si="580"/>
        <v>Adult</v>
      </c>
      <c r="O9289" t="str">
        <f t="shared" si="581"/>
        <v>Average</v>
      </c>
      <c r="P9289" t="str">
        <f t="shared" si="582"/>
        <v>Zero Balance</v>
      </c>
      <c r="Q9289" t="str">
        <f t="shared" si="583"/>
        <v>Retained</v>
      </c>
    </row>
    <row r="9290" spans="1:17" x14ac:dyDescent="0.2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>
        <f t="shared" si="580"/>
        <v>Adult</v>
      </c>
      <c r="O9290" t="str">
        <f t="shared" si="581"/>
        <v>Average</v>
      </c>
      <c r="P9290" t="str">
        <f t="shared" si="582"/>
        <v>Medium Balance</v>
      </c>
      <c r="Q9290" t="str">
        <f t="shared" si="583"/>
        <v>Retained</v>
      </c>
    </row>
    <row r="9291" spans="1:17" x14ac:dyDescent="0.2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>
        <f t="shared" si="580"/>
        <v>Adult</v>
      </c>
      <c r="O9291" t="str">
        <f t="shared" si="581"/>
        <v>Average</v>
      </c>
      <c r="P9291" t="str">
        <f t="shared" si="582"/>
        <v>Medium Balance</v>
      </c>
      <c r="Q9291" t="str">
        <f t="shared" si="583"/>
        <v>Retained</v>
      </c>
    </row>
    <row r="9292" spans="1:17" x14ac:dyDescent="0.2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>
        <f t="shared" si="580"/>
        <v>Adult</v>
      </c>
      <c r="O9292" t="str">
        <f t="shared" si="581"/>
        <v>Good</v>
      </c>
      <c r="P9292" t="str">
        <f t="shared" si="582"/>
        <v>Medium Balance</v>
      </c>
      <c r="Q9292" t="str">
        <f t="shared" si="583"/>
        <v>Retained</v>
      </c>
    </row>
    <row r="9293" spans="1:17" x14ac:dyDescent="0.2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>
        <f t="shared" si="580"/>
        <v>Adult</v>
      </c>
      <c r="O9293" t="str">
        <f t="shared" si="581"/>
        <v>Average</v>
      </c>
      <c r="P9293" t="str">
        <f t="shared" si="582"/>
        <v>High Balance</v>
      </c>
      <c r="Q9293" t="str">
        <f t="shared" si="583"/>
        <v>Retained</v>
      </c>
    </row>
    <row r="9294" spans="1:17" x14ac:dyDescent="0.2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>
        <f t="shared" si="580"/>
        <v>Senior</v>
      </c>
      <c r="O9294" t="str">
        <f t="shared" si="581"/>
        <v>Poor</v>
      </c>
      <c r="P9294" t="str">
        <f t="shared" si="582"/>
        <v>High Balance</v>
      </c>
      <c r="Q9294" t="str">
        <f t="shared" si="583"/>
        <v>Retained</v>
      </c>
    </row>
    <row r="9295" spans="1:17" x14ac:dyDescent="0.2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>
        <f t="shared" si="580"/>
        <v>Adult</v>
      </c>
      <c r="O9295" t="str">
        <f t="shared" si="581"/>
        <v>Good</v>
      </c>
      <c r="P9295" t="str">
        <f t="shared" si="582"/>
        <v>High Balance</v>
      </c>
      <c r="Q9295" t="str">
        <f t="shared" si="583"/>
        <v>Retained</v>
      </c>
    </row>
    <row r="9296" spans="1:17" x14ac:dyDescent="0.2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>
        <f t="shared" si="580"/>
        <v>Adult</v>
      </c>
      <c r="O9296" t="str">
        <f t="shared" si="581"/>
        <v>Good</v>
      </c>
      <c r="P9296" t="str">
        <f t="shared" si="582"/>
        <v>High Balance</v>
      </c>
      <c r="Q9296" t="str">
        <f t="shared" si="583"/>
        <v>Retained</v>
      </c>
    </row>
    <row r="9297" spans="1:17" x14ac:dyDescent="0.2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tr">
        <f t="shared" si="580"/>
        <v>Adult</v>
      </c>
      <c r="O9297" t="str">
        <f t="shared" si="581"/>
        <v>Average</v>
      </c>
      <c r="P9297" t="str">
        <f t="shared" si="582"/>
        <v>High Balance</v>
      </c>
      <c r="Q9297" t="str">
        <f t="shared" si="583"/>
        <v>Retained</v>
      </c>
    </row>
    <row r="9298" spans="1:17" x14ac:dyDescent="0.2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>
        <f t="shared" si="580"/>
        <v>Senior</v>
      </c>
      <c r="O9298" t="str">
        <f t="shared" si="581"/>
        <v>Average</v>
      </c>
      <c r="P9298" t="str">
        <f t="shared" si="582"/>
        <v>High Balance</v>
      </c>
      <c r="Q9298" t="str">
        <f t="shared" si="583"/>
        <v>Retained</v>
      </c>
    </row>
    <row r="9299" spans="1:17" x14ac:dyDescent="0.2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>
        <f t="shared" si="580"/>
        <v>Adult</v>
      </c>
      <c r="O9299" t="str">
        <f t="shared" si="581"/>
        <v>Good</v>
      </c>
      <c r="P9299" t="str">
        <f t="shared" si="582"/>
        <v>High Balance</v>
      </c>
      <c r="Q9299" t="str">
        <f t="shared" si="583"/>
        <v>Retained</v>
      </c>
    </row>
    <row r="9300" spans="1:17" x14ac:dyDescent="0.2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>
        <f t="shared" si="580"/>
        <v>Young</v>
      </c>
      <c r="O9300" t="str">
        <f t="shared" si="581"/>
        <v>Good</v>
      </c>
      <c r="P9300" t="str">
        <f t="shared" si="582"/>
        <v>High Balance</v>
      </c>
      <c r="Q9300" t="str">
        <f t="shared" si="583"/>
        <v>Retained</v>
      </c>
    </row>
    <row r="9301" spans="1:17" x14ac:dyDescent="0.2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>
        <f t="shared" si="580"/>
        <v>Young</v>
      </c>
      <c r="O9301" t="str">
        <f t="shared" si="581"/>
        <v>Good</v>
      </c>
      <c r="P9301" t="str">
        <f t="shared" si="582"/>
        <v>High Balance</v>
      </c>
      <c r="Q9301" t="str">
        <f t="shared" si="583"/>
        <v>Churned</v>
      </c>
    </row>
    <row r="9302" spans="1:17" x14ac:dyDescent="0.2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>
        <f t="shared" si="580"/>
        <v>Adult</v>
      </c>
      <c r="O9302" t="str">
        <f t="shared" si="581"/>
        <v>Good</v>
      </c>
      <c r="P9302" t="str">
        <f t="shared" si="582"/>
        <v>High Balance</v>
      </c>
      <c r="Q9302" t="str">
        <f t="shared" si="583"/>
        <v>Retained</v>
      </c>
    </row>
    <row r="9303" spans="1:17" x14ac:dyDescent="0.2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tr">
        <f t="shared" si="580"/>
        <v>Adult</v>
      </c>
      <c r="O9303" t="str">
        <f t="shared" si="581"/>
        <v>Average</v>
      </c>
      <c r="P9303" t="str">
        <f t="shared" si="582"/>
        <v>High Balance</v>
      </c>
      <c r="Q9303" t="str">
        <f t="shared" si="583"/>
        <v>Retained</v>
      </c>
    </row>
    <row r="9304" spans="1:17" x14ac:dyDescent="0.2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>
        <f t="shared" si="580"/>
        <v>Adult</v>
      </c>
      <c r="O9304" t="str">
        <f t="shared" si="581"/>
        <v>Good</v>
      </c>
      <c r="P9304" t="str">
        <f t="shared" si="582"/>
        <v>Zero Balance</v>
      </c>
      <c r="Q9304" t="str">
        <f t="shared" si="583"/>
        <v>Retained</v>
      </c>
    </row>
    <row r="9305" spans="1:17" x14ac:dyDescent="0.2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>
        <f t="shared" si="580"/>
        <v>Adult</v>
      </c>
      <c r="O9305" t="str">
        <f t="shared" si="581"/>
        <v>Average</v>
      </c>
      <c r="P9305" t="str">
        <f t="shared" si="582"/>
        <v>High Balance</v>
      </c>
      <c r="Q9305" t="str">
        <f t="shared" si="583"/>
        <v>Retained</v>
      </c>
    </row>
    <row r="9306" spans="1:17" x14ac:dyDescent="0.2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>
        <f t="shared" si="580"/>
        <v>Adult</v>
      </c>
      <c r="O9306" t="str">
        <f t="shared" si="581"/>
        <v>Average</v>
      </c>
      <c r="P9306" t="str">
        <f t="shared" si="582"/>
        <v>Zero Balance</v>
      </c>
      <c r="Q9306" t="str">
        <f t="shared" si="583"/>
        <v>Retained</v>
      </c>
    </row>
    <row r="9307" spans="1:17" x14ac:dyDescent="0.2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>
        <f t="shared" si="580"/>
        <v>Adult</v>
      </c>
      <c r="O9307" t="str">
        <f t="shared" si="581"/>
        <v>Average</v>
      </c>
      <c r="P9307" t="str">
        <f t="shared" si="582"/>
        <v>High Balance</v>
      </c>
      <c r="Q9307" t="str">
        <f t="shared" si="583"/>
        <v>Retained</v>
      </c>
    </row>
    <row r="9308" spans="1:17" x14ac:dyDescent="0.2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>
        <f t="shared" si="580"/>
        <v>Adult</v>
      </c>
      <c r="O9308" t="str">
        <f t="shared" si="581"/>
        <v>Average</v>
      </c>
      <c r="P9308" t="str">
        <f t="shared" si="582"/>
        <v>Zero Balance</v>
      </c>
      <c r="Q9308" t="str">
        <f t="shared" si="583"/>
        <v>Retained</v>
      </c>
    </row>
    <row r="9309" spans="1:17" x14ac:dyDescent="0.2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>
        <f t="shared" si="580"/>
        <v>Adult</v>
      </c>
      <c r="O9309" t="str">
        <f t="shared" si="581"/>
        <v>Average</v>
      </c>
      <c r="P9309" t="str">
        <f t="shared" si="582"/>
        <v>High Balance</v>
      </c>
      <c r="Q9309" t="str">
        <f t="shared" si="583"/>
        <v>Retained</v>
      </c>
    </row>
    <row r="9310" spans="1:17" x14ac:dyDescent="0.2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>
        <f t="shared" si="580"/>
        <v>Young</v>
      </c>
      <c r="O9310" t="str">
        <f t="shared" si="581"/>
        <v>Good</v>
      </c>
      <c r="P9310" t="str">
        <f t="shared" si="582"/>
        <v>Zero Balance</v>
      </c>
      <c r="Q9310" t="str">
        <f t="shared" si="583"/>
        <v>Retained</v>
      </c>
    </row>
    <row r="9311" spans="1:17" x14ac:dyDescent="0.2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>
        <f t="shared" si="580"/>
        <v>Senior</v>
      </c>
      <c r="O9311" t="str">
        <f t="shared" si="581"/>
        <v>Average</v>
      </c>
      <c r="P9311" t="str">
        <f t="shared" si="582"/>
        <v>High Balance</v>
      </c>
      <c r="Q9311" t="str">
        <f t="shared" si="583"/>
        <v>Retained</v>
      </c>
    </row>
    <row r="9312" spans="1:17" x14ac:dyDescent="0.2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>
        <f t="shared" si="580"/>
        <v>Adult</v>
      </c>
      <c r="O9312" t="str">
        <f t="shared" si="581"/>
        <v>Average</v>
      </c>
      <c r="P9312" t="str">
        <f t="shared" si="582"/>
        <v>Zero Balance</v>
      </c>
      <c r="Q9312" t="str">
        <f t="shared" si="583"/>
        <v>Retained</v>
      </c>
    </row>
    <row r="9313" spans="1:17" x14ac:dyDescent="0.2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>
        <f t="shared" si="580"/>
        <v>Senior</v>
      </c>
      <c r="O9313" t="str">
        <f t="shared" si="581"/>
        <v>Average</v>
      </c>
      <c r="P9313" t="str">
        <f t="shared" si="582"/>
        <v>High Balance</v>
      </c>
      <c r="Q9313" t="str">
        <f t="shared" si="583"/>
        <v>Churned</v>
      </c>
    </row>
    <row r="9314" spans="1:17" x14ac:dyDescent="0.2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>
        <f t="shared" si="580"/>
        <v>Adult</v>
      </c>
      <c r="O9314" t="str">
        <f t="shared" si="581"/>
        <v>Average</v>
      </c>
      <c r="P9314" t="str">
        <f t="shared" si="582"/>
        <v>Low Balance</v>
      </c>
      <c r="Q9314" t="str">
        <f t="shared" si="583"/>
        <v>Retained</v>
      </c>
    </row>
    <row r="9315" spans="1:17" x14ac:dyDescent="0.2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tr">
        <f t="shared" si="580"/>
        <v>Adult</v>
      </c>
      <c r="O9315" t="str">
        <f t="shared" si="581"/>
        <v>Good</v>
      </c>
      <c r="P9315" t="str">
        <f t="shared" si="582"/>
        <v>High Balance</v>
      </c>
      <c r="Q9315" t="str">
        <f t="shared" si="583"/>
        <v>Retained</v>
      </c>
    </row>
    <row r="9316" spans="1:17" x14ac:dyDescent="0.2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>
        <f t="shared" si="580"/>
        <v>Senior</v>
      </c>
      <c r="O9316" t="str">
        <f t="shared" si="581"/>
        <v>Average</v>
      </c>
      <c r="P9316" t="str">
        <f t="shared" si="582"/>
        <v>High Balance</v>
      </c>
      <c r="Q9316" t="str">
        <f t="shared" si="583"/>
        <v>Churned</v>
      </c>
    </row>
    <row r="9317" spans="1:17" x14ac:dyDescent="0.2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>
        <f t="shared" si="580"/>
        <v>Adult</v>
      </c>
      <c r="O9317" t="str">
        <f t="shared" si="581"/>
        <v>Average</v>
      </c>
      <c r="P9317" t="str">
        <f t="shared" si="582"/>
        <v>High Balance</v>
      </c>
      <c r="Q9317" t="str">
        <f t="shared" si="583"/>
        <v>Retained</v>
      </c>
    </row>
    <row r="9318" spans="1:17" x14ac:dyDescent="0.2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>
        <f t="shared" si="580"/>
        <v>Adult</v>
      </c>
      <c r="O9318" t="str">
        <f t="shared" si="581"/>
        <v>Average</v>
      </c>
      <c r="P9318" t="str">
        <f t="shared" si="582"/>
        <v>High Balance</v>
      </c>
      <c r="Q9318" t="str">
        <f t="shared" si="583"/>
        <v>Churned</v>
      </c>
    </row>
    <row r="9319" spans="1:17" x14ac:dyDescent="0.2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>
        <f t="shared" si="580"/>
        <v>Adult</v>
      </c>
      <c r="O9319" t="str">
        <f t="shared" si="581"/>
        <v>Good</v>
      </c>
      <c r="P9319" t="str">
        <f t="shared" si="582"/>
        <v>High Balance</v>
      </c>
      <c r="Q9319" t="str">
        <f t="shared" si="583"/>
        <v>Churned</v>
      </c>
    </row>
    <row r="9320" spans="1:17" x14ac:dyDescent="0.2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>
        <f t="shared" si="580"/>
        <v>Senior</v>
      </c>
      <c r="O9320" t="str">
        <f t="shared" si="581"/>
        <v>Average</v>
      </c>
      <c r="P9320" t="str">
        <f t="shared" si="582"/>
        <v>Zero Balance</v>
      </c>
      <c r="Q9320" t="str">
        <f t="shared" si="583"/>
        <v>Retained</v>
      </c>
    </row>
    <row r="9321" spans="1:17" x14ac:dyDescent="0.2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tr">
        <f t="shared" si="580"/>
        <v>Young</v>
      </c>
      <c r="O9321" t="str">
        <f t="shared" si="581"/>
        <v>Average</v>
      </c>
      <c r="P9321" t="str">
        <f t="shared" si="582"/>
        <v>Zero Balance</v>
      </c>
      <c r="Q9321" t="str">
        <f t="shared" si="583"/>
        <v>Retained</v>
      </c>
    </row>
    <row r="9322" spans="1:17" x14ac:dyDescent="0.2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>
        <f t="shared" si="580"/>
        <v>Adult</v>
      </c>
      <c r="O9322" t="str">
        <f t="shared" si="581"/>
        <v>Average</v>
      </c>
      <c r="P9322" t="str">
        <f t="shared" si="582"/>
        <v>Zero Balance</v>
      </c>
      <c r="Q9322" t="str">
        <f t="shared" si="583"/>
        <v>Retained</v>
      </c>
    </row>
    <row r="9323" spans="1:17" x14ac:dyDescent="0.2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>
        <f t="shared" si="580"/>
        <v>Senior</v>
      </c>
      <c r="O9323" t="str">
        <f t="shared" si="581"/>
        <v>Average</v>
      </c>
      <c r="P9323" t="str">
        <f t="shared" si="582"/>
        <v>Medium Balance</v>
      </c>
      <c r="Q9323" t="str">
        <f t="shared" si="583"/>
        <v>Churned</v>
      </c>
    </row>
    <row r="9324" spans="1:17" x14ac:dyDescent="0.2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>
        <f t="shared" si="580"/>
        <v>Adult</v>
      </c>
      <c r="O9324" t="str">
        <f t="shared" si="581"/>
        <v>Good</v>
      </c>
      <c r="P9324" t="str">
        <f t="shared" si="582"/>
        <v>Zero Balance</v>
      </c>
      <c r="Q9324" t="str">
        <f t="shared" si="583"/>
        <v>Retained</v>
      </c>
    </row>
    <row r="9325" spans="1:17" x14ac:dyDescent="0.2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>
        <f t="shared" si="580"/>
        <v>Senior</v>
      </c>
      <c r="O9325" t="str">
        <f t="shared" si="581"/>
        <v>Average</v>
      </c>
      <c r="P9325" t="str">
        <f t="shared" si="582"/>
        <v>Medium Balance</v>
      </c>
      <c r="Q9325" t="str">
        <f t="shared" si="583"/>
        <v>Churned</v>
      </c>
    </row>
    <row r="9326" spans="1:17" x14ac:dyDescent="0.2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>
        <f t="shared" si="580"/>
        <v>Senior</v>
      </c>
      <c r="O9326" t="str">
        <f t="shared" si="581"/>
        <v>Good</v>
      </c>
      <c r="P9326" t="str">
        <f t="shared" si="582"/>
        <v>High Balance</v>
      </c>
      <c r="Q9326" t="str">
        <f t="shared" si="583"/>
        <v>Retained</v>
      </c>
    </row>
    <row r="9327" spans="1:17" x14ac:dyDescent="0.2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>
        <f t="shared" si="580"/>
        <v>Adult</v>
      </c>
      <c r="O9327" t="str">
        <f t="shared" si="581"/>
        <v>Average</v>
      </c>
      <c r="P9327" t="str">
        <f t="shared" si="582"/>
        <v>Zero Balance</v>
      </c>
      <c r="Q9327" t="str">
        <f t="shared" si="583"/>
        <v>Retained</v>
      </c>
    </row>
    <row r="9328" spans="1:17" x14ac:dyDescent="0.2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>
        <f t="shared" si="580"/>
        <v>Adult</v>
      </c>
      <c r="O9328" t="str">
        <f t="shared" si="581"/>
        <v>Average</v>
      </c>
      <c r="P9328" t="str">
        <f t="shared" si="582"/>
        <v>High Balance</v>
      </c>
      <c r="Q9328" t="str">
        <f t="shared" si="583"/>
        <v>Churned</v>
      </c>
    </row>
    <row r="9329" spans="1:17" x14ac:dyDescent="0.2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>
        <f t="shared" si="580"/>
        <v>Adult</v>
      </c>
      <c r="O9329" t="str">
        <f t="shared" si="581"/>
        <v>Average</v>
      </c>
      <c r="P9329" t="str">
        <f t="shared" si="582"/>
        <v>Zero Balance</v>
      </c>
      <c r="Q9329" t="str">
        <f t="shared" si="583"/>
        <v>Retained</v>
      </c>
    </row>
    <row r="9330" spans="1:17" x14ac:dyDescent="0.2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>
        <f t="shared" si="580"/>
        <v>Adult</v>
      </c>
      <c r="O9330" t="str">
        <f t="shared" si="581"/>
        <v>Average</v>
      </c>
      <c r="P9330" t="str">
        <f t="shared" si="582"/>
        <v>High Balance</v>
      </c>
      <c r="Q9330" t="str">
        <f t="shared" si="583"/>
        <v>Retained</v>
      </c>
    </row>
    <row r="9331" spans="1:17" x14ac:dyDescent="0.2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>
        <f t="shared" si="580"/>
        <v>Adult</v>
      </c>
      <c r="O9331" t="str">
        <f t="shared" si="581"/>
        <v>Average</v>
      </c>
      <c r="P9331" t="str">
        <f t="shared" si="582"/>
        <v>Zero Balance</v>
      </c>
      <c r="Q9331" t="str">
        <f t="shared" si="583"/>
        <v>Retained</v>
      </c>
    </row>
    <row r="9332" spans="1:17" x14ac:dyDescent="0.2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>
        <f t="shared" si="580"/>
        <v>Adult</v>
      </c>
      <c r="O9332" t="str">
        <f t="shared" si="581"/>
        <v>Average</v>
      </c>
      <c r="P9332" t="str">
        <f t="shared" si="582"/>
        <v>Zero Balance</v>
      </c>
      <c r="Q9332" t="str">
        <f t="shared" si="583"/>
        <v>Retained</v>
      </c>
    </row>
    <row r="9333" spans="1:17" x14ac:dyDescent="0.2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>
        <f t="shared" si="580"/>
        <v>Young</v>
      </c>
      <c r="O9333" t="str">
        <f t="shared" si="581"/>
        <v>Average</v>
      </c>
      <c r="P9333" t="str">
        <f t="shared" si="582"/>
        <v>High Balance</v>
      </c>
      <c r="Q9333" t="str">
        <f t="shared" si="583"/>
        <v>Retained</v>
      </c>
    </row>
    <row r="9334" spans="1:17" x14ac:dyDescent="0.2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>
        <f t="shared" si="580"/>
        <v>Senior</v>
      </c>
      <c r="O9334" t="str">
        <f t="shared" si="581"/>
        <v>Good</v>
      </c>
      <c r="P9334" t="str">
        <f t="shared" si="582"/>
        <v>High Balance</v>
      </c>
      <c r="Q9334" t="str">
        <f t="shared" si="583"/>
        <v>Churned</v>
      </c>
    </row>
    <row r="9335" spans="1:17" x14ac:dyDescent="0.2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tr">
        <f t="shared" si="580"/>
        <v>Senior</v>
      </c>
      <c r="O9335" t="str">
        <f t="shared" si="581"/>
        <v>Good</v>
      </c>
      <c r="P9335" t="str">
        <f t="shared" si="582"/>
        <v>High Balance</v>
      </c>
      <c r="Q9335" t="str">
        <f t="shared" si="583"/>
        <v>Retained</v>
      </c>
    </row>
    <row r="9336" spans="1:17" x14ac:dyDescent="0.2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>
        <f t="shared" si="580"/>
        <v>Young</v>
      </c>
      <c r="O9336" t="str">
        <f t="shared" si="581"/>
        <v>Average</v>
      </c>
      <c r="P9336" t="str">
        <f t="shared" si="582"/>
        <v>Zero Balance</v>
      </c>
      <c r="Q9336" t="str">
        <f t="shared" si="583"/>
        <v>Retained</v>
      </c>
    </row>
    <row r="9337" spans="1:17" x14ac:dyDescent="0.2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tr">
        <f t="shared" si="580"/>
        <v>Senior</v>
      </c>
      <c r="O9337" t="str">
        <f t="shared" si="581"/>
        <v>Good</v>
      </c>
      <c r="P9337" t="str">
        <f t="shared" si="582"/>
        <v>High Balance</v>
      </c>
      <c r="Q9337" t="str">
        <f t="shared" si="583"/>
        <v>Retained</v>
      </c>
    </row>
    <row r="9338" spans="1:17" x14ac:dyDescent="0.2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>
        <f t="shared" si="580"/>
        <v>Adult</v>
      </c>
      <c r="O9338" t="str">
        <f t="shared" si="581"/>
        <v>Average</v>
      </c>
      <c r="P9338" t="str">
        <f t="shared" si="582"/>
        <v>High Balance</v>
      </c>
      <c r="Q9338" t="str">
        <f t="shared" si="583"/>
        <v>Retained</v>
      </c>
    </row>
    <row r="9339" spans="1:17" x14ac:dyDescent="0.2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>
        <f t="shared" si="580"/>
        <v>Adult</v>
      </c>
      <c r="O9339" t="str">
        <f t="shared" si="581"/>
        <v>Poor</v>
      </c>
      <c r="P9339" t="str">
        <f t="shared" si="582"/>
        <v>High Balance</v>
      </c>
      <c r="Q9339" t="str">
        <f t="shared" si="583"/>
        <v>Churned</v>
      </c>
    </row>
    <row r="9340" spans="1:17" x14ac:dyDescent="0.2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>
        <f t="shared" si="580"/>
        <v>Senior</v>
      </c>
      <c r="O9340" t="str">
        <f t="shared" si="581"/>
        <v>Average</v>
      </c>
      <c r="P9340" t="str">
        <f t="shared" si="582"/>
        <v>High Balance</v>
      </c>
      <c r="Q9340" t="str">
        <f t="shared" si="583"/>
        <v>Retained</v>
      </c>
    </row>
    <row r="9341" spans="1:17" x14ac:dyDescent="0.2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>
        <f t="shared" si="580"/>
        <v>Young</v>
      </c>
      <c r="O9341" t="str">
        <f t="shared" si="581"/>
        <v>Average</v>
      </c>
      <c r="P9341" t="str">
        <f t="shared" si="582"/>
        <v>High Balance</v>
      </c>
      <c r="Q9341" t="str">
        <f t="shared" si="583"/>
        <v>Retained</v>
      </c>
    </row>
    <row r="9342" spans="1:17" x14ac:dyDescent="0.2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>
        <f t="shared" si="580"/>
        <v>Adult</v>
      </c>
      <c r="O9342" t="str">
        <f t="shared" si="581"/>
        <v>Good</v>
      </c>
      <c r="P9342" t="str">
        <f t="shared" si="582"/>
        <v>Zero Balance</v>
      </c>
      <c r="Q9342" t="str">
        <f t="shared" si="583"/>
        <v>Retained</v>
      </c>
    </row>
    <row r="9343" spans="1:17" x14ac:dyDescent="0.2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>
        <f t="shared" si="580"/>
        <v>Young</v>
      </c>
      <c r="O9343" t="str">
        <f t="shared" si="581"/>
        <v>Average</v>
      </c>
      <c r="P9343" t="str">
        <f t="shared" si="582"/>
        <v>Zero Balance</v>
      </c>
      <c r="Q9343" t="str">
        <f t="shared" si="583"/>
        <v>Retained</v>
      </c>
    </row>
    <row r="9344" spans="1:17" x14ac:dyDescent="0.2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>
        <f t="shared" si="580"/>
        <v>Young</v>
      </c>
      <c r="O9344" t="str">
        <f t="shared" si="581"/>
        <v>Average</v>
      </c>
      <c r="P9344" t="str">
        <f t="shared" si="582"/>
        <v>Zero Balance</v>
      </c>
      <c r="Q9344" t="str">
        <f t="shared" si="583"/>
        <v>Retained</v>
      </c>
    </row>
    <row r="9345" spans="1:17" x14ac:dyDescent="0.2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>
        <f t="shared" si="580"/>
        <v>Adult</v>
      </c>
      <c r="O9345" t="str">
        <f t="shared" si="581"/>
        <v>Good</v>
      </c>
      <c r="P9345" t="str">
        <f t="shared" si="582"/>
        <v>High Balance</v>
      </c>
      <c r="Q9345" t="str">
        <f t="shared" si="583"/>
        <v>Retained</v>
      </c>
    </row>
    <row r="9346" spans="1:17" x14ac:dyDescent="0.2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>
        <f t="shared" si="580"/>
        <v>Young</v>
      </c>
      <c r="O9346" t="str">
        <f t="shared" si="581"/>
        <v>Good</v>
      </c>
      <c r="P9346" t="str">
        <f t="shared" si="582"/>
        <v>High Balance</v>
      </c>
      <c r="Q9346" t="str">
        <f t="shared" si="583"/>
        <v>Retained</v>
      </c>
    </row>
    <row r="9347" spans="1:17" x14ac:dyDescent="0.2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>
        <f t="shared" ref="N9347:N9410" si="584">IF(F9347&lt;30,"Young",IF(F9347&lt;50,"Adult","Senior"))</f>
        <v>Senior</v>
      </c>
      <c r="O9347" t="str">
        <f t="shared" ref="O9347:O9410" si="585">IF(C9347&lt;500,"Poor",IF(C9347&lt;700,"Average","Good"))</f>
        <v>Average</v>
      </c>
      <c r="P9347" t="str">
        <f t="shared" ref="P9347:P9410" si="586" xml:space="preserve"> IF(H9347=0,"Zero Balance",IF(H9347&lt;50000,"Low Balance",IF(H9347&lt;100000,"Medium Balance","High Balance")))</f>
        <v>High Balance</v>
      </c>
      <c r="Q9347" t="str">
        <f t="shared" ref="Q9347:Q9410" si="587">IF(M9347 = 1,"Churned","Retained")</f>
        <v>Retained</v>
      </c>
    </row>
    <row r="9348" spans="1:17" x14ac:dyDescent="0.2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>
        <f t="shared" si="584"/>
        <v>Adult</v>
      </c>
      <c r="O9348" t="str">
        <f t="shared" si="585"/>
        <v>Good</v>
      </c>
      <c r="P9348" t="str">
        <f t="shared" si="586"/>
        <v>Zero Balance</v>
      </c>
      <c r="Q9348" t="str">
        <f t="shared" si="587"/>
        <v>Retained</v>
      </c>
    </row>
    <row r="9349" spans="1:17" x14ac:dyDescent="0.2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>
        <f t="shared" si="584"/>
        <v>Adult</v>
      </c>
      <c r="O9349" t="str">
        <f t="shared" si="585"/>
        <v>Average</v>
      </c>
      <c r="P9349" t="str">
        <f t="shared" si="586"/>
        <v>Medium Balance</v>
      </c>
      <c r="Q9349" t="str">
        <f t="shared" si="587"/>
        <v>Retained</v>
      </c>
    </row>
    <row r="9350" spans="1:17" x14ac:dyDescent="0.2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>
        <f t="shared" si="584"/>
        <v>Adult</v>
      </c>
      <c r="O9350" t="str">
        <f t="shared" si="585"/>
        <v>Average</v>
      </c>
      <c r="P9350" t="str">
        <f t="shared" si="586"/>
        <v>Medium Balance</v>
      </c>
      <c r="Q9350" t="str">
        <f t="shared" si="587"/>
        <v>Retained</v>
      </c>
    </row>
    <row r="9351" spans="1:17" x14ac:dyDescent="0.2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>
        <f t="shared" si="584"/>
        <v>Adult</v>
      </c>
      <c r="O9351" t="str">
        <f t="shared" si="585"/>
        <v>Good</v>
      </c>
      <c r="P9351" t="str">
        <f t="shared" si="586"/>
        <v>High Balance</v>
      </c>
      <c r="Q9351" t="str">
        <f t="shared" si="587"/>
        <v>Retained</v>
      </c>
    </row>
    <row r="9352" spans="1:17" x14ac:dyDescent="0.2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>
        <f t="shared" si="584"/>
        <v>Adult</v>
      </c>
      <c r="O9352" t="str">
        <f t="shared" si="585"/>
        <v>Average</v>
      </c>
      <c r="P9352" t="str">
        <f t="shared" si="586"/>
        <v>Zero Balance</v>
      </c>
      <c r="Q9352" t="str">
        <f t="shared" si="587"/>
        <v>Retained</v>
      </c>
    </row>
    <row r="9353" spans="1:17" x14ac:dyDescent="0.2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>
        <f t="shared" si="584"/>
        <v>Senior</v>
      </c>
      <c r="O9353" t="str">
        <f t="shared" si="585"/>
        <v>Good</v>
      </c>
      <c r="P9353" t="str">
        <f t="shared" si="586"/>
        <v>High Balance</v>
      </c>
      <c r="Q9353" t="str">
        <f t="shared" si="587"/>
        <v>Retained</v>
      </c>
    </row>
    <row r="9354" spans="1:17" x14ac:dyDescent="0.2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>
        <f t="shared" si="584"/>
        <v>Adult</v>
      </c>
      <c r="O9354" t="str">
        <f t="shared" si="585"/>
        <v>Average</v>
      </c>
      <c r="P9354" t="str">
        <f t="shared" si="586"/>
        <v>Medium Balance</v>
      </c>
      <c r="Q9354" t="str">
        <f t="shared" si="587"/>
        <v>Retained</v>
      </c>
    </row>
    <row r="9355" spans="1:17" x14ac:dyDescent="0.2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>
        <f t="shared" si="584"/>
        <v>Adult</v>
      </c>
      <c r="O9355" t="str">
        <f t="shared" si="585"/>
        <v>Average</v>
      </c>
      <c r="P9355" t="str">
        <f t="shared" si="586"/>
        <v>High Balance</v>
      </c>
      <c r="Q9355" t="str">
        <f t="shared" si="587"/>
        <v>Retained</v>
      </c>
    </row>
    <row r="9356" spans="1:17" x14ac:dyDescent="0.2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>
        <f t="shared" si="584"/>
        <v>Adult</v>
      </c>
      <c r="O9356" t="str">
        <f t="shared" si="585"/>
        <v>Average</v>
      </c>
      <c r="P9356" t="str">
        <f t="shared" si="586"/>
        <v>Zero Balance</v>
      </c>
      <c r="Q9356" t="str">
        <f t="shared" si="587"/>
        <v>Retained</v>
      </c>
    </row>
    <row r="9357" spans="1:17" x14ac:dyDescent="0.2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>
        <f t="shared" si="584"/>
        <v>Adult</v>
      </c>
      <c r="O9357" t="str">
        <f t="shared" si="585"/>
        <v>Good</v>
      </c>
      <c r="P9357" t="str">
        <f t="shared" si="586"/>
        <v>Zero Balance</v>
      </c>
      <c r="Q9357" t="str">
        <f t="shared" si="587"/>
        <v>Retained</v>
      </c>
    </row>
    <row r="9358" spans="1:17" x14ac:dyDescent="0.2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>
        <f t="shared" si="584"/>
        <v>Adult</v>
      </c>
      <c r="O9358" t="str">
        <f t="shared" si="585"/>
        <v>Poor</v>
      </c>
      <c r="P9358" t="str">
        <f t="shared" si="586"/>
        <v>Zero Balance</v>
      </c>
      <c r="Q9358" t="str">
        <f t="shared" si="587"/>
        <v>Churned</v>
      </c>
    </row>
    <row r="9359" spans="1:17" x14ac:dyDescent="0.2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>
        <f t="shared" si="584"/>
        <v>Adult</v>
      </c>
      <c r="O9359" t="str">
        <f t="shared" si="585"/>
        <v>Poor</v>
      </c>
      <c r="P9359" t="str">
        <f t="shared" si="586"/>
        <v>Zero Balance</v>
      </c>
      <c r="Q9359" t="str">
        <f t="shared" si="587"/>
        <v>Churned</v>
      </c>
    </row>
    <row r="9360" spans="1:17" x14ac:dyDescent="0.2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>
        <f t="shared" si="584"/>
        <v>Young</v>
      </c>
      <c r="O9360" t="str">
        <f t="shared" si="585"/>
        <v>Good</v>
      </c>
      <c r="P9360" t="str">
        <f t="shared" si="586"/>
        <v>Zero Balance</v>
      </c>
      <c r="Q9360" t="str">
        <f t="shared" si="587"/>
        <v>Retained</v>
      </c>
    </row>
    <row r="9361" spans="1:17" x14ac:dyDescent="0.2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>
        <f t="shared" si="584"/>
        <v>Adult</v>
      </c>
      <c r="O9361" t="str">
        <f t="shared" si="585"/>
        <v>Average</v>
      </c>
      <c r="P9361" t="str">
        <f t="shared" si="586"/>
        <v>High Balance</v>
      </c>
      <c r="Q9361" t="str">
        <f t="shared" si="587"/>
        <v>Churned</v>
      </c>
    </row>
    <row r="9362" spans="1:17" x14ac:dyDescent="0.2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>
        <f t="shared" si="584"/>
        <v>Adult</v>
      </c>
      <c r="O9362" t="str">
        <f t="shared" si="585"/>
        <v>Average</v>
      </c>
      <c r="P9362" t="str">
        <f t="shared" si="586"/>
        <v>High Balance</v>
      </c>
      <c r="Q9362" t="str">
        <f t="shared" si="587"/>
        <v>Retained</v>
      </c>
    </row>
    <row r="9363" spans="1:17" x14ac:dyDescent="0.2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>
        <f t="shared" si="584"/>
        <v>Adult</v>
      </c>
      <c r="O9363" t="str">
        <f t="shared" si="585"/>
        <v>Average</v>
      </c>
      <c r="P9363" t="str">
        <f t="shared" si="586"/>
        <v>High Balance</v>
      </c>
      <c r="Q9363" t="str">
        <f t="shared" si="587"/>
        <v>Retained</v>
      </c>
    </row>
    <row r="9364" spans="1:17" x14ac:dyDescent="0.2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>
        <f t="shared" si="584"/>
        <v>Adult</v>
      </c>
      <c r="O9364" t="str">
        <f t="shared" si="585"/>
        <v>Average</v>
      </c>
      <c r="P9364" t="str">
        <f t="shared" si="586"/>
        <v>High Balance</v>
      </c>
      <c r="Q9364" t="str">
        <f t="shared" si="587"/>
        <v>Retained</v>
      </c>
    </row>
    <row r="9365" spans="1:17" x14ac:dyDescent="0.2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>
        <f t="shared" si="584"/>
        <v>Adult</v>
      </c>
      <c r="O9365" t="str">
        <f t="shared" si="585"/>
        <v>Average</v>
      </c>
      <c r="P9365" t="str">
        <f t="shared" si="586"/>
        <v>Zero Balance</v>
      </c>
      <c r="Q9365" t="str">
        <f t="shared" si="587"/>
        <v>Retained</v>
      </c>
    </row>
    <row r="9366" spans="1:17" x14ac:dyDescent="0.2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>
        <f t="shared" si="584"/>
        <v>Adult</v>
      </c>
      <c r="O9366" t="str">
        <f t="shared" si="585"/>
        <v>Average</v>
      </c>
      <c r="P9366" t="str">
        <f t="shared" si="586"/>
        <v>High Balance</v>
      </c>
      <c r="Q9366" t="str">
        <f t="shared" si="587"/>
        <v>Retained</v>
      </c>
    </row>
    <row r="9367" spans="1:17" x14ac:dyDescent="0.2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>
        <f t="shared" si="584"/>
        <v>Young</v>
      </c>
      <c r="O9367" t="str">
        <f t="shared" si="585"/>
        <v>Good</v>
      </c>
      <c r="P9367" t="str">
        <f t="shared" si="586"/>
        <v>High Balance</v>
      </c>
      <c r="Q9367" t="str">
        <f t="shared" si="587"/>
        <v>Retained</v>
      </c>
    </row>
    <row r="9368" spans="1:17" x14ac:dyDescent="0.2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>
        <f t="shared" si="584"/>
        <v>Adult</v>
      </c>
      <c r="O9368" t="str">
        <f t="shared" si="585"/>
        <v>Good</v>
      </c>
      <c r="P9368" t="str">
        <f t="shared" si="586"/>
        <v>Zero Balance</v>
      </c>
      <c r="Q9368" t="str">
        <f t="shared" si="587"/>
        <v>Retained</v>
      </c>
    </row>
    <row r="9369" spans="1:17" x14ac:dyDescent="0.2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>
        <f t="shared" si="584"/>
        <v>Adult</v>
      </c>
      <c r="O9369" t="str">
        <f t="shared" si="585"/>
        <v>Average</v>
      </c>
      <c r="P9369" t="str">
        <f t="shared" si="586"/>
        <v>High Balance</v>
      </c>
      <c r="Q9369" t="str">
        <f t="shared" si="587"/>
        <v>Churned</v>
      </c>
    </row>
    <row r="9370" spans="1:17" x14ac:dyDescent="0.2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>
        <f t="shared" si="584"/>
        <v>Young</v>
      </c>
      <c r="O9370" t="str">
        <f t="shared" si="585"/>
        <v>Good</v>
      </c>
      <c r="P9370" t="str">
        <f t="shared" si="586"/>
        <v>Zero Balance</v>
      </c>
      <c r="Q9370" t="str">
        <f t="shared" si="587"/>
        <v>Retained</v>
      </c>
    </row>
    <row r="9371" spans="1:17" x14ac:dyDescent="0.2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>
        <f t="shared" si="584"/>
        <v>Adult</v>
      </c>
      <c r="O9371" t="str">
        <f t="shared" si="585"/>
        <v>Good</v>
      </c>
      <c r="P9371" t="str">
        <f t="shared" si="586"/>
        <v>Zero Balance</v>
      </c>
      <c r="Q9371" t="str">
        <f t="shared" si="587"/>
        <v>Retained</v>
      </c>
    </row>
    <row r="9372" spans="1:17" x14ac:dyDescent="0.2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>
        <f t="shared" si="584"/>
        <v>Adult</v>
      </c>
      <c r="O9372" t="str">
        <f t="shared" si="585"/>
        <v>Average</v>
      </c>
      <c r="P9372" t="str">
        <f t="shared" si="586"/>
        <v>Zero Balance</v>
      </c>
      <c r="Q9372" t="str">
        <f t="shared" si="587"/>
        <v>Churned</v>
      </c>
    </row>
    <row r="9373" spans="1:17" x14ac:dyDescent="0.2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tr">
        <f t="shared" si="584"/>
        <v>Adult</v>
      </c>
      <c r="O9373" t="str">
        <f t="shared" si="585"/>
        <v>Average</v>
      </c>
      <c r="P9373" t="str">
        <f t="shared" si="586"/>
        <v>High Balance</v>
      </c>
      <c r="Q9373" t="str">
        <f t="shared" si="587"/>
        <v>Retained</v>
      </c>
    </row>
    <row r="9374" spans="1:17" x14ac:dyDescent="0.2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>
        <f t="shared" si="584"/>
        <v>Adult</v>
      </c>
      <c r="O9374" t="str">
        <f t="shared" si="585"/>
        <v>Average</v>
      </c>
      <c r="P9374" t="str">
        <f t="shared" si="586"/>
        <v>Medium Balance</v>
      </c>
      <c r="Q9374" t="str">
        <f t="shared" si="587"/>
        <v>Retained</v>
      </c>
    </row>
    <row r="9375" spans="1:17" x14ac:dyDescent="0.2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>
        <f t="shared" si="584"/>
        <v>Adult</v>
      </c>
      <c r="O9375" t="str">
        <f t="shared" si="585"/>
        <v>Average</v>
      </c>
      <c r="P9375" t="str">
        <f t="shared" si="586"/>
        <v>Zero Balance</v>
      </c>
      <c r="Q9375" t="str">
        <f t="shared" si="587"/>
        <v>Retained</v>
      </c>
    </row>
    <row r="9376" spans="1:17" x14ac:dyDescent="0.2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>
        <f t="shared" si="584"/>
        <v>Adult</v>
      </c>
      <c r="O9376" t="str">
        <f t="shared" si="585"/>
        <v>Average</v>
      </c>
      <c r="P9376" t="str">
        <f t="shared" si="586"/>
        <v>High Balance</v>
      </c>
      <c r="Q9376" t="str">
        <f t="shared" si="587"/>
        <v>Retained</v>
      </c>
    </row>
    <row r="9377" spans="1:17" x14ac:dyDescent="0.2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>
        <f t="shared" si="584"/>
        <v>Adult</v>
      </c>
      <c r="O9377" t="str">
        <f t="shared" si="585"/>
        <v>Average</v>
      </c>
      <c r="P9377" t="str">
        <f t="shared" si="586"/>
        <v>High Balance</v>
      </c>
      <c r="Q9377" t="str">
        <f t="shared" si="587"/>
        <v>Churned</v>
      </c>
    </row>
    <row r="9378" spans="1:17" x14ac:dyDescent="0.2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>
        <f t="shared" si="584"/>
        <v>Adult</v>
      </c>
      <c r="O9378" t="str">
        <f t="shared" si="585"/>
        <v>Average</v>
      </c>
      <c r="P9378" t="str">
        <f t="shared" si="586"/>
        <v>Zero Balance</v>
      </c>
      <c r="Q9378" t="str">
        <f t="shared" si="587"/>
        <v>Churned</v>
      </c>
    </row>
    <row r="9379" spans="1:17" x14ac:dyDescent="0.2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>
        <f t="shared" si="584"/>
        <v>Young</v>
      </c>
      <c r="O9379" t="str">
        <f t="shared" si="585"/>
        <v>Average</v>
      </c>
      <c r="P9379" t="str">
        <f t="shared" si="586"/>
        <v>High Balance</v>
      </c>
      <c r="Q9379" t="str">
        <f t="shared" si="587"/>
        <v>Retained</v>
      </c>
    </row>
    <row r="9380" spans="1:17" x14ac:dyDescent="0.2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>
        <f t="shared" si="584"/>
        <v>Adult</v>
      </c>
      <c r="O9380" t="str">
        <f t="shared" si="585"/>
        <v>Good</v>
      </c>
      <c r="P9380" t="str">
        <f t="shared" si="586"/>
        <v>High Balance</v>
      </c>
      <c r="Q9380" t="str">
        <f t="shared" si="587"/>
        <v>Retained</v>
      </c>
    </row>
    <row r="9381" spans="1:17" x14ac:dyDescent="0.2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>
        <f t="shared" si="584"/>
        <v>Young</v>
      </c>
      <c r="O9381" t="str">
        <f t="shared" si="585"/>
        <v>Average</v>
      </c>
      <c r="P9381" t="str">
        <f t="shared" si="586"/>
        <v>Zero Balance</v>
      </c>
      <c r="Q9381" t="str">
        <f t="shared" si="587"/>
        <v>Retained</v>
      </c>
    </row>
    <row r="9382" spans="1:17" x14ac:dyDescent="0.2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>
        <f t="shared" si="584"/>
        <v>Senior</v>
      </c>
      <c r="O9382" t="str">
        <f t="shared" si="585"/>
        <v>Average</v>
      </c>
      <c r="P9382" t="str">
        <f t="shared" si="586"/>
        <v>Medium Balance</v>
      </c>
      <c r="Q9382" t="str">
        <f t="shared" si="587"/>
        <v>Retained</v>
      </c>
    </row>
    <row r="9383" spans="1:17" x14ac:dyDescent="0.2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>
        <f t="shared" si="584"/>
        <v>Adult</v>
      </c>
      <c r="O9383" t="str">
        <f t="shared" si="585"/>
        <v>Good</v>
      </c>
      <c r="P9383" t="str">
        <f t="shared" si="586"/>
        <v>Medium Balance</v>
      </c>
      <c r="Q9383" t="str">
        <f t="shared" si="587"/>
        <v>Retained</v>
      </c>
    </row>
    <row r="9384" spans="1:17" x14ac:dyDescent="0.2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>
        <f t="shared" si="584"/>
        <v>Adult</v>
      </c>
      <c r="O9384" t="str">
        <f t="shared" si="585"/>
        <v>Average</v>
      </c>
      <c r="P9384" t="str">
        <f t="shared" si="586"/>
        <v>Medium Balance</v>
      </c>
      <c r="Q9384" t="str">
        <f t="shared" si="587"/>
        <v>Retained</v>
      </c>
    </row>
    <row r="9385" spans="1:17" x14ac:dyDescent="0.2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>
        <f t="shared" si="584"/>
        <v>Young</v>
      </c>
      <c r="O9385" t="str">
        <f t="shared" si="585"/>
        <v>Good</v>
      </c>
      <c r="P9385" t="str">
        <f t="shared" si="586"/>
        <v>Medium Balance</v>
      </c>
      <c r="Q9385" t="str">
        <f t="shared" si="587"/>
        <v>Retained</v>
      </c>
    </row>
    <row r="9386" spans="1:17" x14ac:dyDescent="0.2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>
        <f t="shared" si="584"/>
        <v>Senior</v>
      </c>
      <c r="O9386" t="str">
        <f t="shared" si="585"/>
        <v>Good</v>
      </c>
      <c r="P9386" t="str">
        <f t="shared" si="586"/>
        <v>Zero Balance</v>
      </c>
      <c r="Q9386" t="str">
        <f t="shared" si="587"/>
        <v>Churned</v>
      </c>
    </row>
    <row r="9387" spans="1:17" x14ac:dyDescent="0.2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>
        <f t="shared" si="584"/>
        <v>Adult</v>
      </c>
      <c r="O9387" t="str">
        <f t="shared" si="585"/>
        <v>Average</v>
      </c>
      <c r="P9387" t="str">
        <f t="shared" si="586"/>
        <v>Medium Balance</v>
      </c>
      <c r="Q9387" t="str">
        <f t="shared" si="587"/>
        <v>Retained</v>
      </c>
    </row>
    <row r="9388" spans="1:17" x14ac:dyDescent="0.2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>
        <f t="shared" si="584"/>
        <v>Adult</v>
      </c>
      <c r="O9388" t="str">
        <f t="shared" si="585"/>
        <v>Good</v>
      </c>
      <c r="P9388" t="str">
        <f t="shared" si="586"/>
        <v>High Balance</v>
      </c>
      <c r="Q9388" t="str">
        <f t="shared" si="587"/>
        <v>Retained</v>
      </c>
    </row>
    <row r="9389" spans="1:17" x14ac:dyDescent="0.2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>
        <f t="shared" si="584"/>
        <v>Adult</v>
      </c>
      <c r="O9389" t="str">
        <f t="shared" si="585"/>
        <v>Average</v>
      </c>
      <c r="P9389" t="str">
        <f t="shared" si="586"/>
        <v>High Balance</v>
      </c>
      <c r="Q9389" t="str">
        <f t="shared" si="587"/>
        <v>Retained</v>
      </c>
    </row>
    <row r="9390" spans="1:17" x14ac:dyDescent="0.2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>
        <f t="shared" si="584"/>
        <v>Adult</v>
      </c>
      <c r="O9390" t="str">
        <f t="shared" si="585"/>
        <v>Average</v>
      </c>
      <c r="P9390" t="str">
        <f t="shared" si="586"/>
        <v>Zero Balance</v>
      </c>
      <c r="Q9390" t="str">
        <f t="shared" si="587"/>
        <v>Retained</v>
      </c>
    </row>
    <row r="9391" spans="1:17" x14ac:dyDescent="0.2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tr">
        <f t="shared" si="584"/>
        <v>Adult</v>
      </c>
      <c r="O9391" t="str">
        <f t="shared" si="585"/>
        <v>Average</v>
      </c>
      <c r="P9391" t="str">
        <f t="shared" si="586"/>
        <v>Zero Balance</v>
      </c>
      <c r="Q9391" t="str">
        <f t="shared" si="587"/>
        <v>Retained</v>
      </c>
    </row>
    <row r="9392" spans="1:17" x14ac:dyDescent="0.2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>
        <f t="shared" si="584"/>
        <v>Adult</v>
      </c>
      <c r="O9392" t="str">
        <f t="shared" si="585"/>
        <v>Good</v>
      </c>
      <c r="P9392" t="str">
        <f t="shared" si="586"/>
        <v>High Balance</v>
      </c>
      <c r="Q9392" t="str">
        <f t="shared" si="587"/>
        <v>Retained</v>
      </c>
    </row>
    <row r="9393" spans="1:17" x14ac:dyDescent="0.2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>
        <f t="shared" si="584"/>
        <v>Senior</v>
      </c>
      <c r="O9393" t="str">
        <f t="shared" si="585"/>
        <v>Good</v>
      </c>
      <c r="P9393" t="str">
        <f t="shared" si="586"/>
        <v>Zero Balance</v>
      </c>
      <c r="Q9393" t="str">
        <f t="shared" si="587"/>
        <v>Retained</v>
      </c>
    </row>
    <row r="9394" spans="1:17" x14ac:dyDescent="0.2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>
        <f t="shared" si="584"/>
        <v>Adult</v>
      </c>
      <c r="O9394" t="str">
        <f t="shared" si="585"/>
        <v>Average</v>
      </c>
      <c r="P9394" t="str">
        <f t="shared" si="586"/>
        <v>Zero Balance</v>
      </c>
      <c r="Q9394" t="str">
        <f t="shared" si="587"/>
        <v>Retained</v>
      </c>
    </row>
    <row r="9395" spans="1:17" x14ac:dyDescent="0.2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>
        <f t="shared" si="584"/>
        <v>Adult</v>
      </c>
      <c r="O9395" t="str">
        <f t="shared" si="585"/>
        <v>Average</v>
      </c>
      <c r="P9395" t="str">
        <f t="shared" si="586"/>
        <v>High Balance</v>
      </c>
      <c r="Q9395" t="str">
        <f t="shared" si="587"/>
        <v>Churned</v>
      </c>
    </row>
    <row r="9396" spans="1:17" x14ac:dyDescent="0.2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>
        <f t="shared" si="584"/>
        <v>Adult</v>
      </c>
      <c r="O9396" t="str">
        <f t="shared" si="585"/>
        <v>Average</v>
      </c>
      <c r="P9396" t="str">
        <f t="shared" si="586"/>
        <v>High Balance</v>
      </c>
      <c r="Q9396" t="str">
        <f t="shared" si="587"/>
        <v>Retained</v>
      </c>
    </row>
    <row r="9397" spans="1:17" x14ac:dyDescent="0.2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>
        <f t="shared" si="584"/>
        <v>Senior</v>
      </c>
      <c r="O9397" t="str">
        <f t="shared" si="585"/>
        <v>Average</v>
      </c>
      <c r="P9397" t="str">
        <f t="shared" si="586"/>
        <v>Medium Balance</v>
      </c>
      <c r="Q9397" t="str">
        <f t="shared" si="587"/>
        <v>Retained</v>
      </c>
    </row>
    <row r="9398" spans="1:17" x14ac:dyDescent="0.2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>
        <f t="shared" si="584"/>
        <v>Adult</v>
      </c>
      <c r="O9398" t="str">
        <f t="shared" si="585"/>
        <v>Good</v>
      </c>
      <c r="P9398" t="str">
        <f t="shared" si="586"/>
        <v>Zero Balance</v>
      </c>
      <c r="Q9398" t="str">
        <f t="shared" si="587"/>
        <v>Retained</v>
      </c>
    </row>
    <row r="9399" spans="1:17" x14ac:dyDescent="0.2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>
        <f t="shared" si="584"/>
        <v>Senior</v>
      </c>
      <c r="O9399" t="str">
        <f t="shared" si="585"/>
        <v>Good</v>
      </c>
      <c r="P9399" t="str">
        <f t="shared" si="586"/>
        <v>Medium Balance</v>
      </c>
      <c r="Q9399" t="str">
        <f t="shared" si="587"/>
        <v>Retained</v>
      </c>
    </row>
    <row r="9400" spans="1:17" x14ac:dyDescent="0.2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>
        <f t="shared" si="584"/>
        <v>Adult</v>
      </c>
      <c r="O9400" t="str">
        <f t="shared" si="585"/>
        <v>Poor</v>
      </c>
      <c r="P9400" t="str">
        <f t="shared" si="586"/>
        <v>Zero Balance</v>
      </c>
      <c r="Q9400" t="str">
        <f t="shared" si="587"/>
        <v>Retained</v>
      </c>
    </row>
    <row r="9401" spans="1:17" x14ac:dyDescent="0.2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>
        <f t="shared" si="584"/>
        <v>Adult</v>
      </c>
      <c r="O9401" t="str">
        <f t="shared" si="585"/>
        <v>Average</v>
      </c>
      <c r="P9401" t="str">
        <f t="shared" si="586"/>
        <v>Medium Balance</v>
      </c>
      <c r="Q9401" t="str">
        <f t="shared" si="587"/>
        <v>Retained</v>
      </c>
    </row>
    <row r="9402" spans="1:17" x14ac:dyDescent="0.2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>
        <f t="shared" si="584"/>
        <v>Adult</v>
      </c>
      <c r="O9402" t="str">
        <f t="shared" si="585"/>
        <v>Average</v>
      </c>
      <c r="P9402" t="str">
        <f t="shared" si="586"/>
        <v>Medium Balance</v>
      </c>
      <c r="Q9402" t="str">
        <f t="shared" si="587"/>
        <v>Retained</v>
      </c>
    </row>
    <row r="9403" spans="1:17" x14ac:dyDescent="0.2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tr">
        <f t="shared" si="584"/>
        <v>Adult</v>
      </c>
      <c r="O9403" t="str">
        <f t="shared" si="585"/>
        <v>Good</v>
      </c>
      <c r="P9403" t="str">
        <f t="shared" si="586"/>
        <v>High Balance</v>
      </c>
      <c r="Q9403" t="str">
        <f t="shared" si="587"/>
        <v>Churned</v>
      </c>
    </row>
    <row r="9404" spans="1:17" x14ac:dyDescent="0.2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>
        <f t="shared" si="584"/>
        <v>Senior</v>
      </c>
      <c r="O9404" t="str">
        <f t="shared" si="585"/>
        <v>Good</v>
      </c>
      <c r="P9404" t="str">
        <f t="shared" si="586"/>
        <v>Low Balance</v>
      </c>
      <c r="Q9404" t="str">
        <f t="shared" si="587"/>
        <v>Retained</v>
      </c>
    </row>
    <row r="9405" spans="1:17" x14ac:dyDescent="0.2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>
        <f t="shared" si="584"/>
        <v>Adult</v>
      </c>
      <c r="O9405" t="str">
        <f t="shared" si="585"/>
        <v>Average</v>
      </c>
      <c r="P9405" t="str">
        <f t="shared" si="586"/>
        <v>Zero Balance</v>
      </c>
      <c r="Q9405" t="str">
        <f t="shared" si="587"/>
        <v>Retained</v>
      </c>
    </row>
    <row r="9406" spans="1:17" x14ac:dyDescent="0.2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>
        <f t="shared" si="584"/>
        <v>Adult</v>
      </c>
      <c r="O9406" t="str">
        <f t="shared" si="585"/>
        <v>Average</v>
      </c>
      <c r="P9406" t="str">
        <f t="shared" si="586"/>
        <v>Zero Balance</v>
      </c>
      <c r="Q9406" t="str">
        <f t="shared" si="587"/>
        <v>Retained</v>
      </c>
    </row>
    <row r="9407" spans="1:17" x14ac:dyDescent="0.2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>
        <f t="shared" si="584"/>
        <v>Adult</v>
      </c>
      <c r="O9407" t="str">
        <f t="shared" si="585"/>
        <v>Average</v>
      </c>
      <c r="P9407" t="str">
        <f t="shared" si="586"/>
        <v>Zero Balance</v>
      </c>
      <c r="Q9407" t="str">
        <f t="shared" si="587"/>
        <v>Churned</v>
      </c>
    </row>
    <row r="9408" spans="1:17" x14ac:dyDescent="0.2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>
        <f t="shared" si="584"/>
        <v>Adult</v>
      </c>
      <c r="O9408" t="str">
        <f t="shared" si="585"/>
        <v>Good</v>
      </c>
      <c r="P9408" t="str">
        <f t="shared" si="586"/>
        <v>High Balance</v>
      </c>
      <c r="Q9408" t="str">
        <f t="shared" si="587"/>
        <v>Retained</v>
      </c>
    </row>
    <row r="9409" spans="1:17" x14ac:dyDescent="0.2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>
        <f t="shared" si="584"/>
        <v>Young</v>
      </c>
      <c r="O9409" t="str">
        <f t="shared" si="585"/>
        <v>Poor</v>
      </c>
      <c r="P9409" t="str">
        <f t="shared" si="586"/>
        <v>High Balance</v>
      </c>
      <c r="Q9409" t="str">
        <f t="shared" si="587"/>
        <v>Retained</v>
      </c>
    </row>
    <row r="9410" spans="1:17" x14ac:dyDescent="0.2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>
        <f t="shared" si="584"/>
        <v>Senior</v>
      </c>
      <c r="O9410" t="str">
        <f t="shared" si="585"/>
        <v>Average</v>
      </c>
      <c r="P9410" t="str">
        <f t="shared" si="586"/>
        <v>High Balance</v>
      </c>
      <c r="Q9410" t="str">
        <f t="shared" si="587"/>
        <v>Retained</v>
      </c>
    </row>
    <row r="9411" spans="1:17" x14ac:dyDescent="0.2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>
        <f t="shared" ref="N9411:N9474" si="588">IF(F9411&lt;30,"Young",IF(F9411&lt;50,"Adult","Senior"))</f>
        <v>Adult</v>
      </c>
      <c r="O9411" t="str">
        <f t="shared" ref="O9411:O9474" si="589">IF(C9411&lt;500,"Poor",IF(C9411&lt;700,"Average","Good"))</f>
        <v>Average</v>
      </c>
      <c r="P9411" t="str">
        <f t="shared" ref="P9411:P9474" si="590" xml:space="preserve"> IF(H9411=0,"Zero Balance",IF(H9411&lt;50000,"Low Balance",IF(H9411&lt;100000,"Medium Balance","High Balance")))</f>
        <v>Zero Balance</v>
      </c>
      <c r="Q9411" t="str">
        <f t="shared" ref="Q9411:Q9474" si="591">IF(M9411 = 1,"Churned","Retained")</f>
        <v>Retained</v>
      </c>
    </row>
    <row r="9412" spans="1:17" x14ac:dyDescent="0.2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>
        <f t="shared" si="588"/>
        <v>Adult</v>
      </c>
      <c r="O9412" t="str">
        <f t="shared" si="589"/>
        <v>Average</v>
      </c>
      <c r="P9412" t="str">
        <f t="shared" si="590"/>
        <v>High Balance</v>
      </c>
      <c r="Q9412" t="str">
        <f t="shared" si="591"/>
        <v>Retained</v>
      </c>
    </row>
    <row r="9413" spans="1:17" x14ac:dyDescent="0.2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>
        <f t="shared" si="588"/>
        <v>Adult</v>
      </c>
      <c r="O9413" t="str">
        <f t="shared" si="589"/>
        <v>Average</v>
      </c>
      <c r="P9413" t="str">
        <f t="shared" si="590"/>
        <v>Medium Balance</v>
      </c>
      <c r="Q9413" t="str">
        <f t="shared" si="591"/>
        <v>Churned</v>
      </c>
    </row>
    <row r="9414" spans="1:17" x14ac:dyDescent="0.2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>
        <f t="shared" si="588"/>
        <v>Young</v>
      </c>
      <c r="O9414" t="str">
        <f t="shared" si="589"/>
        <v>Good</v>
      </c>
      <c r="P9414" t="str">
        <f t="shared" si="590"/>
        <v>Medium Balance</v>
      </c>
      <c r="Q9414" t="str">
        <f t="shared" si="591"/>
        <v>Retained</v>
      </c>
    </row>
    <row r="9415" spans="1:17" x14ac:dyDescent="0.2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>
        <f t="shared" si="588"/>
        <v>Adult</v>
      </c>
      <c r="O9415" t="str">
        <f t="shared" si="589"/>
        <v>Good</v>
      </c>
      <c r="P9415" t="str">
        <f t="shared" si="590"/>
        <v>Zero Balance</v>
      </c>
      <c r="Q9415" t="str">
        <f t="shared" si="591"/>
        <v>Retained</v>
      </c>
    </row>
    <row r="9416" spans="1:17" x14ac:dyDescent="0.2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>
        <f t="shared" si="588"/>
        <v>Senior</v>
      </c>
      <c r="O9416" t="str">
        <f t="shared" si="589"/>
        <v>Average</v>
      </c>
      <c r="P9416" t="str">
        <f t="shared" si="590"/>
        <v>Zero Balance</v>
      </c>
      <c r="Q9416" t="str">
        <f t="shared" si="591"/>
        <v>Churned</v>
      </c>
    </row>
    <row r="9417" spans="1:17" x14ac:dyDescent="0.2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>
        <f t="shared" si="588"/>
        <v>Adult</v>
      </c>
      <c r="O9417" t="str">
        <f t="shared" si="589"/>
        <v>Good</v>
      </c>
      <c r="P9417" t="str">
        <f t="shared" si="590"/>
        <v>High Balance</v>
      </c>
      <c r="Q9417" t="str">
        <f t="shared" si="591"/>
        <v>Retained</v>
      </c>
    </row>
    <row r="9418" spans="1:17" x14ac:dyDescent="0.2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>
        <f t="shared" si="588"/>
        <v>Adult</v>
      </c>
      <c r="O9418" t="str">
        <f t="shared" si="589"/>
        <v>Average</v>
      </c>
      <c r="P9418" t="str">
        <f t="shared" si="590"/>
        <v>High Balance</v>
      </c>
      <c r="Q9418" t="str">
        <f t="shared" si="591"/>
        <v>Retained</v>
      </c>
    </row>
    <row r="9419" spans="1:17" x14ac:dyDescent="0.2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>
        <f t="shared" si="588"/>
        <v>Adult</v>
      </c>
      <c r="O9419" t="str">
        <f t="shared" si="589"/>
        <v>Average</v>
      </c>
      <c r="P9419" t="str">
        <f t="shared" si="590"/>
        <v>Zero Balance</v>
      </c>
      <c r="Q9419" t="str">
        <f t="shared" si="591"/>
        <v>Retained</v>
      </c>
    </row>
    <row r="9420" spans="1:17" x14ac:dyDescent="0.2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tr">
        <f t="shared" si="588"/>
        <v>Young</v>
      </c>
      <c r="O9420" t="str">
        <f t="shared" si="589"/>
        <v>Average</v>
      </c>
      <c r="P9420" t="str">
        <f t="shared" si="590"/>
        <v>Zero Balance</v>
      </c>
      <c r="Q9420" t="str">
        <f t="shared" si="591"/>
        <v>Retained</v>
      </c>
    </row>
    <row r="9421" spans="1:17" x14ac:dyDescent="0.2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tr">
        <f t="shared" si="588"/>
        <v>Young</v>
      </c>
      <c r="O9421" t="str">
        <f t="shared" si="589"/>
        <v>Average</v>
      </c>
      <c r="P9421" t="str">
        <f t="shared" si="590"/>
        <v>Medium Balance</v>
      </c>
      <c r="Q9421" t="str">
        <f t="shared" si="591"/>
        <v>Retained</v>
      </c>
    </row>
    <row r="9422" spans="1:17" x14ac:dyDescent="0.2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>
        <f t="shared" si="588"/>
        <v>Young</v>
      </c>
      <c r="O9422" t="str">
        <f t="shared" si="589"/>
        <v>Average</v>
      </c>
      <c r="P9422" t="str">
        <f t="shared" si="590"/>
        <v>Zero Balance</v>
      </c>
      <c r="Q9422" t="str">
        <f t="shared" si="591"/>
        <v>Retained</v>
      </c>
    </row>
    <row r="9423" spans="1:17" x14ac:dyDescent="0.2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>
        <f t="shared" si="588"/>
        <v>Adult</v>
      </c>
      <c r="O9423" t="str">
        <f t="shared" si="589"/>
        <v>Average</v>
      </c>
      <c r="P9423" t="str">
        <f t="shared" si="590"/>
        <v>High Balance</v>
      </c>
      <c r="Q9423" t="str">
        <f t="shared" si="591"/>
        <v>Retained</v>
      </c>
    </row>
    <row r="9424" spans="1:17" x14ac:dyDescent="0.2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>
        <f t="shared" si="588"/>
        <v>Adult</v>
      </c>
      <c r="O9424" t="str">
        <f t="shared" si="589"/>
        <v>Good</v>
      </c>
      <c r="P9424" t="str">
        <f t="shared" si="590"/>
        <v>High Balance</v>
      </c>
      <c r="Q9424" t="str">
        <f t="shared" si="591"/>
        <v>Retained</v>
      </c>
    </row>
    <row r="9425" spans="1:17" x14ac:dyDescent="0.2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>
        <f t="shared" si="588"/>
        <v>Young</v>
      </c>
      <c r="O9425" t="str">
        <f t="shared" si="589"/>
        <v>Average</v>
      </c>
      <c r="P9425" t="str">
        <f t="shared" si="590"/>
        <v>High Balance</v>
      </c>
      <c r="Q9425" t="str">
        <f t="shared" si="591"/>
        <v>Retained</v>
      </c>
    </row>
    <row r="9426" spans="1:17" x14ac:dyDescent="0.2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>
        <f t="shared" si="588"/>
        <v>Adult</v>
      </c>
      <c r="O9426" t="str">
        <f t="shared" si="589"/>
        <v>Average</v>
      </c>
      <c r="P9426" t="str">
        <f t="shared" si="590"/>
        <v>Zero Balance</v>
      </c>
      <c r="Q9426" t="str">
        <f t="shared" si="591"/>
        <v>Retained</v>
      </c>
    </row>
    <row r="9427" spans="1:17" x14ac:dyDescent="0.2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>
        <f t="shared" si="588"/>
        <v>Senior</v>
      </c>
      <c r="O9427" t="str">
        <f t="shared" si="589"/>
        <v>Average</v>
      </c>
      <c r="P9427" t="str">
        <f t="shared" si="590"/>
        <v>Zero Balance</v>
      </c>
      <c r="Q9427" t="str">
        <f t="shared" si="591"/>
        <v>Retained</v>
      </c>
    </row>
    <row r="9428" spans="1:17" x14ac:dyDescent="0.2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>
        <f t="shared" si="588"/>
        <v>Senior</v>
      </c>
      <c r="O9428" t="str">
        <f t="shared" si="589"/>
        <v>Poor</v>
      </c>
      <c r="P9428" t="str">
        <f t="shared" si="590"/>
        <v>Medium Balance</v>
      </c>
      <c r="Q9428" t="str">
        <f t="shared" si="591"/>
        <v>Churned</v>
      </c>
    </row>
    <row r="9429" spans="1:17" x14ac:dyDescent="0.2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tr">
        <f t="shared" si="588"/>
        <v>Adult</v>
      </c>
      <c r="O9429" t="str">
        <f t="shared" si="589"/>
        <v>Average</v>
      </c>
      <c r="P9429" t="str">
        <f t="shared" si="590"/>
        <v>Zero Balance</v>
      </c>
      <c r="Q9429" t="str">
        <f t="shared" si="591"/>
        <v>Retained</v>
      </c>
    </row>
    <row r="9430" spans="1:17" x14ac:dyDescent="0.2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>
        <f t="shared" si="588"/>
        <v>Senior</v>
      </c>
      <c r="O9430" t="str">
        <f t="shared" si="589"/>
        <v>Good</v>
      </c>
      <c r="P9430" t="str">
        <f t="shared" si="590"/>
        <v>Medium Balance</v>
      </c>
      <c r="Q9430" t="str">
        <f t="shared" si="591"/>
        <v>Retained</v>
      </c>
    </row>
    <row r="9431" spans="1:17" x14ac:dyDescent="0.2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>
        <f t="shared" si="588"/>
        <v>Adult</v>
      </c>
      <c r="O9431" t="str">
        <f t="shared" si="589"/>
        <v>Average</v>
      </c>
      <c r="P9431" t="str">
        <f t="shared" si="590"/>
        <v>High Balance</v>
      </c>
      <c r="Q9431" t="str">
        <f t="shared" si="591"/>
        <v>Retained</v>
      </c>
    </row>
    <row r="9432" spans="1:17" x14ac:dyDescent="0.2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tr">
        <f t="shared" si="588"/>
        <v>Adult</v>
      </c>
      <c r="O9432" t="str">
        <f t="shared" si="589"/>
        <v>Good</v>
      </c>
      <c r="P9432" t="str">
        <f t="shared" si="590"/>
        <v>High Balance</v>
      </c>
      <c r="Q9432" t="str">
        <f t="shared" si="591"/>
        <v>Retained</v>
      </c>
    </row>
    <row r="9433" spans="1:17" x14ac:dyDescent="0.2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>
        <f t="shared" si="588"/>
        <v>Young</v>
      </c>
      <c r="O9433" t="str">
        <f t="shared" si="589"/>
        <v>Average</v>
      </c>
      <c r="P9433" t="str">
        <f t="shared" si="590"/>
        <v>High Balance</v>
      </c>
      <c r="Q9433" t="str">
        <f t="shared" si="591"/>
        <v>Retained</v>
      </c>
    </row>
    <row r="9434" spans="1:17" x14ac:dyDescent="0.2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>
        <f t="shared" si="588"/>
        <v>Young</v>
      </c>
      <c r="O9434" t="str">
        <f t="shared" si="589"/>
        <v>Poor</v>
      </c>
      <c r="P9434" t="str">
        <f t="shared" si="590"/>
        <v>High Balance</v>
      </c>
      <c r="Q9434" t="str">
        <f t="shared" si="591"/>
        <v>Retained</v>
      </c>
    </row>
    <row r="9435" spans="1:17" x14ac:dyDescent="0.2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>
        <f t="shared" si="588"/>
        <v>Adult</v>
      </c>
      <c r="O9435" t="str">
        <f t="shared" si="589"/>
        <v>Average</v>
      </c>
      <c r="P9435" t="str">
        <f t="shared" si="590"/>
        <v>Zero Balance</v>
      </c>
      <c r="Q9435" t="str">
        <f t="shared" si="591"/>
        <v>Retained</v>
      </c>
    </row>
    <row r="9436" spans="1:17" x14ac:dyDescent="0.2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>
        <f t="shared" si="588"/>
        <v>Adult</v>
      </c>
      <c r="O9436" t="str">
        <f t="shared" si="589"/>
        <v>Average</v>
      </c>
      <c r="P9436" t="str">
        <f t="shared" si="590"/>
        <v>Zero Balance</v>
      </c>
      <c r="Q9436" t="str">
        <f t="shared" si="591"/>
        <v>Retained</v>
      </c>
    </row>
    <row r="9437" spans="1:17" x14ac:dyDescent="0.2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>
        <f t="shared" si="588"/>
        <v>Adult</v>
      </c>
      <c r="O9437" t="str">
        <f t="shared" si="589"/>
        <v>Average</v>
      </c>
      <c r="P9437" t="str">
        <f t="shared" si="590"/>
        <v>High Balance</v>
      </c>
      <c r="Q9437" t="str">
        <f t="shared" si="591"/>
        <v>Retained</v>
      </c>
    </row>
    <row r="9438" spans="1:17" x14ac:dyDescent="0.2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>
        <f t="shared" si="588"/>
        <v>Adult</v>
      </c>
      <c r="O9438" t="str">
        <f t="shared" si="589"/>
        <v>Average</v>
      </c>
      <c r="P9438" t="str">
        <f t="shared" si="590"/>
        <v>Zero Balance</v>
      </c>
      <c r="Q9438" t="str">
        <f t="shared" si="591"/>
        <v>Retained</v>
      </c>
    </row>
    <row r="9439" spans="1:17" x14ac:dyDescent="0.2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tr">
        <f t="shared" si="588"/>
        <v>Young</v>
      </c>
      <c r="O9439" t="str">
        <f t="shared" si="589"/>
        <v>Average</v>
      </c>
      <c r="P9439" t="str">
        <f t="shared" si="590"/>
        <v>Medium Balance</v>
      </c>
      <c r="Q9439" t="str">
        <f t="shared" si="591"/>
        <v>Retained</v>
      </c>
    </row>
    <row r="9440" spans="1:17" x14ac:dyDescent="0.2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tr">
        <f t="shared" si="588"/>
        <v>Senior</v>
      </c>
      <c r="O9440" t="str">
        <f t="shared" si="589"/>
        <v>Good</v>
      </c>
      <c r="P9440" t="str">
        <f t="shared" si="590"/>
        <v>High Balance</v>
      </c>
      <c r="Q9440" t="str">
        <f t="shared" si="591"/>
        <v>Churned</v>
      </c>
    </row>
    <row r="9441" spans="1:17" x14ac:dyDescent="0.2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>
        <f t="shared" si="588"/>
        <v>Adult</v>
      </c>
      <c r="O9441" t="str">
        <f t="shared" si="589"/>
        <v>Good</v>
      </c>
      <c r="P9441" t="str">
        <f t="shared" si="590"/>
        <v>High Balance</v>
      </c>
      <c r="Q9441" t="str">
        <f t="shared" si="591"/>
        <v>Retained</v>
      </c>
    </row>
    <row r="9442" spans="1:17" x14ac:dyDescent="0.2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>
        <f t="shared" si="588"/>
        <v>Young</v>
      </c>
      <c r="O9442" t="str">
        <f t="shared" si="589"/>
        <v>Average</v>
      </c>
      <c r="P9442" t="str">
        <f t="shared" si="590"/>
        <v>Zero Balance</v>
      </c>
      <c r="Q9442" t="str">
        <f t="shared" si="591"/>
        <v>Churned</v>
      </c>
    </row>
    <row r="9443" spans="1:17" x14ac:dyDescent="0.2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>
        <f t="shared" si="588"/>
        <v>Adult</v>
      </c>
      <c r="O9443" t="str">
        <f t="shared" si="589"/>
        <v>Average</v>
      </c>
      <c r="P9443" t="str">
        <f t="shared" si="590"/>
        <v>Medium Balance</v>
      </c>
      <c r="Q9443" t="str">
        <f t="shared" si="591"/>
        <v>Retained</v>
      </c>
    </row>
    <row r="9444" spans="1:17" x14ac:dyDescent="0.2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>
        <f t="shared" si="588"/>
        <v>Adult</v>
      </c>
      <c r="O9444" t="str">
        <f t="shared" si="589"/>
        <v>Good</v>
      </c>
      <c r="P9444" t="str">
        <f t="shared" si="590"/>
        <v>High Balance</v>
      </c>
      <c r="Q9444" t="str">
        <f t="shared" si="591"/>
        <v>Retained</v>
      </c>
    </row>
    <row r="9445" spans="1:17" x14ac:dyDescent="0.2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>
        <f t="shared" si="588"/>
        <v>Senior</v>
      </c>
      <c r="O9445" t="str">
        <f t="shared" si="589"/>
        <v>Average</v>
      </c>
      <c r="P9445" t="str">
        <f t="shared" si="590"/>
        <v>High Balance</v>
      </c>
      <c r="Q9445" t="str">
        <f t="shared" si="591"/>
        <v>Churned</v>
      </c>
    </row>
    <row r="9446" spans="1:17" x14ac:dyDescent="0.2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>
        <f t="shared" si="588"/>
        <v>Adult</v>
      </c>
      <c r="O9446" t="str">
        <f t="shared" si="589"/>
        <v>Average</v>
      </c>
      <c r="P9446" t="str">
        <f t="shared" si="590"/>
        <v>High Balance</v>
      </c>
      <c r="Q9446" t="str">
        <f t="shared" si="591"/>
        <v>Retained</v>
      </c>
    </row>
    <row r="9447" spans="1:17" x14ac:dyDescent="0.2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>
        <f t="shared" si="588"/>
        <v>Young</v>
      </c>
      <c r="O9447" t="str">
        <f t="shared" si="589"/>
        <v>Average</v>
      </c>
      <c r="P9447" t="str">
        <f t="shared" si="590"/>
        <v>Medium Balance</v>
      </c>
      <c r="Q9447" t="str">
        <f t="shared" si="591"/>
        <v>Churned</v>
      </c>
    </row>
    <row r="9448" spans="1:17" x14ac:dyDescent="0.2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>
        <f t="shared" si="588"/>
        <v>Adult</v>
      </c>
      <c r="O9448" t="str">
        <f t="shared" si="589"/>
        <v>Average</v>
      </c>
      <c r="P9448" t="str">
        <f t="shared" si="590"/>
        <v>Medium Balance</v>
      </c>
      <c r="Q9448" t="str">
        <f t="shared" si="591"/>
        <v>Retained</v>
      </c>
    </row>
    <row r="9449" spans="1:17" x14ac:dyDescent="0.2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>
        <f t="shared" si="588"/>
        <v>Adult</v>
      </c>
      <c r="O9449" t="str">
        <f t="shared" si="589"/>
        <v>Good</v>
      </c>
      <c r="P9449" t="str">
        <f t="shared" si="590"/>
        <v>Zero Balance</v>
      </c>
      <c r="Q9449" t="str">
        <f t="shared" si="591"/>
        <v>Churned</v>
      </c>
    </row>
    <row r="9450" spans="1:17" x14ac:dyDescent="0.2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>
        <f t="shared" si="588"/>
        <v>Adult</v>
      </c>
      <c r="O9450" t="str">
        <f t="shared" si="589"/>
        <v>Average</v>
      </c>
      <c r="P9450" t="str">
        <f t="shared" si="590"/>
        <v>High Balance</v>
      </c>
      <c r="Q9450" t="str">
        <f t="shared" si="591"/>
        <v>Retained</v>
      </c>
    </row>
    <row r="9451" spans="1:17" x14ac:dyDescent="0.2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>
        <f t="shared" si="588"/>
        <v>Young</v>
      </c>
      <c r="O9451" t="str">
        <f t="shared" si="589"/>
        <v>Average</v>
      </c>
      <c r="P9451" t="str">
        <f t="shared" si="590"/>
        <v>High Balance</v>
      </c>
      <c r="Q9451" t="str">
        <f t="shared" si="591"/>
        <v>Retained</v>
      </c>
    </row>
    <row r="9452" spans="1:17" x14ac:dyDescent="0.2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tr">
        <f t="shared" si="588"/>
        <v>Adult</v>
      </c>
      <c r="O9452" t="str">
        <f t="shared" si="589"/>
        <v>Average</v>
      </c>
      <c r="P9452" t="str">
        <f t="shared" si="590"/>
        <v>High Balance</v>
      </c>
      <c r="Q9452" t="str">
        <f t="shared" si="591"/>
        <v>Retained</v>
      </c>
    </row>
    <row r="9453" spans="1:17" x14ac:dyDescent="0.2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>
        <f t="shared" si="588"/>
        <v>Young</v>
      </c>
      <c r="O9453" t="str">
        <f t="shared" si="589"/>
        <v>Average</v>
      </c>
      <c r="P9453" t="str">
        <f t="shared" si="590"/>
        <v>High Balance</v>
      </c>
      <c r="Q9453" t="str">
        <f t="shared" si="591"/>
        <v>Churned</v>
      </c>
    </row>
    <row r="9454" spans="1:17" x14ac:dyDescent="0.2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tr">
        <f t="shared" si="588"/>
        <v>Young</v>
      </c>
      <c r="O9454" t="str">
        <f t="shared" si="589"/>
        <v>Average</v>
      </c>
      <c r="P9454" t="str">
        <f t="shared" si="590"/>
        <v>Zero Balance</v>
      </c>
      <c r="Q9454" t="str">
        <f t="shared" si="591"/>
        <v>Retained</v>
      </c>
    </row>
    <row r="9455" spans="1:17" x14ac:dyDescent="0.2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>
        <f t="shared" si="588"/>
        <v>Young</v>
      </c>
      <c r="O9455" t="str">
        <f t="shared" si="589"/>
        <v>Average</v>
      </c>
      <c r="P9455" t="str">
        <f t="shared" si="590"/>
        <v>High Balance</v>
      </c>
      <c r="Q9455" t="str">
        <f t="shared" si="591"/>
        <v>Retained</v>
      </c>
    </row>
    <row r="9456" spans="1:17" x14ac:dyDescent="0.2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>
        <f t="shared" si="588"/>
        <v>Senior</v>
      </c>
      <c r="O9456" t="str">
        <f t="shared" si="589"/>
        <v>Good</v>
      </c>
      <c r="P9456" t="str">
        <f t="shared" si="590"/>
        <v>Zero Balance</v>
      </c>
      <c r="Q9456" t="str">
        <f t="shared" si="591"/>
        <v>Retained</v>
      </c>
    </row>
    <row r="9457" spans="1:17" x14ac:dyDescent="0.2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>
        <f t="shared" si="588"/>
        <v>Senior</v>
      </c>
      <c r="O9457" t="str">
        <f t="shared" si="589"/>
        <v>Average</v>
      </c>
      <c r="P9457" t="str">
        <f t="shared" si="590"/>
        <v>Zero Balance</v>
      </c>
      <c r="Q9457" t="str">
        <f t="shared" si="591"/>
        <v>Retained</v>
      </c>
    </row>
    <row r="9458" spans="1:17" x14ac:dyDescent="0.2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>
        <f t="shared" si="588"/>
        <v>Adult</v>
      </c>
      <c r="O9458" t="str">
        <f t="shared" si="589"/>
        <v>Average</v>
      </c>
      <c r="P9458" t="str">
        <f t="shared" si="590"/>
        <v>High Balance</v>
      </c>
      <c r="Q9458" t="str">
        <f t="shared" si="591"/>
        <v>Retained</v>
      </c>
    </row>
    <row r="9459" spans="1:17" x14ac:dyDescent="0.2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>
        <f t="shared" si="588"/>
        <v>Young</v>
      </c>
      <c r="O9459" t="str">
        <f t="shared" si="589"/>
        <v>Average</v>
      </c>
      <c r="P9459" t="str">
        <f t="shared" si="590"/>
        <v>High Balance</v>
      </c>
      <c r="Q9459" t="str">
        <f t="shared" si="591"/>
        <v>Retained</v>
      </c>
    </row>
    <row r="9460" spans="1:17" x14ac:dyDescent="0.2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>
        <f t="shared" si="588"/>
        <v>Adult</v>
      </c>
      <c r="O9460" t="str">
        <f t="shared" si="589"/>
        <v>Average</v>
      </c>
      <c r="P9460" t="str">
        <f t="shared" si="590"/>
        <v>High Balance</v>
      </c>
      <c r="Q9460" t="str">
        <f t="shared" si="591"/>
        <v>Retained</v>
      </c>
    </row>
    <row r="9461" spans="1:17" x14ac:dyDescent="0.2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>
        <f t="shared" si="588"/>
        <v>Adult</v>
      </c>
      <c r="O9461" t="str">
        <f t="shared" si="589"/>
        <v>Average</v>
      </c>
      <c r="P9461" t="str">
        <f t="shared" si="590"/>
        <v>Zero Balance</v>
      </c>
      <c r="Q9461" t="str">
        <f t="shared" si="591"/>
        <v>Retained</v>
      </c>
    </row>
    <row r="9462" spans="1:17" x14ac:dyDescent="0.2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>
        <f t="shared" si="588"/>
        <v>Adult</v>
      </c>
      <c r="O9462" t="str">
        <f t="shared" si="589"/>
        <v>Good</v>
      </c>
      <c r="P9462" t="str">
        <f t="shared" si="590"/>
        <v>Zero Balance</v>
      </c>
      <c r="Q9462" t="str">
        <f t="shared" si="591"/>
        <v>Retained</v>
      </c>
    </row>
    <row r="9463" spans="1:17" x14ac:dyDescent="0.2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tr">
        <f t="shared" si="588"/>
        <v>Adult</v>
      </c>
      <c r="O9463" t="str">
        <f t="shared" si="589"/>
        <v>Average</v>
      </c>
      <c r="P9463" t="str">
        <f t="shared" si="590"/>
        <v>Zero Balance</v>
      </c>
      <c r="Q9463" t="str">
        <f t="shared" si="591"/>
        <v>Retained</v>
      </c>
    </row>
    <row r="9464" spans="1:17" x14ac:dyDescent="0.2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>
        <f t="shared" si="588"/>
        <v>Adult</v>
      </c>
      <c r="O9464" t="str">
        <f t="shared" si="589"/>
        <v>Good</v>
      </c>
      <c r="P9464" t="str">
        <f t="shared" si="590"/>
        <v>Zero Balance</v>
      </c>
      <c r="Q9464" t="str">
        <f t="shared" si="591"/>
        <v>Retained</v>
      </c>
    </row>
    <row r="9465" spans="1:17" x14ac:dyDescent="0.2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>
        <f t="shared" si="588"/>
        <v>Young</v>
      </c>
      <c r="O9465" t="str">
        <f t="shared" si="589"/>
        <v>Average</v>
      </c>
      <c r="P9465" t="str">
        <f t="shared" si="590"/>
        <v>Zero Balance</v>
      </c>
      <c r="Q9465" t="str">
        <f t="shared" si="591"/>
        <v>Retained</v>
      </c>
    </row>
    <row r="9466" spans="1:17" x14ac:dyDescent="0.2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>
        <f t="shared" si="588"/>
        <v>Adult</v>
      </c>
      <c r="O9466" t="str">
        <f t="shared" si="589"/>
        <v>Good</v>
      </c>
      <c r="P9466" t="str">
        <f t="shared" si="590"/>
        <v>Zero Balance</v>
      </c>
      <c r="Q9466" t="str">
        <f t="shared" si="591"/>
        <v>Retained</v>
      </c>
    </row>
    <row r="9467" spans="1:17" x14ac:dyDescent="0.2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tr">
        <f t="shared" si="588"/>
        <v>Senior</v>
      </c>
      <c r="O9467" t="str">
        <f t="shared" si="589"/>
        <v>Good</v>
      </c>
      <c r="P9467" t="str">
        <f t="shared" si="590"/>
        <v>Zero Balance</v>
      </c>
      <c r="Q9467" t="str">
        <f t="shared" si="591"/>
        <v>Retained</v>
      </c>
    </row>
    <row r="9468" spans="1:17" x14ac:dyDescent="0.2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>
        <f t="shared" si="588"/>
        <v>Senior</v>
      </c>
      <c r="O9468" t="str">
        <f t="shared" si="589"/>
        <v>Average</v>
      </c>
      <c r="P9468" t="str">
        <f t="shared" si="590"/>
        <v>Zero Balance</v>
      </c>
      <c r="Q9468" t="str">
        <f t="shared" si="591"/>
        <v>Churned</v>
      </c>
    </row>
    <row r="9469" spans="1:17" x14ac:dyDescent="0.2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>
        <f t="shared" si="588"/>
        <v>Adult</v>
      </c>
      <c r="O9469" t="str">
        <f t="shared" si="589"/>
        <v>Average</v>
      </c>
      <c r="P9469" t="str">
        <f t="shared" si="590"/>
        <v>Medium Balance</v>
      </c>
      <c r="Q9469" t="str">
        <f t="shared" si="591"/>
        <v>Retained</v>
      </c>
    </row>
    <row r="9470" spans="1:17" x14ac:dyDescent="0.2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>
        <f t="shared" si="588"/>
        <v>Adult</v>
      </c>
      <c r="O9470" t="str">
        <f t="shared" si="589"/>
        <v>Average</v>
      </c>
      <c r="P9470" t="str">
        <f t="shared" si="590"/>
        <v>High Balance</v>
      </c>
      <c r="Q9470" t="str">
        <f t="shared" si="591"/>
        <v>Retained</v>
      </c>
    </row>
    <row r="9471" spans="1:17" x14ac:dyDescent="0.2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>
        <f t="shared" si="588"/>
        <v>Young</v>
      </c>
      <c r="O9471" t="str">
        <f t="shared" si="589"/>
        <v>Good</v>
      </c>
      <c r="P9471" t="str">
        <f t="shared" si="590"/>
        <v>High Balance</v>
      </c>
      <c r="Q9471" t="str">
        <f t="shared" si="591"/>
        <v>Retained</v>
      </c>
    </row>
    <row r="9472" spans="1:17" x14ac:dyDescent="0.2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>
        <f t="shared" si="588"/>
        <v>Young</v>
      </c>
      <c r="O9472" t="str">
        <f t="shared" si="589"/>
        <v>Good</v>
      </c>
      <c r="P9472" t="str">
        <f t="shared" si="590"/>
        <v>High Balance</v>
      </c>
      <c r="Q9472" t="str">
        <f t="shared" si="591"/>
        <v>Retained</v>
      </c>
    </row>
    <row r="9473" spans="1:17" x14ac:dyDescent="0.2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>
        <f t="shared" si="588"/>
        <v>Young</v>
      </c>
      <c r="O9473" t="str">
        <f t="shared" si="589"/>
        <v>Average</v>
      </c>
      <c r="P9473" t="str">
        <f t="shared" si="590"/>
        <v>High Balance</v>
      </c>
      <c r="Q9473" t="str">
        <f t="shared" si="591"/>
        <v>Retained</v>
      </c>
    </row>
    <row r="9474" spans="1:17" x14ac:dyDescent="0.2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>
        <f t="shared" si="588"/>
        <v>Senior</v>
      </c>
      <c r="O9474" t="str">
        <f t="shared" si="589"/>
        <v>Good</v>
      </c>
      <c r="P9474" t="str">
        <f t="shared" si="590"/>
        <v>High Balance</v>
      </c>
      <c r="Q9474" t="str">
        <f t="shared" si="591"/>
        <v>Retained</v>
      </c>
    </row>
    <row r="9475" spans="1:17" x14ac:dyDescent="0.2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tr">
        <f t="shared" ref="N9475:N9538" si="592">IF(F9475&lt;30,"Young",IF(F9475&lt;50,"Adult","Senior"))</f>
        <v>Adult</v>
      </c>
      <c r="O9475" t="str">
        <f t="shared" ref="O9475:O9538" si="593">IF(C9475&lt;500,"Poor",IF(C9475&lt;700,"Average","Good"))</f>
        <v>Average</v>
      </c>
      <c r="P9475" t="str">
        <f t="shared" ref="P9475:P9538" si="594" xml:space="preserve"> IF(H9475=0,"Zero Balance",IF(H9475&lt;50000,"Low Balance",IF(H9475&lt;100000,"Medium Balance","High Balance")))</f>
        <v>Zero Balance</v>
      </c>
      <c r="Q9475" t="str">
        <f t="shared" ref="Q9475:Q9538" si="595">IF(M9475 = 1,"Churned","Retained")</f>
        <v>Churned</v>
      </c>
    </row>
    <row r="9476" spans="1:17" x14ac:dyDescent="0.2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>
        <f t="shared" si="592"/>
        <v>Senior</v>
      </c>
      <c r="O9476" t="str">
        <f t="shared" si="593"/>
        <v>Average</v>
      </c>
      <c r="P9476" t="str">
        <f t="shared" si="594"/>
        <v>Medium Balance</v>
      </c>
      <c r="Q9476" t="str">
        <f t="shared" si="595"/>
        <v>Retained</v>
      </c>
    </row>
    <row r="9477" spans="1:17" x14ac:dyDescent="0.2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>
        <f t="shared" si="592"/>
        <v>Adult</v>
      </c>
      <c r="O9477" t="str">
        <f t="shared" si="593"/>
        <v>Average</v>
      </c>
      <c r="P9477" t="str">
        <f t="shared" si="594"/>
        <v>Zero Balance</v>
      </c>
      <c r="Q9477" t="str">
        <f t="shared" si="595"/>
        <v>Retained</v>
      </c>
    </row>
    <row r="9478" spans="1:17" x14ac:dyDescent="0.2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>
        <f t="shared" si="592"/>
        <v>Adult</v>
      </c>
      <c r="O9478" t="str">
        <f t="shared" si="593"/>
        <v>Average</v>
      </c>
      <c r="P9478" t="str">
        <f t="shared" si="594"/>
        <v>High Balance</v>
      </c>
      <c r="Q9478" t="str">
        <f t="shared" si="595"/>
        <v>Retained</v>
      </c>
    </row>
    <row r="9479" spans="1:17" x14ac:dyDescent="0.2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>
        <f t="shared" si="592"/>
        <v>Adult</v>
      </c>
      <c r="O9479" t="str">
        <f t="shared" si="593"/>
        <v>Average</v>
      </c>
      <c r="P9479" t="str">
        <f t="shared" si="594"/>
        <v>Zero Balance</v>
      </c>
      <c r="Q9479" t="str">
        <f t="shared" si="595"/>
        <v>Churned</v>
      </c>
    </row>
    <row r="9480" spans="1:17" x14ac:dyDescent="0.2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>
        <f t="shared" si="592"/>
        <v>Senior</v>
      </c>
      <c r="O9480" t="str">
        <f t="shared" si="593"/>
        <v>Good</v>
      </c>
      <c r="P9480" t="str">
        <f t="shared" si="594"/>
        <v>Medium Balance</v>
      </c>
      <c r="Q9480" t="str">
        <f t="shared" si="595"/>
        <v>Churned</v>
      </c>
    </row>
    <row r="9481" spans="1:17" x14ac:dyDescent="0.2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>
        <f t="shared" si="592"/>
        <v>Adult</v>
      </c>
      <c r="O9481" t="str">
        <f t="shared" si="593"/>
        <v>Good</v>
      </c>
      <c r="P9481" t="str">
        <f t="shared" si="594"/>
        <v>Zero Balance</v>
      </c>
      <c r="Q9481" t="str">
        <f t="shared" si="595"/>
        <v>Retained</v>
      </c>
    </row>
    <row r="9482" spans="1:17" x14ac:dyDescent="0.2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>
        <f t="shared" si="592"/>
        <v>Adult</v>
      </c>
      <c r="O9482" t="str">
        <f t="shared" si="593"/>
        <v>Average</v>
      </c>
      <c r="P9482" t="str">
        <f t="shared" si="594"/>
        <v>Medium Balance</v>
      </c>
      <c r="Q9482" t="str">
        <f t="shared" si="595"/>
        <v>Retained</v>
      </c>
    </row>
    <row r="9483" spans="1:17" x14ac:dyDescent="0.2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>
        <f t="shared" si="592"/>
        <v>Adult</v>
      </c>
      <c r="O9483" t="str">
        <f t="shared" si="593"/>
        <v>Average</v>
      </c>
      <c r="P9483" t="str">
        <f t="shared" si="594"/>
        <v>High Balance</v>
      </c>
      <c r="Q9483" t="str">
        <f t="shared" si="595"/>
        <v>Retained</v>
      </c>
    </row>
    <row r="9484" spans="1:17" x14ac:dyDescent="0.2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>
        <f t="shared" si="592"/>
        <v>Adult</v>
      </c>
      <c r="O9484" t="str">
        <f t="shared" si="593"/>
        <v>Good</v>
      </c>
      <c r="P9484" t="str">
        <f t="shared" si="594"/>
        <v>Zero Balance</v>
      </c>
      <c r="Q9484" t="str">
        <f t="shared" si="595"/>
        <v>Churned</v>
      </c>
    </row>
    <row r="9485" spans="1:17" x14ac:dyDescent="0.2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>
        <f t="shared" si="592"/>
        <v>Adult</v>
      </c>
      <c r="O9485" t="str">
        <f t="shared" si="593"/>
        <v>Average</v>
      </c>
      <c r="P9485" t="str">
        <f t="shared" si="594"/>
        <v>Medium Balance</v>
      </c>
      <c r="Q9485" t="str">
        <f t="shared" si="595"/>
        <v>Retained</v>
      </c>
    </row>
    <row r="9486" spans="1:17" x14ac:dyDescent="0.2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>
        <f t="shared" si="592"/>
        <v>Adult</v>
      </c>
      <c r="O9486" t="str">
        <f t="shared" si="593"/>
        <v>Good</v>
      </c>
      <c r="P9486" t="str">
        <f t="shared" si="594"/>
        <v>High Balance</v>
      </c>
      <c r="Q9486" t="str">
        <f t="shared" si="595"/>
        <v>Retained</v>
      </c>
    </row>
    <row r="9487" spans="1:17" x14ac:dyDescent="0.2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>
        <f t="shared" si="592"/>
        <v>Adult</v>
      </c>
      <c r="O9487" t="str">
        <f t="shared" si="593"/>
        <v>Good</v>
      </c>
      <c r="P9487" t="str">
        <f t="shared" si="594"/>
        <v>Medium Balance</v>
      </c>
      <c r="Q9487" t="str">
        <f t="shared" si="595"/>
        <v>Retained</v>
      </c>
    </row>
    <row r="9488" spans="1:17" x14ac:dyDescent="0.2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tr">
        <f t="shared" si="592"/>
        <v>Adult</v>
      </c>
      <c r="O9488" t="str">
        <f t="shared" si="593"/>
        <v>Good</v>
      </c>
      <c r="P9488" t="str">
        <f t="shared" si="594"/>
        <v>High Balance</v>
      </c>
      <c r="Q9488" t="str">
        <f t="shared" si="595"/>
        <v>Retained</v>
      </c>
    </row>
    <row r="9489" spans="1:17" x14ac:dyDescent="0.2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>
        <f t="shared" si="592"/>
        <v>Adult</v>
      </c>
      <c r="O9489" t="str">
        <f t="shared" si="593"/>
        <v>Good</v>
      </c>
      <c r="P9489" t="str">
        <f t="shared" si="594"/>
        <v>Zero Balance</v>
      </c>
      <c r="Q9489" t="str">
        <f t="shared" si="595"/>
        <v>Retained</v>
      </c>
    </row>
    <row r="9490" spans="1:17" x14ac:dyDescent="0.2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>
        <f t="shared" si="592"/>
        <v>Adult</v>
      </c>
      <c r="O9490" t="str">
        <f t="shared" si="593"/>
        <v>Average</v>
      </c>
      <c r="P9490" t="str">
        <f t="shared" si="594"/>
        <v>High Balance</v>
      </c>
      <c r="Q9490" t="str">
        <f t="shared" si="595"/>
        <v>Retained</v>
      </c>
    </row>
    <row r="9491" spans="1:17" x14ac:dyDescent="0.2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tr">
        <f t="shared" si="592"/>
        <v>Adult</v>
      </c>
      <c r="O9491" t="str">
        <f t="shared" si="593"/>
        <v>Good</v>
      </c>
      <c r="P9491" t="str">
        <f t="shared" si="594"/>
        <v>Zero Balance</v>
      </c>
      <c r="Q9491" t="str">
        <f t="shared" si="595"/>
        <v>Churned</v>
      </c>
    </row>
    <row r="9492" spans="1:17" x14ac:dyDescent="0.2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tr">
        <f t="shared" si="592"/>
        <v>Senior</v>
      </c>
      <c r="O9492" t="str">
        <f t="shared" si="593"/>
        <v>Average</v>
      </c>
      <c r="P9492" t="str">
        <f t="shared" si="594"/>
        <v>Zero Balance</v>
      </c>
      <c r="Q9492" t="str">
        <f t="shared" si="595"/>
        <v>Retained</v>
      </c>
    </row>
    <row r="9493" spans="1:17" x14ac:dyDescent="0.2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>
        <f t="shared" si="592"/>
        <v>Adult</v>
      </c>
      <c r="O9493" t="str">
        <f t="shared" si="593"/>
        <v>Average</v>
      </c>
      <c r="P9493" t="str">
        <f t="shared" si="594"/>
        <v>High Balance</v>
      </c>
      <c r="Q9493" t="str">
        <f t="shared" si="595"/>
        <v>Retained</v>
      </c>
    </row>
    <row r="9494" spans="1:17" x14ac:dyDescent="0.2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>
        <f t="shared" si="592"/>
        <v>Adult</v>
      </c>
      <c r="O9494" t="str">
        <f t="shared" si="593"/>
        <v>Good</v>
      </c>
      <c r="P9494" t="str">
        <f t="shared" si="594"/>
        <v>High Balance</v>
      </c>
      <c r="Q9494" t="str">
        <f t="shared" si="595"/>
        <v>Churned</v>
      </c>
    </row>
    <row r="9495" spans="1:17" x14ac:dyDescent="0.2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>
        <f t="shared" si="592"/>
        <v>Adult</v>
      </c>
      <c r="O9495" t="str">
        <f t="shared" si="593"/>
        <v>Average</v>
      </c>
      <c r="P9495" t="str">
        <f t="shared" si="594"/>
        <v>High Balance</v>
      </c>
      <c r="Q9495" t="str">
        <f t="shared" si="595"/>
        <v>Retained</v>
      </c>
    </row>
    <row r="9496" spans="1:17" x14ac:dyDescent="0.2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>
        <f t="shared" si="592"/>
        <v>Adult</v>
      </c>
      <c r="O9496" t="str">
        <f t="shared" si="593"/>
        <v>Good</v>
      </c>
      <c r="P9496" t="str">
        <f t="shared" si="594"/>
        <v>High Balance</v>
      </c>
      <c r="Q9496" t="str">
        <f t="shared" si="595"/>
        <v>Churned</v>
      </c>
    </row>
    <row r="9497" spans="1:17" x14ac:dyDescent="0.2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>
        <f t="shared" si="592"/>
        <v>Adult</v>
      </c>
      <c r="O9497" t="str">
        <f t="shared" si="593"/>
        <v>Average</v>
      </c>
      <c r="P9497" t="str">
        <f t="shared" si="594"/>
        <v>High Balance</v>
      </c>
      <c r="Q9497" t="str">
        <f t="shared" si="595"/>
        <v>Retained</v>
      </c>
    </row>
    <row r="9498" spans="1:17" x14ac:dyDescent="0.2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tr">
        <f t="shared" si="592"/>
        <v>Adult</v>
      </c>
      <c r="O9498" t="str">
        <f t="shared" si="593"/>
        <v>Good</v>
      </c>
      <c r="P9498" t="str">
        <f t="shared" si="594"/>
        <v>Zero Balance</v>
      </c>
      <c r="Q9498" t="str">
        <f t="shared" si="595"/>
        <v>Retained</v>
      </c>
    </row>
    <row r="9499" spans="1:17" x14ac:dyDescent="0.2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>
        <f t="shared" si="592"/>
        <v>Young</v>
      </c>
      <c r="O9499" t="str">
        <f t="shared" si="593"/>
        <v>Average</v>
      </c>
      <c r="P9499" t="str">
        <f t="shared" si="594"/>
        <v>Zero Balance</v>
      </c>
      <c r="Q9499" t="str">
        <f t="shared" si="595"/>
        <v>Retained</v>
      </c>
    </row>
    <row r="9500" spans="1:17" x14ac:dyDescent="0.2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>
        <f t="shared" si="592"/>
        <v>Senior</v>
      </c>
      <c r="O9500" t="str">
        <f t="shared" si="593"/>
        <v>Average</v>
      </c>
      <c r="P9500" t="str">
        <f t="shared" si="594"/>
        <v>High Balance</v>
      </c>
      <c r="Q9500" t="str">
        <f t="shared" si="595"/>
        <v>Retained</v>
      </c>
    </row>
    <row r="9501" spans="1:17" x14ac:dyDescent="0.2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>
        <f t="shared" si="592"/>
        <v>Young</v>
      </c>
      <c r="O9501" t="str">
        <f t="shared" si="593"/>
        <v>Average</v>
      </c>
      <c r="P9501" t="str">
        <f t="shared" si="594"/>
        <v>Medium Balance</v>
      </c>
      <c r="Q9501" t="str">
        <f t="shared" si="595"/>
        <v>Retained</v>
      </c>
    </row>
    <row r="9502" spans="1:17" x14ac:dyDescent="0.2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>
        <f t="shared" si="592"/>
        <v>Young</v>
      </c>
      <c r="O9502" t="str">
        <f t="shared" si="593"/>
        <v>Good</v>
      </c>
      <c r="P9502" t="str">
        <f t="shared" si="594"/>
        <v>Medium Balance</v>
      </c>
      <c r="Q9502" t="str">
        <f t="shared" si="595"/>
        <v>Retained</v>
      </c>
    </row>
    <row r="9503" spans="1:17" x14ac:dyDescent="0.2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>
        <f t="shared" si="592"/>
        <v>Young</v>
      </c>
      <c r="O9503" t="str">
        <f t="shared" si="593"/>
        <v>Good</v>
      </c>
      <c r="P9503" t="str">
        <f t="shared" si="594"/>
        <v>High Balance</v>
      </c>
      <c r="Q9503" t="str">
        <f t="shared" si="595"/>
        <v>Retained</v>
      </c>
    </row>
    <row r="9504" spans="1:17" x14ac:dyDescent="0.2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>
        <f t="shared" si="592"/>
        <v>Young</v>
      </c>
      <c r="O9504" t="str">
        <f t="shared" si="593"/>
        <v>Good</v>
      </c>
      <c r="P9504" t="str">
        <f t="shared" si="594"/>
        <v>Low Balance</v>
      </c>
      <c r="Q9504" t="str">
        <f t="shared" si="595"/>
        <v>Retained</v>
      </c>
    </row>
    <row r="9505" spans="1:17" x14ac:dyDescent="0.2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tr">
        <f t="shared" si="592"/>
        <v>Adult</v>
      </c>
      <c r="O9505" t="str">
        <f t="shared" si="593"/>
        <v>Average</v>
      </c>
      <c r="P9505" t="str">
        <f t="shared" si="594"/>
        <v>High Balance</v>
      </c>
      <c r="Q9505" t="str">
        <f t="shared" si="595"/>
        <v>Retained</v>
      </c>
    </row>
    <row r="9506" spans="1:17" x14ac:dyDescent="0.2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>
        <f t="shared" si="592"/>
        <v>Adult</v>
      </c>
      <c r="O9506" t="str">
        <f t="shared" si="593"/>
        <v>Average</v>
      </c>
      <c r="P9506" t="str">
        <f t="shared" si="594"/>
        <v>High Balance</v>
      </c>
      <c r="Q9506" t="str">
        <f t="shared" si="595"/>
        <v>Retained</v>
      </c>
    </row>
    <row r="9507" spans="1:17" x14ac:dyDescent="0.2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>
        <f t="shared" si="592"/>
        <v>Young</v>
      </c>
      <c r="O9507" t="str">
        <f t="shared" si="593"/>
        <v>Average</v>
      </c>
      <c r="P9507" t="str">
        <f t="shared" si="594"/>
        <v>Medium Balance</v>
      </c>
      <c r="Q9507" t="str">
        <f t="shared" si="595"/>
        <v>Retained</v>
      </c>
    </row>
    <row r="9508" spans="1:17" x14ac:dyDescent="0.2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>
        <f t="shared" si="592"/>
        <v>Senior</v>
      </c>
      <c r="O9508" t="str">
        <f t="shared" si="593"/>
        <v>Average</v>
      </c>
      <c r="P9508" t="str">
        <f t="shared" si="594"/>
        <v>Zero Balance</v>
      </c>
      <c r="Q9508" t="str">
        <f t="shared" si="595"/>
        <v>Retained</v>
      </c>
    </row>
    <row r="9509" spans="1:17" x14ac:dyDescent="0.2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>
        <f t="shared" si="592"/>
        <v>Adult</v>
      </c>
      <c r="O9509" t="str">
        <f t="shared" si="593"/>
        <v>Good</v>
      </c>
      <c r="P9509" t="str">
        <f t="shared" si="594"/>
        <v>Zero Balance</v>
      </c>
      <c r="Q9509" t="str">
        <f t="shared" si="595"/>
        <v>Retained</v>
      </c>
    </row>
    <row r="9510" spans="1:17" x14ac:dyDescent="0.2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>
        <f t="shared" si="592"/>
        <v>Young</v>
      </c>
      <c r="O9510" t="str">
        <f t="shared" si="593"/>
        <v>Average</v>
      </c>
      <c r="P9510" t="str">
        <f t="shared" si="594"/>
        <v>Medium Balance</v>
      </c>
      <c r="Q9510" t="str">
        <f t="shared" si="595"/>
        <v>Retained</v>
      </c>
    </row>
    <row r="9511" spans="1:17" x14ac:dyDescent="0.2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>
        <f t="shared" si="592"/>
        <v>Young</v>
      </c>
      <c r="O9511" t="str">
        <f t="shared" si="593"/>
        <v>Average</v>
      </c>
      <c r="P9511" t="str">
        <f t="shared" si="594"/>
        <v>Zero Balance</v>
      </c>
      <c r="Q9511" t="str">
        <f t="shared" si="595"/>
        <v>Retained</v>
      </c>
    </row>
    <row r="9512" spans="1:17" x14ac:dyDescent="0.2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>
        <f t="shared" si="592"/>
        <v>Young</v>
      </c>
      <c r="O9512" t="str">
        <f t="shared" si="593"/>
        <v>Average</v>
      </c>
      <c r="P9512" t="str">
        <f t="shared" si="594"/>
        <v>High Balance</v>
      </c>
      <c r="Q9512" t="str">
        <f t="shared" si="595"/>
        <v>Retained</v>
      </c>
    </row>
    <row r="9513" spans="1:17" x14ac:dyDescent="0.2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>
        <f t="shared" si="592"/>
        <v>Adult</v>
      </c>
      <c r="O9513" t="str">
        <f t="shared" si="593"/>
        <v>Good</v>
      </c>
      <c r="P9513" t="str">
        <f t="shared" si="594"/>
        <v>Medium Balance</v>
      </c>
      <c r="Q9513" t="str">
        <f t="shared" si="595"/>
        <v>Retained</v>
      </c>
    </row>
    <row r="9514" spans="1:17" x14ac:dyDescent="0.2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>
        <f t="shared" si="592"/>
        <v>Adult</v>
      </c>
      <c r="O9514" t="str">
        <f t="shared" si="593"/>
        <v>Average</v>
      </c>
      <c r="P9514" t="str">
        <f t="shared" si="594"/>
        <v>Medium Balance</v>
      </c>
      <c r="Q9514" t="str">
        <f t="shared" si="595"/>
        <v>Retained</v>
      </c>
    </row>
    <row r="9515" spans="1:17" x14ac:dyDescent="0.2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>
        <f t="shared" si="592"/>
        <v>Adult</v>
      </c>
      <c r="O9515" t="str">
        <f t="shared" si="593"/>
        <v>Average</v>
      </c>
      <c r="P9515" t="str">
        <f t="shared" si="594"/>
        <v>High Balance</v>
      </c>
      <c r="Q9515" t="str">
        <f t="shared" si="595"/>
        <v>Churned</v>
      </c>
    </row>
    <row r="9516" spans="1:17" x14ac:dyDescent="0.2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>
        <f t="shared" si="592"/>
        <v>Young</v>
      </c>
      <c r="O9516" t="str">
        <f t="shared" si="593"/>
        <v>Good</v>
      </c>
      <c r="P9516" t="str">
        <f t="shared" si="594"/>
        <v>Zero Balance</v>
      </c>
      <c r="Q9516" t="str">
        <f t="shared" si="595"/>
        <v>Retained</v>
      </c>
    </row>
    <row r="9517" spans="1:17" x14ac:dyDescent="0.2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tr">
        <f t="shared" si="592"/>
        <v>Adult</v>
      </c>
      <c r="O9517" t="str">
        <f t="shared" si="593"/>
        <v>Average</v>
      </c>
      <c r="P9517" t="str">
        <f t="shared" si="594"/>
        <v>High Balance</v>
      </c>
      <c r="Q9517" t="str">
        <f t="shared" si="595"/>
        <v>Retained</v>
      </c>
    </row>
    <row r="9518" spans="1:17" x14ac:dyDescent="0.2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>
        <f t="shared" si="592"/>
        <v>Adult</v>
      </c>
      <c r="O9518" t="str">
        <f t="shared" si="593"/>
        <v>Average</v>
      </c>
      <c r="P9518" t="str">
        <f t="shared" si="594"/>
        <v>High Balance</v>
      </c>
      <c r="Q9518" t="str">
        <f t="shared" si="595"/>
        <v>Retained</v>
      </c>
    </row>
    <row r="9519" spans="1:17" x14ac:dyDescent="0.2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>
        <f t="shared" si="592"/>
        <v>Adult</v>
      </c>
      <c r="O9519" t="str">
        <f t="shared" si="593"/>
        <v>Average</v>
      </c>
      <c r="P9519" t="str">
        <f t="shared" si="594"/>
        <v>High Balance</v>
      </c>
      <c r="Q9519" t="str">
        <f t="shared" si="595"/>
        <v>Retained</v>
      </c>
    </row>
    <row r="9520" spans="1:17" x14ac:dyDescent="0.2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>
        <f t="shared" si="592"/>
        <v>Adult</v>
      </c>
      <c r="O9520" t="str">
        <f t="shared" si="593"/>
        <v>Average</v>
      </c>
      <c r="P9520" t="str">
        <f t="shared" si="594"/>
        <v>High Balance</v>
      </c>
      <c r="Q9520" t="str">
        <f t="shared" si="595"/>
        <v>Retained</v>
      </c>
    </row>
    <row r="9521" spans="1:17" x14ac:dyDescent="0.2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>
        <f t="shared" si="592"/>
        <v>Young</v>
      </c>
      <c r="O9521" t="str">
        <f t="shared" si="593"/>
        <v>Average</v>
      </c>
      <c r="P9521" t="str">
        <f t="shared" si="594"/>
        <v>Zero Balance</v>
      </c>
      <c r="Q9521" t="str">
        <f t="shared" si="595"/>
        <v>Retained</v>
      </c>
    </row>
    <row r="9522" spans="1:17" x14ac:dyDescent="0.2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>
        <f t="shared" si="592"/>
        <v>Young</v>
      </c>
      <c r="O9522" t="str">
        <f t="shared" si="593"/>
        <v>Good</v>
      </c>
      <c r="P9522" t="str">
        <f t="shared" si="594"/>
        <v>Medium Balance</v>
      </c>
      <c r="Q9522" t="str">
        <f t="shared" si="595"/>
        <v>Retained</v>
      </c>
    </row>
    <row r="9523" spans="1:17" x14ac:dyDescent="0.2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>
        <f t="shared" si="592"/>
        <v>Adult</v>
      </c>
      <c r="O9523" t="str">
        <f t="shared" si="593"/>
        <v>Average</v>
      </c>
      <c r="P9523" t="str">
        <f t="shared" si="594"/>
        <v>Zero Balance</v>
      </c>
      <c r="Q9523" t="str">
        <f t="shared" si="595"/>
        <v>Retained</v>
      </c>
    </row>
    <row r="9524" spans="1:17" x14ac:dyDescent="0.2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>
        <f t="shared" si="592"/>
        <v>Adult</v>
      </c>
      <c r="O9524" t="str">
        <f t="shared" si="593"/>
        <v>Poor</v>
      </c>
      <c r="P9524" t="str">
        <f t="shared" si="594"/>
        <v>Zero Balance</v>
      </c>
      <c r="Q9524" t="str">
        <f t="shared" si="595"/>
        <v>Retained</v>
      </c>
    </row>
    <row r="9525" spans="1:17" x14ac:dyDescent="0.2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>
        <f t="shared" si="592"/>
        <v>Adult</v>
      </c>
      <c r="O9525" t="str">
        <f t="shared" si="593"/>
        <v>Average</v>
      </c>
      <c r="P9525" t="str">
        <f t="shared" si="594"/>
        <v>High Balance</v>
      </c>
      <c r="Q9525" t="str">
        <f t="shared" si="595"/>
        <v>Retained</v>
      </c>
    </row>
    <row r="9526" spans="1:17" x14ac:dyDescent="0.2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>
        <f t="shared" si="592"/>
        <v>Adult</v>
      </c>
      <c r="O9526" t="str">
        <f t="shared" si="593"/>
        <v>Good</v>
      </c>
      <c r="P9526" t="str">
        <f t="shared" si="594"/>
        <v>High Balance</v>
      </c>
      <c r="Q9526" t="str">
        <f t="shared" si="595"/>
        <v>Retained</v>
      </c>
    </row>
    <row r="9527" spans="1:17" x14ac:dyDescent="0.2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>
        <f t="shared" si="592"/>
        <v>Adult</v>
      </c>
      <c r="O9527" t="str">
        <f t="shared" si="593"/>
        <v>Average</v>
      </c>
      <c r="P9527" t="str">
        <f t="shared" si="594"/>
        <v>High Balance</v>
      </c>
      <c r="Q9527" t="str">
        <f t="shared" si="595"/>
        <v>Churned</v>
      </c>
    </row>
    <row r="9528" spans="1:17" x14ac:dyDescent="0.2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>
        <f t="shared" si="592"/>
        <v>Young</v>
      </c>
      <c r="O9528" t="str">
        <f t="shared" si="593"/>
        <v>Average</v>
      </c>
      <c r="P9528" t="str">
        <f t="shared" si="594"/>
        <v>High Balance</v>
      </c>
      <c r="Q9528" t="str">
        <f t="shared" si="595"/>
        <v>Retained</v>
      </c>
    </row>
    <row r="9529" spans="1:17" x14ac:dyDescent="0.2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>
        <f t="shared" si="592"/>
        <v>Adult</v>
      </c>
      <c r="O9529" t="str">
        <f t="shared" si="593"/>
        <v>Good</v>
      </c>
      <c r="P9529" t="str">
        <f t="shared" si="594"/>
        <v>Medium Balance</v>
      </c>
      <c r="Q9529" t="str">
        <f t="shared" si="595"/>
        <v>Churned</v>
      </c>
    </row>
    <row r="9530" spans="1:17" x14ac:dyDescent="0.2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>
        <f t="shared" si="592"/>
        <v>Adult</v>
      </c>
      <c r="O9530" t="str">
        <f t="shared" si="593"/>
        <v>Good</v>
      </c>
      <c r="P9530" t="str">
        <f t="shared" si="594"/>
        <v>Zero Balance</v>
      </c>
      <c r="Q9530" t="str">
        <f t="shared" si="595"/>
        <v>Retained</v>
      </c>
    </row>
    <row r="9531" spans="1:17" x14ac:dyDescent="0.2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>
        <f t="shared" si="592"/>
        <v>Adult</v>
      </c>
      <c r="O9531" t="str">
        <f t="shared" si="593"/>
        <v>Average</v>
      </c>
      <c r="P9531" t="str">
        <f t="shared" si="594"/>
        <v>Zero Balance</v>
      </c>
      <c r="Q9531" t="str">
        <f t="shared" si="595"/>
        <v>Retained</v>
      </c>
    </row>
    <row r="9532" spans="1:17" x14ac:dyDescent="0.2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tr">
        <f t="shared" si="592"/>
        <v>Adult</v>
      </c>
      <c r="O9532" t="str">
        <f t="shared" si="593"/>
        <v>Average</v>
      </c>
      <c r="P9532" t="str">
        <f t="shared" si="594"/>
        <v>Zero Balance</v>
      </c>
      <c r="Q9532" t="str">
        <f t="shared" si="595"/>
        <v>Retained</v>
      </c>
    </row>
    <row r="9533" spans="1:17" x14ac:dyDescent="0.2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>
        <f t="shared" si="592"/>
        <v>Senior</v>
      </c>
      <c r="O9533" t="str">
        <f t="shared" si="593"/>
        <v>Good</v>
      </c>
      <c r="P9533" t="str">
        <f t="shared" si="594"/>
        <v>Zero Balance</v>
      </c>
      <c r="Q9533" t="str">
        <f t="shared" si="595"/>
        <v>Retained</v>
      </c>
    </row>
    <row r="9534" spans="1:17" x14ac:dyDescent="0.2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>
        <f t="shared" si="592"/>
        <v>Young</v>
      </c>
      <c r="O9534" t="str">
        <f t="shared" si="593"/>
        <v>Average</v>
      </c>
      <c r="P9534" t="str">
        <f t="shared" si="594"/>
        <v>Zero Balance</v>
      </c>
      <c r="Q9534" t="str">
        <f t="shared" si="595"/>
        <v>Retained</v>
      </c>
    </row>
    <row r="9535" spans="1:17" x14ac:dyDescent="0.2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>
        <f t="shared" si="592"/>
        <v>Adult</v>
      </c>
      <c r="O9535" t="str">
        <f t="shared" si="593"/>
        <v>Average</v>
      </c>
      <c r="P9535" t="str">
        <f t="shared" si="594"/>
        <v>Medium Balance</v>
      </c>
      <c r="Q9535" t="str">
        <f t="shared" si="595"/>
        <v>Churned</v>
      </c>
    </row>
    <row r="9536" spans="1:17" x14ac:dyDescent="0.2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>
        <f t="shared" si="592"/>
        <v>Senior</v>
      </c>
      <c r="O9536" t="str">
        <f t="shared" si="593"/>
        <v>Good</v>
      </c>
      <c r="P9536" t="str">
        <f t="shared" si="594"/>
        <v>Zero Balance</v>
      </c>
      <c r="Q9536" t="str">
        <f t="shared" si="595"/>
        <v>Retained</v>
      </c>
    </row>
    <row r="9537" spans="1:17" x14ac:dyDescent="0.2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>
        <f t="shared" si="592"/>
        <v>Adult</v>
      </c>
      <c r="O9537" t="str">
        <f t="shared" si="593"/>
        <v>Good</v>
      </c>
      <c r="P9537" t="str">
        <f t="shared" si="594"/>
        <v>High Balance</v>
      </c>
      <c r="Q9537" t="str">
        <f t="shared" si="595"/>
        <v>Retained</v>
      </c>
    </row>
    <row r="9538" spans="1:17" x14ac:dyDescent="0.2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>
        <f t="shared" si="592"/>
        <v>Adult</v>
      </c>
      <c r="O9538" t="str">
        <f t="shared" si="593"/>
        <v>Average</v>
      </c>
      <c r="P9538" t="str">
        <f t="shared" si="594"/>
        <v>High Balance</v>
      </c>
      <c r="Q9538" t="str">
        <f t="shared" si="595"/>
        <v>Churned</v>
      </c>
    </row>
    <row r="9539" spans="1:17" x14ac:dyDescent="0.2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>
        <f t="shared" ref="N9539:N9602" si="596">IF(F9539&lt;30,"Young",IF(F9539&lt;50,"Adult","Senior"))</f>
        <v>Adult</v>
      </c>
      <c r="O9539" t="str">
        <f t="shared" ref="O9539:O9602" si="597">IF(C9539&lt;500,"Poor",IF(C9539&lt;700,"Average","Good"))</f>
        <v>Good</v>
      </c>
      <c r="P9539" t="str">
        <f t="shared" ref="P9539:P9602" si="598" xml:space="preserve"> IF(H9539=0,"Zero Balance",IF(H9539&lt;50000,"Low Balance",IF(H9539&lt;100000,"Medium Balance","High Balance")))</f>
        <v>Zero Balance</v>
      </c>
      <c r="Q9539" t="str">
        <f t="shared" ref="Q9539:Q9602" si="599">IF(M9539 = 1,"Churned","Retained")</f>
        <v>Retained</v>
      </c>
    </row>
    <row r="9540" spans="1:17" x14ac:dyDescent="0.2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>
        <f t="shared" si="596"/>
        <v>Young</v>
      </c>
      <c r="O9540" t="str">
        <f t="shared" si="597"/>
        <v>Good</v>
      </c>
      <c r="P9540" t="str">
        <f t="shared" si="598"/>
        <v>Zero Balance</v>
      </c>
      <c r="Q9540" t="str">
        <f t="shared" si="599"/>
        <v>Retained</v>
      </c>
    </row>
    <row r="9541" spans="1:17" x14ac:dyDescent="0.2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>
        <f t="shared" si="596"/>
        <v>Young</v>
      </c>
      <c r="O9541" t="str">
        <f t="shared" si="597"/>
        <v>Average</v>
      </c>
      <c r="P9541" t="str">
        <f t="shared" si="598"/>
        <v>High Balance</v>
      </c>
      <c r="Q9541" t="str">
        <f t="shared" si="599"/>
        <v>Churned</v>
      </c>
    </row>
    <row r="9542" spans="1:17" x14ac:dyDescent="0.2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>
        <f t="shared" si="596"/>
        <v>Adult</v>
      </c>
      <c r="O9542" t="str">
        <f t="shared" si="597"/>
        <v>Good</v>
      </c>
      <c r="P9542" t="str">
        <f t="shared" si="598"/>
        <v>High Balance</v>
      </c>
      <c r="Q9542" t="str">
        <f t="shared" si="599"/>
        <v>Churned</v>
      </c>
    </row>
    <row r="9543" spans="1:17" x14ac:dyDescent="0.2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>
        <f t="shared" si="596"/>
        <v>Adult</v>
      </c>
      <c r="O9543" t="str">
        <f t="shared" si="597"/>
        <v>Average</v>
      </c>
      <c r="P9543" t="str">
        <f t="shared" si="598"/>
        <v>Medium Balance</v>
      </c>
      <c r="Q9543" t="str">
        <f t="shared" si="599"/>
        <v>Retained</v>
      </c>
    </row>
    <row r="9544" spans="1:17" x14ac:dyDescent="0.2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>
        <f t="shared" si="596"/>
        <v>Adult</v>
      </c>
      <c r="O9544" t="str">
        <f t="shared" si="597"/>
        <v>Average</v>
      </c>
      <c r="P9544" t="str">
        <f t="shared" si="598"/>
        <v>Zero Balance</v>
      </c>
      <c r="Q9544" t="str">
        <f t="shared" si="599"/>
        <v>Retained</v>
      </c>
    </row>
    <row r="9545" spans="1:17" x14ac:dyDescent="0.2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>
        <f t="shared" si="596"/>
        <v>Adult</v>
      </c>
      <c r="O9545" t="str">
        <f t="shared" si="597"/>
        <v>Average</v>
      </c>
      <c r="P9545" t="str">
        <f t="shared" si="598"/>
        <v>High Balance</v>
      </c>
      <c r="Q9545" t="str">
        <f t="shared" si="599"/>
        <v>Retained</v>
      </c>
    </row>
    <row r="9546" spans="1:17" x14ac:dyDescent="0.2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>
        <f t="shared" si="596"/>
        <v>Adult</v>
      </c>
      <c r="O9546" t="str">
        <f t="shared" si="597"/>
        <v>Average</v>
      </c>
      <c r="P9546" t="str">
        <f t="shared" si="598"/>
        <v>High Balance</v>
      </c>
      <c r="Q9546" t="str">
        <f t="shared" si="599"/>
        <v>Retained</v>
      </c>
    </row>
    <row r="9547" spans="1:17" x14ac:dyDescent="0.2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>
        <f t="shared" si="596"/>
        <v>Senior</v>
      </c>
      <c r="O9547" t="str">
        <f t="shared" si="597"/>
        <v>Good</v>
      </c>
      <c r="P9547" t="str">
        <f t="shared" si="598"/>
        <v>Zero Balance</v>
      </c>
      <c r="Q9547" t="str">
        <f t="shared" si="599"/>
        <v>Retained</v>
      </c>
    </row>
    <row r="9548" spans="1:17" x14ac:dyDescent="0.2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>
        <f t="shared" si="596"/>
        <v>Young</v>
      </c>
      <c r="O9548" t="str">
        <f t="shared" si="597"/>
        <v>Average</v>
      </c>
      <c r="P9548" t="str">
        <f t="shared" si="598"/>
        <v>Zero Balance</v>
      </c>
      <c r="Q9548" t="str">
        <f t="shared" si="599"/>
        <v>Retained</v>
      </c>
    </row>
    <row r="9549" spans="1:17" x14ac:dyDescent="0.2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>
        <f t="shared" si="596"/>
        <v>Adult</v>
      </c>
      <c r="O9549" t="str">
        <f t="shared" si="597"/>
        <v>Average</v>
      </c>
      <c r="P9549" t="str">
        <f t="shared" si="598"/>
        <v>Zero Balance</v>
      </c>
      <c r="Q9549" t="str">
        <f t="shared" si="599"/>
        <v>Retained</v>
      </c>
    </row>
    <row r="9550" spans="1:17" x14ac:dyDescent="0.2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>
        <f t="shared" si="596"/>
        <v>Adult</v>
      </c>
      <c r="O9550" t="str">
        <f t="shared" si="597"/>
        <v>Average</v>
      </c>
      <c r="P9550" t="str">
        <f t="shared" si="598"/>
        <v>Zero Balance</v>
      </c>
      <c r="Q9550" t="str">
        <f t="shared" si="599"/>
        <v>Retained</v>
      </c>
    </row>
    <row r="9551" spans="1:17" x14ac:dyDescent="0.2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>
        <f t="shared" si="596"/>
        <v>Adult</v>
      </c>
      <c r="O9551" t="str">
        <f t="shared" si="597"/>
        <v>Average</v>
      </c>
      <c r="P9551" t="str">
        <f t="shared" si="598"/>
        <v>High Balance</v>
      </c>
      <c r="Q9551" t="str">
        <f t="shared" si="599"/>
        <v>Retained</v>
      </c>
    </row>
    <row r="9552" spans="1:17" x14ac:dyDescent="0.2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>
        <f t="shared" si="596"/>
        <v>Adult</v>
      </c>
      <c r="O9552" t="str">
        <f t="shared" si="597"/>
        <v>Good</v>
      </c>
      <c r="P9552" t="str">
        <f t="shared" si="598"/>
        <v>High Balance</v>
      </c>
      <c r="Q9552" t="str">
        <f t="shared" si="599"/>
        <v>Retained</v>
      </c>
    </row>
    <row r="9553" spans="1:17" x14ac:dyDescent="0.2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>
        <f t="shared" si="596"/>
        <v>Adult</v>
      </c>
      <c r="O9553" t="str">
        <f t="shared" si="597"/>
        <v>Average</v>
      </c>
      <c r="P9553" t="str">
        <f t="shared" si="598"/>
        <v>High Balance</v>
      </c>
      <c r="Q9553" t="str">
        <f t="shared" si="599"/>
        <v>Retained</v>
      </c>
    </row>
    <row r="9554" spans="1:17" x14ac:dyDescent="0.2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tr">
        <f t="shared" si="596"/>
        <v>Adult</v>
      </c>
      <c r="O9554" t="str">
        <f t="shared" si="597"/>
        <v>Average</v>
      </c>
      <c r="P9554" t="str">
        <f t="shared" si="598"/>
        <v>Zero Balance</v>
      </c>
      <c r="Q9554" t="str">
        <f t="shared" si="599"/>
        <v>Retained</v>
      </c>
    </row>
    <row r="9555" spans="1:17" x14ac:dyDescent="0.2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>
        <f t="shared" si="596"/>
        <v>Adult</v>
      </c>
      <c r="O9555" t="str">
        <f t="shared" si="597"/>
        <v>Average</v>
      </c>
      <c r="P9555" t="str">
        <f t="shared" si="598"/>
        <v>Zero Balance</v>
      </c>
      <c r="Q9555" t="str">
        <f t="shared" si="599"/>
        <v>Retained</v>
      </c>
    </row>
    <row r="9556" spans="1:17" x14ac:dyDescent="0.2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>
        <f t="shared" si="596"/>
        <v>Young</v>
      </c>
      <c r="O9556" t="str">
        <f t="shared" si="597"/>
        <v>Good</v>
      </c>
      <c r="P9556" t="str">
        <f t="shared" si="598"/>
        <v>Low Balance</v>
      </c>
      <c r="Q9556" t="str">
        <f t="shared" si="599"/>
        <v>Churned</v>
      </c>
    </row>
    <row r="9557" spans="1:17" x14ac:dyDescent="0.2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>
        <f t="shared" si="596"/>
        <v>Senior</v>
      </c>
      <c r="O9557" t="str">
        <f t="shared" si="597"/>
        <v>Good</v>
      </c>
      <c r="P9557" t="str">
        <f t="shared" si="598"/>
        <v>High Balance</v>
      </c>
      <c r="Q9557" t="str">
        <f t="shared" si="599"/>
        <v>Churned</v>
      </c>
    </row>
    <row r="9558" spans="1:17" x14ac:dyDescent="0.2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>
        <f t="shared" si="596"/>
        <v>Adult</v>
      </c>
      <c r="O9558" t="str">
        <f t="shared" si="597"/>
        <v>Good</v>
      </c>
      <c r="P9558" t="str">
        <f t="shared" si="598"/>
        <v>High Balance</v>
      </c>
      <c r="Q9558" t="str">
        <f t="shared" si="599"/>
        <v>Churned</v>
      </c>
    </row>
    <row r="9559" spans="1:17" x14ac:dyDescent="0.2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>
        <f t="shared" si="596"/>
        <v>Senior</v>
      </c>
      <c r="O9559" t="str">
        <f t="shared" si="597"/>
        <v>Average</v>
      </c>
      <c r="P9559" t="str">
        <f t="shared" si="598"/>
        <v>High Balance</v>
      </c>
      <c r="Q9559" t="str">
        <f t="shared" si="599"/>
        <v>Retained</v>
      </c>
    </row>
    <row r="9560" spans="1:17" x14ac:dyDescent="0.2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>
        <f t="shared" si="596"/>
        <v>Adult</v>
      </c>
      <c r="O9560" t="str">
        <f t="shared" si="597"/>
        <v>Average</v>
      </c>
      <c r="P9560" t="str">
        <f t="shared" si="598"/>
        <v>Zero Balance</v>
      </c>
      <c r="Q9560" t="str">
        <f t="shared" si="599"/>
        <v>Churned</v>
      </c>
    </row>
    <row r="9561" spans="1:17" x14ac:dyDescent="0.2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>
        <f t="shared" si="596"/>
        <v>Adult</v>
      </c>
      <c r="O9561" t="str">
        <f t="shared" si="597"/>
        <v>Good</v>
      </c>
      <c r="P9561" t="str">
        <f t="shared" si="598"/>
        <v>High Balance</v>
      </c>
      <c r="Q9561" t="str">
        <f t="shared" si="599"/>
        <v>Retained</v>
      </c>
    </row>
    <row r="9562" spans="1:17" x14ac:dyDescent="0.2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>
        <f t="shared" si="596"/>
        <v>Adult</v>
      </c>
      <c r="O9562" t="str">
        <f t="shared" si="597"/>
        <v>Average</v>
      </c>
      <c r="P9562" t="str">
        <f t="shared" si="598"/>
        <v>High Balance</v>
      </c>
      <c r="Q9562" t="str">
        <f t="shared" si="599"/>
        <v>Churned</v>
      </c>
    </row>
    <row r="9563" spans="1:17" x14ac:dyDescent="0.2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>
        <f t="shared" si="596"/>
        <v>Adult</v>
      </c>
      <c r="O9563" t="str">
        <f t="shared" si="597"/>
        <v>Average</v>
      </c>
      <c r="P9563" t="str">
        <f t="shared" si="598"/>
        <v>High Balance</v>
      </c>
      <c r="Q9563" t="str">
        <f t="shared" si="599"/>
        <v>Retained</v>
      </c>
    </row>
    <row r="9564" spans="1:17" x14ac:dyDescent="0.2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>
        <f t="shared" si="596"/>
        <v>Adult</v>
      </c>
      <c r="O9564" t="str">
        <f t="shared" si="597"/>
        <v>Good</v>
      </c>
      <c r="P9564" t="str">
        <f t="shared" si="598"/>
        <v>Zero Balance</v>
      </c>
      <c r="Q9564" t="str">
        <f t="shared" si="599"/>
        <v>Retained</v>
      </c>
    </row>
    <row r="9565" spans="1:17" x14ac:dyDescent="0.2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>
        <f t="shared" si="596"/>
        <v>Young</v>
      </c>
      <c r="O9565" t="str">
        <f t="shared" si="597"/>
        <v>Good</v>
      </c>
      <c r="P9565" t="str">
        <f t="shared" si="598"/>
        <v>Zero Balance</v>
      </c>
      <c r="Q9565" t="str">
        <f t="shared" si="599"/>
        <v>Retained</v>
      </c>
    </row>
    <row r="9566" spans="1:17" x14ac:dyDescent="0.2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>
        <f t="shared" si="596"/>
        <v>Adult</v>
      </c>
      <c r="O9566" t="str">
        <f t="shared" si="597"/>
        <v>Average</v>
      </c>
      <c r="P9566" t="str">
        <f t="shared" si="598"/>
        <v>Zero Balance</v>
      </c>
      <c r="Q9566" t="str">
        <f t="shared" si="599"/>
        <v>Retained</v>
      </c>
    </row>
    <row r="9567" spans="1:17" x14ac:dyDescent="0.2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>
        <f t="shared" si="596"/>
        <v>Adult</v>
      </c>
      <c r="O9567" t="str">
        <f t="shared" si="597"/>
        <v>Average</v>
      </c>
      <c r="P9567" t="str">
        <f t="shared" si="598"/>
        <v>High Balance</v>
      </c>
      <c r="Q9567" t="str">
        <f t="shared" si="599"/>
        <v>Churned</v>
      </c>
    </row>
    <row r="9568" spans="1:17" x14ac:dyDescent="0.2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>
        <f t="shared" si="596"/>
        <v>Adult</v>
      </c>
      <c r="O9568" t="str">
        <f t="shared" si="597"/>
        <v>Average</v>
      </c>
      <c r="P9568" t="str">
        <f t="shared" si="598"/>
        <v>High Balance</v>
      </c>
      <c r="Q9568" t="str">
        <f t="shared" si="599"/>
        <v>Churned</v>
      </c>
    </row>
    <row r="9569" spans="1:17" x14ac:dyDescent="0.2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>
        <f t="shared" si="596"/>
        <v>Young</v>
      </c>
      <c r="O9569" t="str">
        <f t="shared" si="597"/>
        <v>Good</v>
      </c>
      <c r="P9569" t="str">
        <f t="shared" si="598"/>
        <v>Zero Balance</v>
      </c>
      <c r="Q9569" t="str">
        <f t="shared" si="599"/>
        <v>Retained</v>
      </c>
    </row>
    <row r="9570" spans="1:17" x14ac:dyDescent="0.2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>
        <f t="shared" si="596"/>
        <v>Adult</v>
      </c>
      <c r="O9570" t="str">
        <f t="shared" si="597"/>
        <v>Average</v>
      </c>
      <c r="P9570" t="str">
        <f t="shared" si="598"/>
        <v>Zero Balance</v>
      </c>
      <c r="Q9570" t="str">
        <f t="shared" si="599"/>
        <v>Retained</v>
      </c>
    </row>
    <row r="9571" spans="1:17" x14ac:dyDescent="0.2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tr">
        <f t="shared" si="596"/>
        <v>Adult</v>
      </c>
      <c r="O9571" t="str">
        <f t="shared" si="597"/>
        <v>Good</v>
      </c>
      <c r="P9571" t="str">
        <f t="shared" si="598"/>
        <v>Zero Balance</v>
      </c>
      <c r="Q9571" t="str">
        <f t="shared" si="599"/>
        <v>Retained</v>
      </c>
    </row>
    <row r="9572" spans="1:17" x14ac:dyDescent="0.2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>
        <f t="shared" si="596"/>
        <v>Adult</v>
      </c>
      <c r="O9572" t="str">
        <f t="shared" si="597"/>
        <v>Average</v>
      </c>
      <c r="P9572" t="str">
        <f t="shared" si="598"/>
        <v>High Balance</v>
      </c>
      <c r="Q9572" t="str">
        <f t="shared" si="599"/>
        <v>Retained</v>
      </c>
    </row>
    <row r="9573" spans="1:17" x14ac:dyDescent="0.2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>
        <f t="shared" si="596"/>
        <v>Adult</v>
      </c>
      <c r="O9573" t="str">
        <f t="shared" si="597"/>
        <v>Good</v>
      </c>
      <c r="P9573" t="str">
        <f t="shared" si="598"/>
        <v>Zero Balance</v>
      </c>
      <c r="Q9573" t="str">
        <f t="shared" si="599"/>
        <v>Churned</v>
      </c>
    </row>
    <row r="9574" spans="1:17" x14ac:dyDescent="0.2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>
        <f t="shared" si="596"/>
        <v>Young</v>
      </c>
      <c r="O9574" t="str">
        <f t="shared" si="597"/>
        <v>Average</v>
      </c>
      <c r="P9574" t="str">
        <f t="shared" si="598"/>
        <v>Zero Balance</v>
      </c>
      <c r="Q9574" t="str">
        <f t="shared" si="599"/>
        <v>Churned</v>
      </c>
    </row>
    <row r="9575" spans="1:17" x14ac:dyDescent="0.2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>
        <f t="shared" si="596"/>
        <v>Adult</v>
      </c>
      <c r="O9575" t="str">
        <f t="shared" si="597"/>
        <v>Average</v>
      </c>
      <c r="P9575" t="str">
        <f t="shared" si="598"/>
        <v>High Balance</v>
      </c>
      <c r="Q9575" t="str">
        <f t="shared" si="599"/>
        <v>Retained</v>
      </c>
    </row>
    <row r="9576" spans="1:17" x14ac:dyDescent="0.2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tr">
        <f t="shared" si="596"/>
        <v>Adult</v>
      </c>
      <c r="O9576" t="str">
        <f t="shared" si="597"/>
        <v>Average</v>
      </c>
      <c r="P9576" t="str">
        <f t="shared" si="598"/>
        <v>Zero Balance</v>
      </c>
      <c r="Q9576" t="str">
        <f t="shared" si="599"/>
        <v>Retained</v>
      </c>
    </row>
    <row r="9577" spans="1:17" x14ac:dyDescent="0.2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>
        <f t="shared" si="596"/>
        <v>Adult</v>
      </c>
      <c r="O9577" t="str">
        <f t="shared" si="597"/>
        <v>Poor</v>
      </c>
      <c r="P9577" t="str">
        <f t="shared" si="598"/>
        <v>Zero Balance</v>
      </c>
      <c r="Q9577" t="str">
        <f t="shared" si="599"/>
        <v>Retained</v>
      </c>
    </row>
    <row r="9578" spans="1:17" x14ac:dyDescent="0.2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tr">
        <f t="shared" si="596"/>
        <v>Adult</v>
      </c>
      <c r="O9578" t="str">
        <f t="shared" si="597"/>
        <v>Average</v>
      </c>
      <c r="P9578" t="str">
        <f t="shared" si="598"/>
        <v>High Balance</v>
      </c>
      <c r="Q9578" t="str">
        <f t="shared" si="599"/>
        <v>Retained</v>
      </c>
    </row>
    <row r="9579" spans="1:17" x14ac:dyDescent="0.2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>
        <f t="shared" si="596"/>
        <v>Senior</v>
      </c>
      <c r="O9579" t="str">
        <f t="shared" si="597"/>
        <v>Good</v>
      </c>
      <c r="P9579" t="str">
        <f t="shared" si="598"/>
        <v>High Balance</v>
      </c>
      <c r="Q9579" t="str">
        <f t="shared" si="599"/>
        <v>Churned</v>
      </c>
    </row>
    <row r="9580" spans="1:17" x14ac:dyDescent="0.2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>
        <f t="shared" si="596"/>
        <v>Adult</v>
      </c>
      <c r="O9580" t="str">
        <f t="shared" si="597"/>
        <v>Average</v>
      </c>
      <c r="P9580" t="str">
        <f t="shared" si="598"/>
        <v>High Balance</v>
      </c>
      <c r="Q9580" t="str">
        <f t="shared" si="599"/>
        <v>Retained</v>
      </c>
    </row>
    <row r="9581" spans="1:17" x14ac:dyDescent="0.2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tr">
        <f t="shared" si="596"/>
        <v>Adult</v>
      </c>
      <c r="O9581" t="str">
        <f t="shared" si="597"/>
        <v>Good</v>
      </c>
      <c r="P9581" t="str">
        <f t="shared" si="598"/>
        <v>High Balance</v>
      </c>
      <c r="Q9581" t="str">
        <f t="shared" si="599"/>
        <v>Retained</v>
      </c>
    </row>
    <row r="9582" spans="1:17" x14ac:dyDescent="0.2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tr">
        <f t="shared" si="596"/>
        <v>Adult</v>
      </c>
      <c r="O9582" t="str">
        <f t="shared" si="597"/>
        <v>Good</v>
      </c>
      <c r="P9582" t="str">
        <f t="shared" si="598"/>
        <v>High Balance</v>
      </c>
      <c r="Q9582" t="str">
        <f t="shared" si="599"/>
        <v>Retained</v>
      </c>
    </row>
    <row r="9583" spans="1:17" x14ac:dyDescent="0.2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tr">
        <f t="shared" si="596"/>
        <v>Young</v>
      </c>
      <c r="O9583" t="str">
        <f t="shared" si="597"/>
        <v>Good</v>
      </c>
      <c r="P9583" t="str">
        <f t="shared" si="598"/>
        <v>Zero Balance</v>
      </c>
      <c r="Q9583" t="str">
        <f t="shared" si="599"/>
        <v>Retained</v>
      </c>
    </row>
    <row r="9584" spans="1:17" x14ac:dyDescent="0.2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>
        <f t="shared" si="596"/>
        <v>Senior</v>
      </c>
      <c r="O9584" t="str">
        <f t="shared" si="597"/>
        <v>Average</v>
      </c>
      <c r="P9584" t="str">
        <f t="shared" si="598"/>
        <v>High Balance</v>
      </c>
      <c r="Q9584" t="str">
        <f t="shared" si="599"/>
        <v>Retained</v>
      </c>
    </row>
    <row r="9585" spans="1:17" x14ac:dyDescent="0.2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>
        <f t="shared" si="596"/>
        <v>Adult</v>
      </c>
      <c r="O9585" t="str">
        <f t="shared" si="597"/>
        <v>Average</v>
      </c>
      <c r="P9585" t="str">
        <f t="shared" si="598"/>
        <v>Medium Balance</v>
      </c>
      <c r="Q9585" t="str">
        <f t="shared" si="599"/>
        <v>Retained</v>
      </c>
    </row>
    <row r="9586" spans="1:17" x14ac:dyDescent="0.2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>
        <f t="shared" si="596"/>
        <v>Adult</v>
      </c>
      <c r="O9586" t="str">
        <f t="shared" si="597"/>
        <v>Average</v>
      </c>
      <c r="P9586" t="str">
        <f t="shared" si="598"/>
        <v>High Balance</v>
      </c>
      <c r="Q9586" t="str">
        <f t="shared" si="599"/>
        <v>Churned</v>
      </c>
    </row>
    <row r="9587" spans="1:17" x14ac:dyDescent="0.2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>
        <f t="shared" si="596"/>
        <v>Adult</v>
      </c>
      <c r="O9587" t="str">
        <f t="shared" si="597"/>
        <v>Average</v>
      </c>
      <c r="P9587" t="str">
        <f t="shared" si="598"/>
        <v>Medium Balance</v>
      </c>
      <c r="Q9587" t="str">
        <f t="shared" si="599"/>
        <v>Retained</v>
      </c>
    </row>
    <row r="9588" spans="1:17" x14ac:dyDescent="0.2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tr">
        <f t="shared" si="596"/>
        <v>Young</v>
      </c>
      <c r="O9588" t="str">
        <f t="shared" si="597"/>
        <v>Average</v>
      </c>
      <c r="P9588" t="str">
        <f t="shared" si="598"/>
        <v>Zero Balance</v>
      </c>
      <c r="Q9588" t="str">
        <f t="shared" si="599"/>
        <v>Retained</v>
      </c>
    </row>
    <row r="9589" spans="1:17" x14ac:dyDescent="0.2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>
        <f t="shared" si="596"/>
        <v>Senior</v>
      </c>
      <c r="O9589" t="str">
        <f t="shared" si="597"/>
        <v>Good</v>
      </c>
      <c r="P9589" t="str">
        <f t="shared" si="598"/>
        <v>Medium Balance</v>
      </c>
      <c r="Q9589" t="str">
        <f t="shared" si="599"/>
        <v>Retained</v>
      </c>
    </row>
    <row r="9590" spans="1:17" x14ac:dyDescent="0.2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>
        <f t="shared" si="596"/>
        <v>Adult</v>
      </c>
      <c r="O9590" t="str">
        <f t="shared" si="597"/>
        <v>Average</v>
      </c>
      <c r="P9590" t="str">
        <f t="shared" si="598"/>
        <v>High Balance</v>
      </c>
      <c r="Q9590" t="str">
        <f t="shared" si="599"/>
        <v>Retained</v>
      </c>
    </row>
    <row r="9591" spans="1:17" x14ac:dyDescent="0.2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tr">
        <f t="shared" si="596"/>
        <v>Senior</v>
      </c>
      <c r="O9591" t="str">
        <f t="shared" si="597"/>
        <v>Average</v>
      </c>
      <c r="P9591" t="str">
        <f t="shared" si="598"/>
        <v>Medium Balance</v>
      </c>
      <c r="Q9591" t="str">
        <f t="shared" si="599"/>
        <v>Retained</v>
      </c>
    </row>
    <row r="9592" spans="1:17" x14ac:dyDescent="0.2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>
        <f t="shared" si="596"/>
        <v>Adult</v>
      </c>
      <c r="O9592" t="str">
        <f t="shared" si="597"/>
        <v>Good</v>
      </c>
      <c r="P9592" t="str">
        <f t="shared" si="598"/>
        <v>High Balance</v>
      </c>
      <c r="Q9592" t="str">
        <f t="shared" si="599"/>
        <v>Retained</v>
      </c>
    </row>
    <row r="9593" spans="1:17" x14ac:dyDescent="0.2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>
        <f t="shared" si="596"/>
        <v>Adult</v>
      </c>
      <c r="O9593" t="str">
        <f t="shared" si="597"/>
        <v>Good</v>
      </c>
      <c r="P9593" t="str">
        <f t="shared" si="598"/>
        <v>Medium Balance</v>
      </c>
      <c r="Q9593" t="str">
        <f t="shared" si="599"/>
        <v>Retained</v>
      </c>
    </row>
    <row r="9594" spans="1:17" x14ac:dyDescent="0.2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>
        <f t="shared" si="596"/>
        <v>Young</v>
      </c>
      <c r="O9594" t="str">
        <f t="shared" si="597"/>
        <v>Average</v>
      </c>
      <c r="P9594" t="str">
        <f t="shared" si="598"/>
        <v>High Balance</v>
      </c>
      <c r="Q9594" t="str">
        <f t="shared" si="599"/>
        <v>Retained</v>
      </c>
    </row>
    <row r="9595" spans="1:17" x14ac:dyDescent="0.2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>
        <f t="shared" si="596"/>
        <v>Senior</v>
      </c>
      <c r="O9595" t="str">
        <f t="shared" si="597"/>
        <v>Good</v>
      </c>
      <c r="P9595" t="str">
        <f t="shared" si="598"/>
        <v>High Balance</v>
      </c>
      <c r="Q9595" t="str">
        <f t="shared" si="599"/>
        <v>Retained</v>
      </c>
    </row>
    <row r="9596" spans="1:17" x14ac:dyDescent="0.2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>
        <f t="shared" si="596"/>
        <v>Senior</v>
      </c>
      <c r="O9596" t="str">
        <f t="shared" si="597"/>
        <v>Good</v>
      </c>
      <c r="P9596" t="str">
        <f t="shared" si="598"/>
        <v>Zero Balance</v>
      </c>
      <c r="Q9596" t="str">
        <f t="shared" si="599"/>
        <v>Retained</v>
      </c>
    </row>
    <row r="9597" spans="1:17" x14ac:dyDescent="0.2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>
        <f t="shared" si="596"/>
        <v>Senior</v>
      </c>
      <c r="O9597" t="str">
        <f t="shared" si="597"/>
        <v>Average</v>
      </c>
      <c r="P9597" t="str">
        <f t="shared" si="598"/>
        <v>Zero Balance</v>
      </c>
      <c r="Q9597" t="str">
        <f t="shared" si="599"/>
        <v>Retained</v>
      </c>
    </row>
    <row r="9598" spans="1:17" x14ac:dyDescent="0.2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>
        <f t="shared" si="596"/>
        <v>Adult</v>
      </c>
      <c r="O9598" t="str">
        <f t="shared" si="597"/>
        <v>Average</v>
      </c>
      <c r="P9598" t="str">
        <f t="shared" si="598"/>
        <v>High Balance</v>
      </c>
      <c r="Q9598" t="str">
        <f t="shared" si="599"/>
        <v>Retained</v>
      </c>
    </row>
    <row r="9599" spans="1:17" x14ac:dyDescent="0.2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>
        <f t="shared" si="596"/>
        <v>Young</v>
      </c>
      <c r="O9599" t="str">
        <f t="shared" si="597"/>
        <v>Average</v>
      </c>
      <c r="P9599" t="str">
        <f t="shared" si="598"/>
        <v>Zero Balance</v>
      </c>
      <c r="Q9599" t="str">
        <f t="shared" si="599"/>
        <v>Retained</v>
      </c>
    </row>
    <row r="9600" spans="1:17" x14ac:dyDescent="0.2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>
        <f t="shared" si="596"/>
        <v>Adult</v>
      </c>
      <c r="O9600" t="str">
        <f t="shared" si="597"/>
        <v>Average</v>
      </c>
      <c r="P9600" t="str">
        <f t="shared" si="598"/>
        <v>Medium Balance</v>
      </c>
      <c r="Q9600" t="str">
        <f t="shared" si="599"/>
        <v>Retained</v>
      </c>
    </row>
    <row r="9601" spans="1:17" x14ac:dyDescent="0.2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>
        <f t="shared" si="596"/>
        <v>Adult</v>
      </c>
      <c r="O9601" t="str">
        <f t="shared" si="597"/>
        <v>Good</v>
      </c>
      <c r="P9601" t="str">
        <f t="shared" si="598"/>
        <v>Medium Balance</v>
      </c>
      <c r="Q9601" t="str">
        <f t="shared" si="599"/>
        <v>Retained</v>
      </c>
    </row>
    <row r="9602" spans="1:17" x14ac:dyDescent="0.2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>
        <f t="shared" si="596"/>
        <v>Senior</v>
      </c>
      <c r="O9602" t="str">
        <f t="shared" si="597"/>
        <v>Average</v>
      </c>
      <c r="P9602" t="str">
        <f t="shared" si="598"/>
        <v>High Balance</v>
      </c>
      <c r="Q9602" t="str">
        <f t="shared" si="599"/>
        <v>Churned</v>
      </c>
    </row>
    <row r="9603" spans="1:17" x14ac:dyDescent="0.2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>
        <f t="shared" ref="N9603:N9666" si="600">IF(F9603&lt;30,"Young",IF(F9603&lt;50,"Adult","Senior"))</f>
        <v>Adult</v>
      </c>
      <c r="O9603" t="str">
        <f t="shared" ref="O9603:O9666" si="601">IF(C9603&lt;500,"Poor",IF(C9603&lt;700,"Average","Good"))</f>
        <v>Average</v>
      </c>
      <c r="P9603" t="str">
        <f t="shared" ref="P9603:P9666" si="602" xml:space="preserve"> IF(H9603=0,"Zero Balance",IF(H9603&lt;50000,"Low Balance",IF(H9603&lt;100000,"Medium Balance","High Balance")))</f>
        <v>Medium Balance</v>
      </c>
      <c r="Q9603" t="str">
        <f t="shared" ref="Q9603:Q9666" si="603">IF(M9603 = 1,"Churned","Retained")</f>
        <v>Retained</v>
      </c>
    </row>
    <row r="9604" spans="1:17" x14ac:dyDescent="0.2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>
        <f t="shared" si="600"/>
        <v>Senior</v>
      </c>
      <c r="O9604" t="str">
        <f t="shared" si="601"/>
        <v>Average</v>
      </c>
      <c r="P9604" t="str">
        <f t="shared" si="602"/>
        <v>Medium Balance</v>
      </c>
      <c r="Q9604" t="str">
        <f t="shared" si="603"/>
        <v>Churned</v>
      </c>
    </row>
    <row r="9605" spans="1:17" x14ac:dyDescent="0.2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>
        <f t="shared" si="600"/>
        <v>Adult</v>
      </c>
      <c r="O9605" t="str">
        <f t="shared" si="601"/>
        <v>Average</v>
      </c>
      <c r="P9605" t="str">
        <f t="shared" si="602"/>
        <v>Zero Balance</v>
      </c>
      <c r="Q9605" t="str">
        <f t="shared" si="603"/>
        <v>Retained</v>
      </c>
    </row>
    <row r="9606" spans="1:17" x14ac:dyDescent="0.2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>
        <f t="shared" si="600"/>
        <v>Adult</v>
      </c>
      <c r="O9606" t="str">
        <f t="shared" si="601"/>
        <v>Good</v>
      </c>
      <c r="P9606" t="str">
        <f t="shared" si="602"/>
        <v>High Balance</v>
      </c>
      <c r="Q9606" t="str">
        <f t="shared" si="603"/>
        <v>Retained</v>
      </c>
    </row>
    <row r="9607" spans="1:17" x14ac:dyDescent="0.2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>
        <f t="shared" si="600"/>
        <v>Young</v>
      </c>
      <c r="O9607" t="str">
        <f t="shared" si="601"/>
        <v>Good</v>
      </c>
      <c r="P9607" t="str">
        <f t="shared" si="602"/>
        <v>Zero Balance</v>
      </c>
      <c r="Q9607" t="str">
        <f t="shared" si="603"/>
        <v>Retained</v>
      </c>
    </row>
    <row r="9608" spans="1:17" x14ac:dyDescent="0.2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>
        <f t="shared" si="600"/>
        <v>Adult</v>
      </c>
      <c r="O9608" t="str">
        <f t="shared" si="601"/>
        <v>Average</v>
      </c>
      <c r="P9608" t="str">
        <f t="shared" si="602"/>
        <v>High Balance</v>
      </c>
      <c r="Q9608" t="str">
        <f t="shared" si="603"/>
        <v>Retained</v>
      </c>
    </row>
    <row r="9609" spans="1:17" x14ac:dyDescent="0.2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>
        <f t="shared" si="600"/>
        <v>Young</v>
      </c>
      <c r="O9609" t="str">
        <f t="shared" si="601"/>
        <v>Average</v>
      </c>
      <c r="P9609" t="str">
        <f t="shared" si="602"/>
        <v>Zero Balance</v>
      </c>
      <c r="Q9609" t="str">
        <f t="shared" si="603"/>
        <v>Retained</v>
      </c>
    </row>
    <row r="9610" spans="1:17" x14ac:dyDescent="0.2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>
        <f t="shared" si="600"/>
        <v>Adult</v>
      </c>
      <c r="O9610" t="str">
        <f t="shared" si="601"/>
        <v>Good</v>
      </c>
      <c r="P9610" t="str">
        <f t="shared" si="602"/>
        <v>Zero Balance</v>
      </c>
      <c r="Q9610" t="str">
        <f t="shared" si="603"/>
        <v>Retained</v>
      </c>
    </row>
    <row r="9611" spans="1:17" x14ac:dyDescent="0.2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tr">
        <f t="shared" si="600"/>
        <v>Adult</v>
      </c>
      <c r="O9611" t="str">
        <f t="shared" si="601"/>
        <v>Good</v>
      </c>
      <c r="P9611" t="str">
        <f t="shared" si="602"/>
        <v>Zero Balance</v>
      </c>
      <c r="Q9611" t="str">
        <f t="shared" si="603"/>
        <v>Retained</v>
      </c>
    </row>
    <row r="9612" spans="1:17" x14ac:dyDescent="0.2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>
        <f t="shared" si="600"/>
        <v>Adult</v>
      </c>
      <c r="O9612" t="str">
        <f t="shared" si="601"/>
        <v>Poor</v>
      </c>
      <c r="P9612" t="str">
        <f t="shared" si="602"/>
        <v>Zero Balance</v>
      </c>
      <c r="Q9612" t="str">
        <f t="shared" si="603"/>
        <v>Retained</v>
      </c>
    </row>
    <row r="9613" spans="1:17" x14ac:dyDescent="0.2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>
        <f t="shared" si="600"/>
        <v>Adult</v>
      </c>
      <c r="O9613" t="str">
        <f t="shared" si="601"/>
        <v>Average</v>
      </c>
      <c r="P9613" t="str">
        <f t="shared" si="602"/>
        <v>High Balance</v>
      </c>
      <c r="Q9613" t="str">
        <f t="shared" si="603"/>
        <v>Retained</v>
      </c>
    </row>
    <row r="9614" spans="1:17" x14ac:dyDescent="0.2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tr">
        <f t="shared" si="600"/>
        <v>Adult</v>
      </c>
      <c r="O9614" t="str">
        <f t="shared" si="601"/>
        <v>Good</v>
      </c>
      <c r="P9614" t="str">
        <f t="shared" si="602"/>
        <v>Zero Balance</v>
      </c>
      <c r="Q9614" t="str">
        <f t="shared" si="603"/>
        <v>Retained</v>
      </c>
    </row>
    <row r="9615" spans="1:17" x14ac:dyDescent="0.2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>
        <f t="shared" si="600"/>
        <v>Adult</v>
      </c>
      <c r="O9615" t="str">
        <f t="shared" si="601"/>
        <v>Average</v>
      </c>
      <c r="P9615" t="str">
        <f t="shared" si="602"/>
        <v>Zero Balance</v>
      </c>
      <c r="Q9615" t="str">
        <f t="shared" si="603"/>
        <v>Churned</v>
      </c>
    </row>
    <row r="9616" spans="1:17" x14ac:dyDescent="0.2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>
        <f t="shared" si="600"/>
        <v>Adult</v>
      </c>
      <c r="O9616" t="str">
        <f t="shared" si="601"/>
        <v>Good</v>
      </c>
      <c r="P9616" t="str">
        <f t="shared" si="602"/>
        <v>Zero Balance</v>
      </c>
      <c r="Q9616" t="str">
        <f t="shared" si="603"/>
        <v>Retained</v>
      </c>
    </row>
    <row r="9617" spans="1:17" x14ac:dyDescent="0.2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>
        <f t="shared" si="600"/>
        <v>Adult</v>
      </c>
      <c r="O9617" t="str">
        <f t="shared" si="601"/>
        <v>Average</v>
      </c>
      <c r="P9617" t="str">
        <f t="shared" si="602"/>
        <v>Zero Balance</v>
      </c>
      <c r="Q9617" t="str">
        <f t="shared" si="603"/>
        <v>Churned</v>
      </c>
    </row>
    <row r="9618" spans="1:17" x14ac:dyDescent="0.2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>
        <f t="shared" si="600"/>
        <v>Adult</v>
      </c>
      <c r="O9618" t="str">
        <f t="shared" si="601"/>
        <v>Average</v>
      </c>
      <c r="P9618" t="str">
        <f t="shared" si="602"/>
        <v>Medium Balance</v>
      </c>
      <c r="Q9618" t="str">
        <f t="shared" si="603"/>
        <v>Retained</v>
      </c>
    </row>
    <row r="9619" spans="1:17" x14ac:dyDescent="0.2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>
        <f t="shared" si="600"/>
        <v>Adult</v>
      </c>
      <c r="O9619" t="str">
        <f t="shared" si="601"/>
        <v>Average</v>
      </c>
      <c r="P9619" t="str">
        <f t="shared" si="602"/>
        <v>Medium Balance</v>
      </c>
      <c r="Q9619" t="str">
        <f t="shared" si="603"/>
        <v>Retained</v>
      </c>
    </row>
    <row r="9620" spans="1:17" x14ac:dyDescent="0.2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>
        <f t="shared" si="600"/>
        <v>Young</v>
      </c>
      <c r="O9620" t="str">
        <f t="shared" si="601"/>
        <v>Average</v>
      </c>
      <c r="P9620" t="str">
        <f t="shared" si="602"/>
        <v>Medium Balance</v>
      </c>
      <c r="Q9620" t="str">
        <f t="shared" si="603"/>
        <v>Retained</v>
      </c>
    </row>
    <row r="9621" spans="1:17" x14ac:dyDescent="0.2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>
        <f t="shared" si="600"/>
        <v>Adult</v>
      </c>
      <c r="O9621" t="str">
        <f t="shared" si="601"/>
        <v>Average</v>
      </c>
      <c r="P9621" t="str">
        <f t="shared" si="602"/>
        <v>Medium Balance</v>
      </c>
      <c r="Q9621" t="str">
        <f t="shared" si="603"/>
        <v>Retained</v>
      </c>
    </row>
    <row r="9622" spans="1:17" x14ac:dyDescent="0.2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>
        <f t="shared" si="600"/>
        <v>Adult</v>
      </c>
      <c r="O9622" t="str">
        <f t="shared" si="601"/>
        <v>Average</v>
      </c>
      <c r="P9622" t="str">
        <f t="shared" si="602"/>
        <v>High Balance</v>
      </c>
      <c r="Q9622" t="str">
        <f t="shared" si="603"/>
        <v>Retained</v>
      </c>
    </row>
    <row r="9623" spans="1:17" x14ac:dyDescent="0.2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>
        <f t="shared" si="600"/>
        <v>Adult</v>
      </c>
      <c r="O9623" t="str">
        <f t="shared" si="601"/>
        <v>Good</v>
      </c>
      <c r="P9623" t="str">
        <f t="shared" si="602"/>
        <v>Medium Balance</v>
      </c>
      <c r="Q9623" t="str">
        <f t="shared" si="603"/>
        <v>Retained</v>
      </c>
    </row>
    <row r="9624" spans="1:17" x14ac:dyDescent="0.2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>
        <f t="shared" si="600"/>
        <v>Adult</v>
      </c>
      <c r="O9624" t="str">
        <f t="shared" si="601"/>
        <v>Average</v>
      </c>
      <c r="P9624" t="str">
        <f t="shared" si="602"/>
        <v>High Balance</v>
      </c>
      <c r="Q9624" t="str">
        <f t="shared" si="603"/>
        <v>Retained</v>
      </c>
    </row>
    <row r="9625" spans="1:17" x14ac:dyDescent="0.2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>
        <f t="shared" si="600"/>
        <v>Adult</v>
      </c>
      <c r="O9625" t="str">
        <f t="shared" si="601"/>
        <v>Average</v>
      </c>
      <c r="P9625" t="str">
        <f t="shared" si="602"/>
        <v>High Balance</v>
      </c>
      <c r="Q9625" t="str">
        <f t="shared" si="603"/>
        <v>Retained</v>
      </c>
    </row>
    <row r="9626" spans="1:17" x14ac:dyDescent="0.2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>
        <f t="shared" si="600"/>
        <v>Adult</v>
      </c>
      <c r="O9626" t="str">
        <f t="shared" si="601"/>
        <v>Poor</v>
      </c>
      <c r="P9626" t="str">
        <f t="shared" si="602"/>
        <v>High Balance</v>
      </c>
      <c r="Q9626" t="str">
        <f t="shared" si="603"/>
        <v>Churned</v>
      </c>
    </row>
    <row r="9627" spans="1:17" x14ac:dyDescent="0.2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>
        <f t="shared" si="600"/>
        <v>Adult</v>
      </c>
      <c r="O9627" t="str">
        <f t="shared" si="601"/>
        <v>Average</v>
      </c>
      <c r="P9627" t="str">
        <f t="shared" si="602"/>
        <v>High Balance</v>
      </c>
      <c r="Q9627" t="str">
        <f t="shared" si="603"/>
        <v>Churned</v>
      </c>
    </row>
    <row r="9628" spans="1:17" x14ac:dyDescent="0.2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>
        <f t="shared" si="600"/>
        <v>Young</v>
      </c>
      <c r="O9628" t="str">
        <f t="shared" si="601"/>
        <v>Good</v>
      </c>
      <c r="P9628" t="str">
        <f t="shared" si="602"/>
        <v>High Balance</v>
      </c>
      <c r="Q9628" t="str">
        <f t="shared" si="603"/>
        <v>Retained</v>
      </c>
    </row>
    <row r="9629" spans="1:17" x14ac:dyDescent="0.2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>
        <f t="shared" si="600"/>
        <v>Adult</v>
      </c>
      <c r="O9629" t="str">
        <f t="shared" si="601"/>
        <v>Average</v>
      </c>
      <c r="P9629" t="str">
        <f t="shared" si="602"/>
        <v>High Balance</v>
      </c>
      <c r="Q9629" t="str">
        <f t="shared" si="603"/>
        <v>Retained</v>
      </c>
    </row>
    <row r="9630" spans="1:17" x14ac:dyDescent="0.2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>
        <f t="shared" si="600"/>
        <v>Young</v>
      </c>
      <c r="O9630" t="str">
        <f t="shared" si="601"/>
        <v>Average</v>
      </c>
      <c r="P9630" t="str">
        <f t="shared" si="602"/>
        <v>Zero Balance</v>
      </c>
      <c r="Q9630" t="str">
        <f t="shared" si="603"/>
        <v>Retained</v>
      </c>
    </row>
    <row r="9631" spans="1:17" x14ac:dyDescent="0.2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tr">
        <f t="shared" si="600"/>
        <v>Adult</v>
      </c>
      <c r="O9631" t="str">
        <f t="shared" si="601"/>
        <v>Poor</v>
      </c>
      <c r="P9631" t="str">
        <f t="shared" si="602"/>
        <v>High Balance</v>
      </c>
      <c r="Q9631" t="str">
        <f t="shared" si="603"/>
        <v>Retained</v>
      </c>
    </row>
    <row r="9632" spans="1:17" x14ac:dyDescent="0.2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>
        <f t="shared" si="600"/>
        <v>Adult</v>
      </c>
      <c r="O9632" t="str">
        <f t="shared" si="601"/>
        <v>Good</v>
      </c>
      <c r="P9632" t="str">
        <f t="shared" si="602"/>
        <v>High Balance</v>
      </c>
      <c r="Q9632" t="str">
        <f t="shared" si="603"/>
        <v>Retained</v>
      </c>
    </row>
    <row r="9633" spans="1:17" x14ac:dyDescent="0.2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>
        <f t="shared" si="600"/>
        <v>Adult</v>
      </c>
      <c r="O9633" t="str">
        <f t="shared" si="601"/>
        <v>Average</v>
      </c>
      <c r="P9633" t="str">
        <f t="shared" si="602"/>
        <v>Medium Balance</v>
      </c>
      <c r="Q9633" t="str">
        <f t="shared" si="603"/>
        <v>Retained</v>
      </c>
    </row>
    <row r="9634" spans="1:17" x14ac:dyDescent="0.2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>
        <f t="shared" si="600"/>
        <v>Adult</v>
      </c>
      <c r="O9634" t="str">
        <f t="shared" si="601"/>
        <v>Good</v>
      </c>
      <c r="P9634" t="str">
        <f t="shared" si="602"/>
        <v>Medium Balance</v>
      </c>
      <c r="Q9634" t="str">
        <f t="shared" si="603"/>
        <v>Retained</v>
      </c>
    </row>
    <row r="9635" spans="1:17" x14ac:dyDescent="0.2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>
        <f t="shared" si="600"/>
        <v>Adult</v>
      </c>
      <c r="O9635" t="str">
        <f t="shared" si="601"/>
        <v>Average</v>
      </c>
      <c r="P9635" t="str">
        <f t="shared" si="602"/>
        <v>High Balance</v>
      </c>
      <c r="Q9635" t="str">
        <f t="shared" si="603"/>
        <v>Retained</v>
      </c>
    </row>
    <row r="9636" spans="1:17" x14ac:dyDescent="0.2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>
        <f t="shared" si="600"/>
        <v>Young</v>
      </c>
      <c r="O9636" t="str">
        <f t="shared" si="601"/>
        <v>Average</v>
      </c>
      <c r="P9636" t="str">
        <f t="shared" si="602"/>
        <v>Zero Balance</v>
      </c>
      <c r="Q9636" t="str">
        <f t="shared" si="603"/>
        <v>Retained</v>
      </c>
    </row>
    <row r="9637" spans="1:17" x14ac:dyDescent="0.2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>
        <f t="shared" si="600"/>
        <v>Adult</v>
      </c>
      <c r="O9637" t="str">
        <f t="shared" si="601"/>
        <v>Average</v>
      </c>
      <c r="P9637" t="str">
        <f t="shared" si="602"/>
        <v>Zero Balance</v>
      </c>
      <c r="Q9637" t="str">
        <f t="shared" si="603"/>
        <v>Churned</v>
      </c>
    </row>
    <row r="9638" spans="1:17" x14ac:dyDescent="0.2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>
        <f t="shared" si="600"/>
        <v>Adult</v>
      </c>
      <c r="O9638" t="str">
        <f t="shared" si="601"/>
        <v>Average</v>
      </c>
      <c r="P9638" t="str">
        <f t="shared" si="602"/>
        <v>High Balance</v>
      </c>
      <c r="Q9638" t="str">
        <f t="shared" si="603"/>
        <v>Churned</v>
      </c>
    </row>
    <row r="9639" spans="1:17" x14ac:dyDescent="0.2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>
        <f t="shared" si="600"/>
        <v>Adult</v>
      </c>
      <c r="O9639" t="str">
        <f t="shared" si="601"/>
        <v>Good</v>
      </c>
      <c r="P9639" t="str">
        <f t="shared" si="602"/>
        <v>High Balance</v>
      </c>
      <c r="Q9639" t="str">
        <f t="shared" si="603"/>
        <v>Retained</v>
      </c>
    </row>
    <row r="9640" spans="1:17" x14ac:dyDescent="0.2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>
        <f t="shared" si="600"/>
        <v>Senior</v>
      </c>
      <c r="O9640" t="str">
        <f t="shared" si="601"/>
        <v>Good</v>
      </c>
      <c r="P9640" t="str">
        <f t="shared" si="602"/>
        <v>High Balance</v>
      </c>
      <c r="Q9640" t="str">
        <f t="shared" si="603"/>
        <v>Churned</v>
      </c>
    </row>
    <row r="9641" spans="1:17" x14ac:dyDescent="0.2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>
        <f t="shared" si="600"/>
        <v>Adult</v>
      </c>
      <c r="O9641" t="str">
        <f t="shared" si="601"/>
        <v>Good</v>
      </c>
      <c r="P9641" t="str">
        <f t="shared" si="602"/>
        <v>High Balance</v>
      </c>
      <c r="Q9641" t="str">
        <f t="shared" si="603"/>
        <v>Retained</v>
      </c>
    </row>
    <row r="9642" spans="1:17" x14ac:dyDescent="0.2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>
        <f t="shared" si="600"/>
        <v>Adult</v>
      </c>
      <c r="O9642" t="str">
        <f t="shared" si="601"/>
        <v>Good</v>
      </c>
      <c r="P9642" t="str">
        <f t="shared" si="602"/>
        <v>Zero Balance</v>
      </c>
      <c r="Q9642" t="str">
        <f t="shared" si="603"/>
        <v>Retained</v>
      </c>
    </row>
    <row r="9643" spans="1:17" x14ac:dyDescent="0.2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>
        <f t="shared" si="600"/>
        <v>Adult</v>
      </c>
      <c r="O9643" t="str">
        <f t="shared" si="601"/>
        <v>Average</v>
      </c>
      <c r="P9643" t="str">
        <f t="shared" si="602"/>
        <v>Zero Balance</v>
      </c>
      <c r="Q9643" t="str">
        <f t="shared" si="603"/>
        <v>Retained</v>
      </c>
    </row>
    <row r="9644" spans="1:17" x14ac:dyDescent="0.2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>
        <f t="shared" si="600"/>
        <v>Adult</v>
      </c>
      <c r="O9644" t="str">
        <f t="shared" si="601"/>
        <v>Good</v>
      </c>
      <c r="P9644" t="str">
        <f t="shared" si="602"/>
        <v>High Balance</v>
      </c>
      <c r="Q9644" t="str">
        <f t="shared" si="603"/>
        <v>Retained</v>
      </c>
    </row>
    <row r="9645" spans="1:17" x14ac:dyDescent="0.2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>
        <f t="shared" si="600"/>
        <v>Adult</v>
      </c>
      <c r="O9645" t="str">
        <f t="shared" si="601"/>
        <v>Average</v>
      </c>
      <c r="P9645" t="str">
        <f t="shared" si="602"/>
        <v>Zero Balance</v>
      </c>
      <c r="Q9645" t="str">
        <f t="shared" si="603"/>
        <v>Retained</v>
      </c>
    </row>
    <row r="9646" spans="1:17" x14ac:dyDescent="0.2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>
        <f t="shared" si="600"/>
        <v>Adult</v>
      </c>
      <c r="O9646" t="str">
        <f t="shared" si="601"/>
        <v>Poor</v>
      </c>
      <c r="P9646" t="str">
        <f t="shared" si="602"/>
        <v>Zero Balance</v>
      </c>
      <c r="Q9646" t="str">
        <f t="shared" si="603"/>
        <v>Retained</v>
      </c>
    </row>
    <row r="9647" spans="1:17" x14ac:dyDescent="0.2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>
        <f t="shared" si="600"/>
        <v>Adult</v>
      </c>
      <c r="O9647" t="str">
        <f t="shared" si="601"/>
        <v>Average</v>
      </c>
      <c r="P9647" t="str">
        <f t="shared" si="602"/>
        <v>High Balance</v>
      </c>
      <c r="Q9647" t="str">
        <f t="shared" si="603"/>
        <v>Retained</v>
      </c>
    </row>
    <row r="9648" spans="1:17" x14ac:dyDescent="0.2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>
        <f t="shared" si="600"/>
        <v>Senior</v>
      </c>
      <c r="O9648" t="str">
        <f t="shared" si="601"/>
        <v>Good</v>
      </c>
      <c r="P9648" t="str">
        <f t="shared" si="602"/>
        <v>Medium Balance</v>
      </c>
      <c r="Q9648" t="str">
        <f t="shared" si="603"/>
        <v>Churned</v>
      </c>
    </row>
    <row r="9649" spans="1:17" x14ac:dyDescent="0.2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>
        <f t="shared" si="600"/>
        <v>Adult</v>
      </c>
      <c r="O9649" t="str">
        <f t="shared" si="601"/>
        <v>Average</v>
      </c>
      <c r="P9649" t="str">
        <f t="shared" si="602"/>
        <v>Zero Balance</v>
      </c>
      <c r="Q9649" t="str">
        <f t="shared" si="603"/>
        <v>Retained</v>
      </c>
    </row>
    <row r="9650" spans="1:17" x14ac:dyDescent="0.2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>
        <f t="shared" si="600"/>
        <v>Adult</v>
      </c>
      <c r="O9650" t="str">
        <f t="shared" si="601"/>
        <v>Average</v>
      </c>
      <c r="P9650" t="str">
        <f t="shared" si="602"/>
        <v>Medium Balance</v>
      </c>
      <c r="Q9650" t="str">
        <f t="shared" si="603"/>
        <v>Retained</v>
      </c>
    </row>
    <row r="9651" spans="1:17" x14ac:dyDescent="0.2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>
        <f t="shared" si="600"/>
        <v>Adult</v>
      </c>
      <c r="O9651" t="str">
        <f t="shared" si="601"/>
        <v>Good</v>
      </c>
      <c r="P9651" t="str">
        <f t="shared" si="602"/>
        <v>Zero Balance</v>
      </c>
      <c r="Q9651" t="str">
        <f t="shared" si="603"/>
        <v>Retained</v>
      </c>
    </row>
    <row r="9652" spans="1:17" x14ac:dyDescent="0.2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tr">
        <f t="shared" si="600"/>
        <v>Adult</v>
      </c>
      <c r="O9652" t="str">
        <f t="shared" si="601"/>
        <v>Good</v>
      </c>
      <c r="P9652" t="str">
        <f t="shared" si="602"/>
        <v>Zero Balance</v>
      </c>
      <c r="Q9652" t="str">
        <f t="shared" si="603"/>
        <v>Retained</v>
      </c>
    </row>
    <row r="9653" spans="1:17" x14ac:dyDescent="0.2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>
        <f t="shared" si="600"/>
        <v>Adult</v>
      </c>
      <c r="O9653" t="str">
        <f t="shared" si="601"/>
        <v>Poor</v>
      </c>
      <c r="P9653" t="str">
        <f t="shared" si="602"/>
        <v>High Balance</v>
      </c>
      <c r="Q9653" t="str">
        <f t="shared" si="603"/>
        <v>Retained</v>
      </c>
    </row>
    <row r="9654" spans="1:17" x14ac:dyDescent="0.2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>
        <f t="shared" si="600"/>
        <v>Adult</v>
      </c>
      <c r="O9654" t="str">
        <f t="shared" si="601"/>
        <v>Poor</v>
      </c>
      <c r="P9654" t="str">
        <f t="shared" si="602"/>
        <v>Zero Balance</v>
      </c>
      <c r="Q9654" t="str">
        <f t="shared" si="603"/>
        <v>Churned</v>
      </c>
    </row>
    <row r="9655" spans="1:17" x14ac:dyDescent="0.2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tr">
        <f t="shared" si="600"/>
        <v>Senior</v>
      </c>
      <c r="O9655" t="str">
        <f t="shared" si="601"/>
        <v>Average</v>
      </c>
      <c r="P9655" t="str">
        <f t="shared" si="602"/>
        <v>High Balance</v>
      </c>
      <c r="Q9655" t="str">
        <f t="shared" si="603"/>
        <v>Retained</v>
      </c>
    </row>
    <row r="9656" spans="1:17" x14ac:dyDescent="0.2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>
        <f t="shared" si="600"/>
        <v>Adult</v>
      </c>
      <c r="O9656" t="str">
        <f t="shared" si="601"/>
        <v>Good</v>
      </c>
      <c r="P9656" t="str">
        <f t="shared" si="602"/>
        <v>Zero Balance</v>
      </c>
      <c r="Q9656" t="str">
        <f t="shared" si="603"/>
        <v>Retained</v>
      </c>
    </row>
    <row r="9657" spans="1:17" x14ac:dyDescent="0.2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>
        <f t="shared" si="600"/>
        <v>Adult</v>
      </c>
      <c r="O9657" t="str">
        <f t="shared" si="601"/>
        <v>Average</v>
      </c>
      <c r="P9657" t="str">
        <f t="shared" si="602"/>
        <v>Medium Balance</v>
      </c>
      <c r="Q9657" t="str">
        <f t="shared" si="603"/>
        <v>Retained</v>
      </c>
    </row>
    <row r="9658" spans="1:17" x14ac:dyDescent="0.2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>
        <f t="shared" si="600"/>
        <v>Adult</v>
      </c>
      <c r="O9658" t="str">
        <f t="shared" si="601"/>
        <v>Average</v>
      </c>
      <c r="P9658" t="str">
        <f t="shared" si="602"/>
        <v>Medium Balance</v>
      </c>
      <c r="Q9658" t="str">
        <f t="shared" si="603"/>
        <v>Retained</v>
      </c>
    </row>
    <row r="9659" spans="1:17" x14ac:dyDescent="0.2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>
        <f t="shared" si="600"/>
        <v>Adult</v>
      </c>
      <c r="O9659" t="str">
        <f t="shared" si="601"/>
        <v>Average</v>
      </c>
      <c r="P9659" t="str">
        <f t="shared" si="602"/>
        <v>Medium Balance</v>
      </c>
      <c r="Q9659" t="str">
        <f t="shared" si="603"/>
        <v>Retained</v>
      </c>
    </row>
    <row r="9660" spans="1:17" x14ac:dyDescent="0.2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>
        <f t="shared" si="600"/>
        <v>Adult</v>
      </c>
      <c r="O9660" t="str">
        <f t="shared" si="601"/>
        <v>Good</v>
      </c>
      <c r="P9660" t="str">
        <f t="shared" si="602"/>
        <v>Zero Balance</v>
      </c>
      <c r="Q9660" t="str">
        <f t="shared" si="603"/>
        <v>Retained</v>
      </c>
    </row>
    <row r="9661" spans="1:17" x14ac:dyDescent="0.2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>
        <f t="shared" si="600"/>
        <v>Adult</v>
      </c>
      <c r="O9661" t="str">
        <f t="shared" si="601"/>
        <v>Good</v>
      </c>
      <c r="P9661" t="str">
        <f t="shared" si="602"/>
        <v>Medium Balance</v>
      </c>
      <c r="Q9661" t="str">
        <f t="shared" si="603"/>
        <v>Retained</v>
      </c>
    </row>
    <row r="9662" spans="1:17" x14ac:dyDescent="0.2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>
        <f t="shared" si="600"/>
        <v>Adult</v>
      </c>
      <c r="O9662" t="str">
        <f t="shared" si="601"/>
        <v>Average</v>
      </c>
      <c r="P9662" t="str">
        <f t="shared" si="602"/>
        <v>Zero Balance</v>
      </c>
      <c r="Q9662" t="str">
        <f t="shared" si="603"/>
        <v>Retained</v>
      </c>
    </row>
    <row r="9663" spans="1:17" x14ac:dyDescent="0.2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tr">
        <f t="shared" si="600"/>
        <v>Adult</v>
      </c>
      <c r="O9663" t="str">
        <f t="shared" si="601"/>
        <v>Average</v>
      </c>
      <c r="P9663" t="str">
        <f t="shared" si="602"/>
        <v>Zero Balance</v>
      </c>
      <c r="Q9663" t="str">
        <f t="shared" si="603"/>
        <v>Retained</v>
      </c>
    </row>
    <row r="9664" spans="1:17" x14ac:dyDescent="0.2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>
        <f t="shared" si="600"/>
        <v>Adult</v>
      </c>
      <c r="O9664" t="str">
        <f t="shared" si="601"/>
        <v>Good</v>
      </c>
      <c r="P9664" t="str">
        <f t="shared" si="602"/>
        <v>Zero Balance</v>
      </c>
      <c r="Q9664" t="str">
        <f t="shared" si="603"/>
        <v>Retained</v>
      </c>
    </row>
    <row r="9665" spans="1:17" x14ac:dyDescent="0.2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>
        <f t="shared" si="600"/>
        <v>Adult</v>
      </c>
      <c r="O9665" t="str">
        <f t="shared" si="601"/>
        <v>Average</v>
      </c>
      <c r="P9665" t="str">
        <f t="shared" si="602"/>
        <v>Medium Balance</v>
      </c>
      <c r="Q9665" t="str">
        <f t="shared" si="603"/>
        <v>Retained</v>
      </c>
    </row>
    <row r="9666" spans="1:17" x14ac:dyDescent="0.2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>
        <f t="shared" si="600"/>
        <v>Adult</v>
      </c>
      <c r="O9666" t="str">
        <f t="shared" si="601"/>
        <v>Good</v>
      </c>
      <c r="P9666" t="str">
        <f t="shared" si="602"/>
        <v>Medium Balance</v>
      </c>
      <c r="Q9666" t="str">
        <f t="shared" si="603"/>
        <v>Retained</v>
      </c>
    </row>
    <row r="9667" spans="1:17" x14ac:dyDescent="0.2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>
        <f t="shared" ref="N9667:N9730" si="604">IF(F9667&lt;30,"Young",IF(F9667&lt;50,"Adult","Senior"))</f>
        <v>Adult</v>
      </c>
      <c r="O9667" t="str">
        <f t="shared" ref="O9667:O9730" si="605">IF(C9667&lt;500,"Poor",IF(C9667&lt;700,"Average","Good"))</f>
        <v>Average</v>
      </c>
      <c r="P9667" t="str">
        <f t="shared" ref="P9667:P9730" si="606" xml:space="preserve"> IF(H9667=0,"Zero Balance",IF(H9667&lt;50000,"Low Balance",IF(H9667&lt;100000,"Medium Balance","High Balance")))</f>
        <v>Zero Balance</v>
      </c>
      <c r="Q9667" t="str">
        <f t="shared" ref="Q9667:Q9730" si="607">IF(M9667 = 1,"Churned","Retained")</f>
        <v>Retained</v>
      </c>
    </row>
    <row r="9668" spans="1:17" x14ac:dyDescent="0.2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tr">
        <f t="shared" si="604"/>
        <v>Adult</v>
      </c>
      <c r="O9668" t="str">
        <f t="shared" si="605"/>
        <v>Good</v>
      </c>
      <c r="P9668" t="str">
        <f t="shared" si="606"/>
        <v>Zero Balance</v>
      </c>
      <c r="Q9668" t="str">
        <f t="shared" si="607"/>
        <v>Retained</v>
      </c>
    </row>
    <row r="9669" spans="1:17" x14ac:dyDescent="0.2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>
        <f t="shared" si="604"/>
        <v>Adult</v>
      </c>
      <c r="O9669" t="str">
        <f t="shared" si="605"/>
        <v>Average</v>
      </c>
      <c r="P9669" t="str">
        <f t="shared" si="606"/>
        <v>Zero Balance</v>
      </c>
      <c r="Q9669" t="str">
        <f t="shared" si="607"/>
        <v>Retained</v>
      </c>
    </row>
    <row r="9670" spans="1:17" x14ac:dyDescent="0.2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>
        <f t="shared" si="604"/>
        <v>Adult</v>
      </c>
      <c r="O9670" t="str">
        <f t="shared" si="605"/>
        <v>Good</v>
      </c>
      <c r="P9670" t="str">
        <f t="shared" si="606"/>
        <v>Zero Balance</v>
      </c>
      <c r="Q9670" t="str">
        <f t="shared" si="607"/>
        <v>Retained</v>
      </c>
    </row>
    <row r="9671" spans="1:17" x14ac:dyDescent="0.2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>
        <f t="shared" si="604"/>
        <v>Adult</v>
      </c>
      <c r="O9671" t="str">
        <f t="shared" si="605"/>
        <v>Average</v>
      </c>
      <c r="P9671" t="str">
        <f t="shared" si="606"/>
        <v>Zero Balance</v>
      </c>
      <c r="Q9671" t="str">
        <f t="shared" si="607"/>
        <v>Retained</v>
      </c>
    </row>
    <row r="9672" spans="1:17" x14ac:dyDescent="0.2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>
        <f t="shared" si="604"/>
        <v>Adult</v>
      </c>
      <c r="O9672" t="str">
        <f t="shared" si="605"/>
        <v>Good</v>
      </c>
      <c r="P9672" t="str">
        <f t="shared" si="606"/>
        <v>Zero Balance</v>
      </c>
      <c r="Q9672" t="str">
        <f t="shared" si="607"/>
        <v>Retained</v>
      </c>
    </row>
    <row r="9673" spans="1:17" x14ac:dyDescent="0.2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>
        <f t="shared" si="604"/>
        <v>Senior</v>
      </c>
      <c r="O9673" t="str">
        <f t="shared" si="605"/>
        <v>Average</v>
      </c>
      <c r="P9673" t="str">
        <f t="shared" si="606"/>
        <v>Medium Balance</v>
      </c>
      <c r="Q9673" t="str">
        <f t="shared" si="607"/>
        <v>Retained</v>
      </c>
    </row>
    <row r="9674" spans="1:17" x14ac:dyDescent="0.2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>
        <f t="shared" si="604"/>
        <v>Young</v>
      </c>
      <c r="O9674" t="str">
        <f t="shared" si="605"/>
        <v>Average</v>
      </c>
      <c r="P9674" t="str">
        <f t="shared" si="606"/>
        <v>Medium Balance</v>
      </c>
      <c r="Q9674" t="str">
        <f t="shared" si="607"/>
        <v>Retained</v>
      </c>
    </row>
    <row r="9675" spans="1:17" x14ac:dyDescent="0.2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>
        <f t="shared" si="604"/>
        <v>Senior</v>
      </c>
      <c r="O9675" t="str">
        <f t="shared" si="605"/>
        <v>Average</v>
      </c>
      <c r="P9675" t="str">
        <f t="shared" si="606"/>
        <v>Zero Balance</v>
      </c>
      <c r="Q9675" t="str">
        <f t="shared" si="607"/>
        <v>Retained</v>
      </c>
    </row>
    <row r="9676" spans="1:17" x14ac:dyDescent="0.2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>
        <f t="shared" si="604"/>
        <v>Adult</v>
      </c>
      <c r="O9676" t="str">
        <f t="shared" si="605"/>
        <v>Average</v>
      </c>
      <c r="P9676" t="str">
        <f t="shared" si="606"/>
        <v>Zero Balance</v>
      </c>
      <c r="Q9676" t="str">
        <f t="shared" si="607"/>
        <v>Retained</v>
      </c>
    </row>
    <row r="9677" spans="1:17" x14ac:dyDescent="0.2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>
        <f t="shared" si="604"/>
        <v>Adult</v>
      </c>
      <c r="O9677" t="str">
        <f t="shared" si="605"/>
        <v>Good</v>
      </c>
      <c r="P9677" t="str">
        <f t="shared" si="606"/>
        <v>Medium Balance</v>
      </c>
      <c r="Q9677" t="str">
        <f t="shared" si="607"/>
        <v>Retained</v>
      </c>
    </row>
    <row r="9678" spans="1:17" x14ac:dyDescent="0.2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tr">
        <f t="shared" si="604"/>
        <v>Adult</v>
      </c>
      <c r="O9678" t="str">
        <f t="shared" si="605"/>
        <v>Average</v>
      </c>
      <c r="P9678" t="str">
        <f t="shared" si="606"/>
        <v>Zero Balance</v>
      </c>
      <c r="Q9678" t="str">
        <f t="shared" si="607"/>
        <v>Retained</v>
      </c>
    </row>
    <row r="9679" spans="1:17" x14ac:dyDescent="0.2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>
        <f t="shared" si="604"/>
        <v>Adult</v>
      </c>
      <c r="O9679" t="str">
        <f t="shared" si="605"/>
        <v>Good</v>
      </c>
      <c r="P9679" t="str">
        <f t="shared" si="606"/>
        <v>Medium Balance</v>
      </c>
      <c r="Q9679" t="str">
        <f t="shared" si="607"/>
        <v>Churned</v>
      </c>
    </row>
    <row r="9680" spans="1:17" x14ac:dyDescent="0.2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>
        <f t="shared" si="604"/>
        <v>Young</v>
      </c>
      <c r="O9680" t="str">
        <f t="shared" si="605"/>
        <v>Average</v>
      </c>
      <c r="P9680" t="str">
        <f t="shared" si="606"/>
        <v>Zero Balance</v>
      </c>
      <c r="Q9680" t="str">
        <f t="shared" si="607"/>
        <v>Retained</v>
      </c>
    </row>
    <row r="9681" spans="1:17" x14ac:dyDescent="0.2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>
        <f t="shared" si="604"/>
        <v>Young</v>
      </c>
      <c r="O9681" t="str">
        <f t="shared" si="605"/>
        <v>Poor</v>
      </c>
      <c r="P9681" t="str">
        <f t="shared" si="606"/>
        <v>Zero Balance</v>
      </c>
      <c r="Q9681" t="str">
        <f t="shared" si="607"/>
        <v>Retained</v>
      </c>
    </row>
    <row r="9682" spans="1:17" x14ac:dyDescent="0.2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>
        <f t="shared" si="604"/>
        <v>Adult</v>
      </c>
      <c r="O9682" t="str">
        <f t="shared" si="605"/>
        <v>Average</v>
      </c>
      <c r="P9682" t="str">
        <f t="shared" si="606"/>
        <v>Zero Balance</v>
      </c>
      <c r="Q9682" t="str">
        <f t="shared" si="607"/>
        <v>Retained</v>
      </c>
    </row>
    <row r="9683" spans="1:17" x14ac:dyDescent="0.2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>
        <f t="shared" si="604"/>
        <v>Senior</v>
      </c>
      <c r="O9683" t="str">
        <f t="shared" si="605"/>
        <v>Average</v>
      </c>
      <c r="P9683" t="str">
        <f t="shared" si="606"/>
        <v>High Balance</v>
      </c>
      <c r="Q9683" t="str">
        <f t="shared" si="607"/>
        <v>Retained</v>
      </c>
    </row>
    <row r="9684" spans="1:17" x14ac:dyDescent="0.2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>
        <f t="shared" si="604"/>
        <v>Adult</v>
      </c>
      <c r="O9684" t="str">
        <f t="shared" si="605"/>
        <v>Average</v>
      </c>
      <c r="P9684" t="str">
        <f t="shared" si="606"/>
        <v>High Balance</v>
      </c>
      <c r="Q9684" t="str">
        <f t="shared" si="607"/>
        <v>Retained</v>
      </c>
    </row>
    <row r="9685" spans="1:17" x14ac:dyDescent="0.2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tr">
        <f t="shared" si="604"/>
        <v>Adult</v>
      </c>
      <c r="O9685" t="str">
        <f t="shared" si="605"/>
        <v>Average</v>
      </c>
      <c r="P9685" t="str">
        <f t="shared" si="606"/>
        <v>Zero Balance</v>
      </c>
      <c r="Q9685" t="str">
        <f t="shared" si="607"/>
        <v>Retained</v>
      </c>
    </row>
    <row r="9686" spans="1:17" x14ac:dyDescent="0.2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>
        <f t="shared" si="604"/>
        <v>Adult</v>
      </c>
      <c r="O9686" t="str">
        <f t="shared" si="605"/>
        <v>Good</v>
      </c>
      <c r="P9686" t="str">
        <f t="shared" si="606"/>
        <v>Medium Balance</v>
      </c>
      <c r="Q9686" t="str">
        <f t="shared" si="607"/>
        <v>Retained</v>
      </c>
    </row>
    <row r="9687" spans="1:17" x14ac:dyDescent="0.2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>
        <f t="shared" si="604"/>
        <v>Adult</v>
      </c>
      <c r="O9687" t="str">
        <f t="shared" si="605"/>
        <v>Average</v>
      </c>
      <c r="P9687" t="str">
        <f t="shared" si="606"/>
        <v>High Balance</v>
      </c>
      <c r="Q9687" t="str">
        <f t="shared" si="607"/>
        <v>Retained</v>
      </c>
    </row>
    <row r="9688" spans="1:17" x14ac:dyDescent="0.2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>
        <f t="shared" si="604"/>
        <v>Senior</v>
      </c>
      <c r="O9688" t="str">
        <f t="shared" si="605"/>
        <v>Good</v>
      </c>
      <c r="P9688" t="str">
        <f t="shared" si="606"/>
        <v>High Balance</v>
      </c>
      <c r="Q9688" t="str">
        <f t="shared" si="607"/>
        <v>Retained</v>
      </c>
    </row>
    <row r="9689" spans="1:17" x14ac:dyDescent="0.2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>
        <f t="shared" si="604"/>
        <v>Adult</v>
      </c>
      <c r="O9689" t="str">
        <f t="shared" si="605"/>
        <v>Good</v>
      </c>
      <c r="P9689" t="str">
        <f t="shared" si="606"/>
        <v>Medium Balance</v>
      </c>
      <c r="Q9689" t="str">
        <f t="shared" si="607"/>
        <v>Retained</v>
      </c>
    </row>
    <row r="9690" spans="1:17" x14ac:dyDescent="0.2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>
        <f t="shared" si="604"/>
        <v>Senior</v>
      </c>
      <c r="O9690" t="str">
        <f t="shared" si="605"/>
        <v>Good</v>
      </c>
      <c r="P9690" t="str">
        <f t="shared" si="606"/>
        <v>High Balance</v>
      </c>
      <c r="Q9690" t="str">
        <f t="shared" si="607"/>
        <v>Retained</v>
      </c>
    </row>
    <row r="9691" spans="1:17" x14ac:dyDescent="0.2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>
        <f t="shared" si="604"/>
        <v>Senior</v>
      </c>
      <c r="O9691" t="str">
        <f t="shared" si="605"/>
        <v>Average</v>
      </c>
      <c r="P9691" t="str">
        <f t="shared" si="606"/>
        <v>High Balance</v>
      </c>
      <c r="Q9691" t="str">
        <f t="shared" si="607"/>
        <v>Retained</v>
      </c>
    </row>
    <row r="9692" spans="1:17" x14ac:dyDescent="0.2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>
        <f t="shared" si="604"/>
        <v>Adult</v>
      </c>
      <c r="O9692" t="str">
        <f t="shared" si="605"/>
        <v>Good</v>
      </c>
      <c r="P9692" t="str">
        <f t="shared" si="606"/>
        <v>High Balance</v>
      </c>
      <c r="Q9692" t="str">
        <f t="shared" si="607"/>
        <v>Churned</v>
      </c>
    </row>
    <row r="9693" spans="1:17" x14ac:dyDescent="0.2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>
        <f t="shared" si="604"/>
        <v>Adult</v>
      </c>
      <c r="O9693" t="str">
        <f t="shared" si="605"/>
        <v>Good</v>
      </c>
      <c r="P9693" t="str">
        <f t="shared" si="606"/>
        <v>High Balance</v>
      </c>
      <c r="Q9693" t="str">
        <f t="shared" si="607"/>
        <v>Retained</v>
      </c>
    </row>
    <row r="9694" spans="1:17" x14ac:dyDescent="0.2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>
        <f t="shared" si="604"/>
        <v>Senior</v>
      </c>
      <c r="O9694" t="str">
        <f t="shared" si="605"/>
        <v>Average</v>
      </c>
      <c r="P9694" t="str">
        <f t="shared" si="606"/>
        <v>High Balance</v>
      </c>
      <c r="Q9694" t="str">
        <f t="shared" si="607"/>
        <v>Retained</v>
      </c>
    </row>
    <row r="9695" spans="1:17" x14ac:dyDescent="0.2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>
        <f t="shared" si="604"/>
        <v>Senior</v>
      </c>
      <c r="O9695" t="str">
        <f t="shared" si="605"/>
        <v>Average</v>
      </c>
      <c r="P9695" t="str">
        <f t="shared" si="606"/>
        <v>High Balance</v>
      </c>
      <c r="Q9695" t="str">
        <f t="shared" si="607"/>
        <v>Churned</v>
      </c>
    </row>
    <row r="9696" spans="1:17" x14ac:dyDescent="0.2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>
        <f t="shared" si="604"/>
        <v>Young</v>
      </c>
      <c r="O9696" t="str">
        <f t="shared" si="605"/>
        <v>Average</v>
      </c>
      <c r="P9696" t="str">
        <f t="shared" si="606"/>
        <v>Medium Balance</v>
      </c>
      <c r="Q9696" t="str">
        <f t="shared" si="607"/>
        <v>Retained</v>
      </c>
    </row>
    <row r="9697" spans="1:17" x14ac:dyDescent="0.2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>
        <f t="shared" si="604"/>
        <v>Adult</v>
      </c>
      <c r="O9697" t="str">
        <f t="shared" si="605"/>
        <v>Good</v>
      </c>
      <c r="P9697" t="str">
        <f t="shared" si="606"/>
        <v>High Balance</v>
      </c>
      <c r="Q9697" t="str">
        <f t="shared" si="607"/>
        <v>Retained</v>
      </c>
    </row>
    <row r="9698" spans="1:17" x14ac:dyDescent="0.2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>
        <f t="shared" si="604"/>
        <v>Adult</v>
      </c>
      <c r="O9698" t="str">
        <f t="shared" si="605"/>
        <v>Average</v>
      </c>
      <c r="P9698" t="str">
        <f t="shared" si="606"/>
        <v>Medium Balance</v>
      </c>
      <c r="Q9698" t="str">
        <f t="shared" si="607"/>
        <v>Retained</v>
      </c>
    </row>
    <row r="9699" spans="1:17" x14ac:dyDescent="0.2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>
        <f t="shared" si="604"/>
        <v>Senior</v>
      </c>
      <c r="O9699" t="str">
        <f t="shared" si="605"/>
        <v>Average</v>
      </c>
      <c r="P9699" t="str">
        <f t="shared" si="606"/>
        <v>High Balance</v>
      </c>
      <c r="Q9699" t="str">
        <f t="shared" si="607"/>
        <v>Churned</v>
      </c>
    </row>
    <row r="9700" spans="1:17" x14ac:dyDescent="0.2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>
        <f t="shared" si="604"/>
        <v>Adult</v>
      </c>
      <c r="O9700" t="str">
        <f t="shared" si="605"/>
        <v>Good</v>
      </c>
      <c r="P9700" t="str">
        <f t="shared" si="606"/>
        <v>High Balance</v>
      </c>
      <c r="Q9700" t="str">
        <f t="shared" si="607"/>
        <v>Retained</v>
      </c>
    </row>
    <row r="9701" spans="1:17" x14ac:dyDescent="0.2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>
        <f t="shared" si="604"/>
        <v>Young</v>
      </c>
      <c r="O9701" t="str">
        <f t="shared" si="605"/>
        <v>Good</v>
      </c>
      <c r="P9701" t="str">
        <f t="shared" si="606"/>
        <v>Zero Balance</v>
      </c>
      <c r="Q9701" t="str">
        <f t="shared" si="607"/>
        <v>Retained</v>
      </c>
    </row>
    <row r="9702" spans="1:17" x14ac:dyDescent="0.2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>
        <f t="shared" si="604"/>
        <v>Adult</v>
      </c>
      <c r="O9702" t="str">
        <f t="shared" si="605"/>
        <v>Average</v>
      </c>
      <c r="P9702" t="str">
        <f t="shared" si="606"/>
        <v>High Balance</v>
      </c>
      <c r="Q9702" t="str">
        <f t="shared" si="607"/>
        <v>Retained</v>
      </c>
    </row>
    <row r="9703" spans="1:17" x14ac:dyDescent="0.2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>
        <f t="shared" si="604"/>
        <v>Adult</v>
      </c>
      <c r="O9703" t="str">
        <f t="shared" si="605"/>
        <v>Average</v>
      </c>
      <c r="P9703" t="str">
        <f t="shared" si="606"/>
        <v>High Balance</v>
      </c>
      <c r="Q9703" t="str">
        <f t="shared" si="607"/>
        <v>Retained</v>
      </c>
    </row>
    <row r="9704" spans="1:17" x14ac:dyDescent="0.2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>
        <f t="shared" si="604"/>
        <v>Adult</v>
      </c>
      <c r="O9704" t="str">
        <f t="shared" si="605"/>
        <v>Average</v>
      </c>
      <c r="P9704" t="str">
        <f t="shared" si="606"/>
        <v>Medium Balance</v>
      </c>
      <c r="Q9704" t="str">
        <f t="shared" si="607"/>
        <v>Retained</v>
      </c>
    </row>
    <row r="9705" spans="1:17" x14ac:dyDescent="0.2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>
        <f t="shared" si="604"/>
        <v>Adult</v>
      </c>
      <c r="O9705" t="str">
        <f t="shared" si="605"/>
        <v>Average</v>
      </c>
      <c r="P9705" t="str">
        <f t="shared" si="606"/>
        <v>High Balance</v>
      </c>
      <c r="Q9705" t="str">
        <f t="shared" si="607"/>
        <v>Retained</v>
      </c>
    </row>
    <row r="9706" spans="1:17" x14ac:dyDescent="0.2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>
        <f t="shared" si="604"/>
        <v>Young</v>
      </c>
      <c r="O9706" t="str">
        <f t="shared" si="605"/>
        <v>Average</v>
      </c>
      <c r="P9706" t="str">
        <f t="shared" si="606"/>
        <v>Zero Balance</v>
      </c>
      <c r="Q9706" t="str">
        <f t="shared" si="607"/>
        <v>Retained</v>
      </c>
    </row>
    <row r="9707" spans="1:17" x14ac:dyDescent="0.2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>
        <f t="shared" si="604"/>
        <v>Adult</v>
      </c>
      <c r="O9707" t="str">
        <f t="shared" si="605"/>
        <v>Good</v>
      </c>
      <c r="P9707" t="str">
        <f t="shared" si="606"/>
        <v>Zero Balance</v>
      </c>
      <c r="Q9707" t="str">
        <f t="shared" si="607"/>
        <v>Retained</v>
      </c>
    </row>
    <row r="9708" spans="1:17" x14ac:dyDescent="0.2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>
        <f t="shared" si="604"/>
        <v>Adult</v>
      </c>
      <c r="O9708" t="str">
        <f t="shared" si="605"/>
        <v>Average</v>
      </c>
      <c r="P9708" t="str">
        <f t="shared" si="606"/>
        <v>Zero Balance</v>
      </c>
      <c r="Q9708" t="str">
        <f t="shared" si="607"/>
        <v>Retained</v>
      </c>
    </row>
    <row r="9709" spans="1:17" x14ac:dyDescent="0.2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>
        <f t="shared" si="604"/>
        <v>Adult</v>
      </c>
      <c r="O9709" t="str">
        <f t="shared" si="605"/>
        <v>Average</v>
      </c>
      <c r="P9709" t="str">
        <f t="shared" si="606"/>
        <v>High Balance</v>
      </c>
      <c r="Q9709" t="str">
        <f t="shared" si="607"/>
        <v>Retained</v>
      </c>
    </row>
    <row r="9710" spans="1:17" x14ac:dyDescent="0.2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>
        <f t="shared" si="604"/>
        <v>Young</v>
      </c>
      <c r="O9710" t="str">
        <f t="shared" si="605"/>
        <v>Good</v>
      </c>
      <c r="P9710" t="str">
        <f t="shared" si="606"/>
        <v>High Balance</v>
      </c>
      <c r="Q9710" t="str">
        <f t="shared" si="607"/>
        <v>Retained</v>
      </c>
    </row>
    <row r="9711" spans="1:17" x14ac:dyDescent="0.2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>
        <f t="shared" si="604"/>
        <v>Senior</v>
      </c>
      <c r="O9711" t="str">
        <f t="shared" si="605"/>
        <v>Average</v>
      </c>
      <c r="P9711" t="str">
        <f t="shared" si="606"/>
        <v>High Balance</v>
      </c>
      <c r="Q9711" t="str">
        <f t="shared" si="607"/>
        <v>Retained</v>
      </c>
    </row>
    <row r="9712" spans="1:17" x14ac:dyDescent="0.2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tr">
        <f t="shared" si="604"/>
        <v>Adult</v>
      </c>
      <c r="O9712" t="str">
        <f t="shared" si="605"/>
        <v>Average</v>
      </c>
      <c r="P9712" t="str">
        <f t="shared" si="606"/>
        <v>High Balance</v>
      </c>
      <c r="Q9712" t="str">
        <f t="shared" si="607"/>
        <v>Retained</v>
      </c>
    </row>
    <row r="9713" spans="1:17" x14ac:dyDescent="0.2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tr">
        <f t="shared" si="604"/>
        <v>Adult</v>
      </c>
      <c r="O9713" t="str">
        <f t="shared" si="605"/>
        <v>Average</v>
      </c>
      <c r="P9713" t="str">
        <f t="shared" si="606"/>
        <v>High Balance</v>
      </c>
      <c r="Q9713" t="str">
        <f t="shared" si="607"/>
        <v>Retained</v>
      </c>
    </row>
    <row r="9714" spans="1:17" x14ac:dyDescent="0.2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>
        <f t="shared" si="604"/>
        <v>Adult</v>
      </c>
      <c r="O9714" t="str">
        <f t="shared" si="605"/>
        <v>Average</v>
      </c>
      <c r="P9714" t="str">
        <f t="shared" si="606"/>
        <v>Zero Balance</v>
      </c>
      <c r="Q9714" t="str">
        <f t="shared" si="607"/>
        <v>Retained</v>
      </c>
    </row>
    <row r="9715" spans="1:17" x14ac:dyDescent="0.2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>
        <f t="shared" si="604"/>
        <v>Adult</v>
      </c>
      <c r="O9715" t="str">
        <f t="shared" si="605"/>
        <v>Good</v>
      </c>
      <c r="P9715" t="str">
        <f t="shared" si="606"/>
        <v>Low Balance</v>
      </c>
      <c r="Q9715" t="str">
        <f t="shared" si="607"/>
        <v>Retained</v>
      </c>
    </row>
    <row r="9716" spans="1:17" x14ac:dyDescent="0.2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>
        <f t="shared" si="604"/>
        <v>Senior</v>
      </c>
      <c r="O9716" t="str">
        <f t="shared" si="605"/>
        <v>Good</v>
      </c>
      <c r="P9716" t="str">
        <f t="shared" si="606"/>
        <v>High Balance</v>
      </c>
      <c r="Q9716" t="str">
        <f t="shared" si="607"/>
        <v>Retained</v>
      </c>
    </row>
    <row r="9717" spans="1:17" x14ac:dyDescent="0.2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>
        <f t="shared" si="604"/>
        <v>Adult</v>
      </c>
      <c r="O9717" t="str">
        <f t="shared" si="605"/>
        <v>Average</v>
      </c>
      <c r="P9717" t="str">
        <f t="shared" si="606"/>
        <v>Zero Balance</v>
      </c>
      <c r="Q9717" t="str">
        <f t="shared" si="607"/>
        <v>Retained</v>
      </c>
    </row>
    <row r="9718" spans="1:17" x14ac:dyDescent="0.2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>
        <f t="shared" si="604"/>
        <v>Adult</v>
      </c>
      <c r="O9718" t="str">
        <f t="shared" si="605"/>
        <v>Good</v>
      </c>
      <c r="P9718" t="str">
        <f t="shared" si="606"/>
        <v>High Balance</v>
      </c>
      <c r="Q9718" t="str">
        <f t="shared" si="607"/>
        <v>Churned</v>
      </c>
    </row>
    <row r="9719" spans="1:17" x14ac:dyDescent="0.2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>
        <f t="shared" si="604"/>
        <v>Adult</v>
      </c>
      <c r="O9719" t="str">
        <f t="shared" si="605"/>
        <v>Good</v>
      </c>
      <c r="P9719" t="str">
        <f t="shared" si="606"/>
        <v>High Balance</v>
      </c>
      <c r="Q9719" t="str">
        <f t="shared" si="607"/>
        <v>Retained</v>
      </c>
    </row>
    <row r="9720" spans="1:17" x14ac:dyDescent="0.2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>
        <f t="shared" si="604"/>
        <v>Senior</v>
      </c>
      <c r="O9720" t="str">
        <f t="shared" si="605"/>
        <v>Good</v>
      </c>
      <c r="P9720" t="str">
        <f t="shared" si="606"/>
        <v>High Balance</v>
      </c>
      <c r="Q9720" t="str">
        <f t="shared" si="607"/>
        <v>Churned</v>
      </c>
    </row>
    <row r="9721" spans="1:17" x14ac:dyDescent="0.2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tr">
        <f t="shared" si="604"/>
        <v>Adult</v>
      </c>
      <c r="O9721" t="str">
        <f t="shared" si="605"/>
        <v>Average</v>
      </c>
      <c r="P9721" t="str">
        <f t="shared" si="606"/>
        <v>High Balance</v>
      </c>
      <c r="Q9721" t="str">
        <f t="shared" si="607"/>
        <v>Churned</v>
      </c>
    </row>
    <row r="9722" spans="1:17" x14ac:dyDescent="0.2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>
        <f t="shared" si="604"/>
        <v>Adult</v>
      </c>
      <c r="O9722" t="str">
        <f t="shared" si="605"/>
        <v>Good</v>
      </c>
      <c r="P9722" t="str">
        <f t="shared" si="606"/>
        <v>High Balance</v>
      </c>
      <c r="Q9722" t="str">
        <f t="shared" si="607"/>
        <v>Retained</v>
      </c>
    </row>
    <row r="9723" spans="1:17" x14ac:dyDescent="0.2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>
        <f t="shared" si="604"/>
        <v>Adult</v>
      </c>
      <c r="O9723" t="str">
        <f t="shared" si="605"/>
        <v>Average</v>
      </c>
      <c r="P9723" t="str">
        <f t="shared" si="606"/>
        <v>Medium Balance</v>
      </c>
      <c r="Q9723" t="str">
        <f t="shared" si="607"/>
        <v>Retained</v>
      </c>
    </row>
    <row r="9724" spans="1:17" x14ac:dyDescent="0.2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>
        <f t="shared" si="604"/>
        <v>Adult</v>
      </c>
      <c r="O9724" t="str">
        <f t="shared" si="605"/>
        <v>Average</v>
      </c>
      <c r="P9724" t="str">
        <f t="shared" si="606"/>
        <v>Zero Balance</v>
      </c>
      <c r="Q9724" t="str">
        <f t="shared" si="607"/>
        <v>Retained</v>
      </c>
    </row>
    <row r="9725" spans="1:17" x14ac:dyDescent="0.2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>
        <f t="shared" si="604"/>
        <v>Adult</v>
      </c>
      <c r="O9725" t="str">
        <f t="shared" si="605"/>
        <v>Average</v>
      </c>
      <c r="P9725" t="str">
        <f t="shared" si="606"/>
        <v>High Balance</v>
      </c>
      <c r="Q9725" t="str">
        <f t="shared" si="607"/>
        <v>Retained</v>
      </c>
    </row>
    <row r="9726" spans="1:17" x14ac:dyDescent="0.2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>
        <f t="shared" si="604"/>
        <v>Adult</v>
      </c>
      <c r="O9726" t="str">
        <f t="shared" si="605"/>
        <v>Poor</v>
      </c>
      <c r="P9726" t="str">
        <f t="shared" si="606"/>
        <v>High Balance</v>
      </c>
      <c r="Q9726" t="str">
        <f t="shared" si="607"/>
        <v>Retained</v>
      </c>
    </row>
    <row r="9727" spans="1:17" x14ac:dyDescent="0.2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>
        <f t="shared" si="604"/>
        <v>Adult</v>
      </c>
      <c r="O9727" t="str">
        <f t="shared" si="605"/>
        <v>Average</v>
      </c>
      <c r="P9727" t="str">
        <f t="shared" si="606"/>
        <v>Zero Balance</v>
      </c>
      <c r="Q9727" t="str">
        <f t="shared" si="607"/>
        <v>Churned</v>
      </c>
    </row>
    <row r="9728" spans="1:17" x14ac:dyDescent="0.2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>
        <f t="shared" si="604"/>
        <v>Adult</v>
      </c>
      <c r="O9728" t="str">
        <f t="shared" si="605"/>
        <v>Good</v>
      </c>
      <c r="P9728" t="str">
        <f t="shared" si="606"/>
        <v>High Balance</v>
      </c>
      <c r="Q9728" t="str">
        <f t="shared" si="607"/>
        <v>Retained</v>
      </c>
    </row>
    <row r="9729" spans="1:17" x14ac:dyDescent="0.2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>
        <f t="shared" si="604"/>
        <v>Adult</v>
      </c>
      <c r="O9729" t="str">
        <f t="shared" si="605"/>
        <v>Average</v>
      </c>
      <c r="P9729" t="str">
        <f t="shared" si="606"/>
        <v>Zero Balance</v>
      </c>
      <c r="Q9729" t="str">
        <f t="shared" si="607"/>
        <v>Churned</v>
      </c>
    </row>
    <row r="9730" spans="1:17" x14ac:dyDescent="0.2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>
        <f t="shared" si="604"/>
        <v>Adult</v>
      </c>
      <c r="O9730" t="str">
        <f t="shared" si="605"/>
        <v>Average</v>
      </c>
      <c r="P9730" t="str">
        <f t="shared" si="606"/>
        <v>Medium Balance</v>
      </c>
      <c r="Q9730" t="str">
        <f t="shared" si="607"/>
        <v>Churned</v>
      </c>
    </row>
    <row r="9731" spans="1:17" x14ac:dyDescent="0.2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>
        <f t="shared" ref="N9731:N9794" si="608">IF(F9731&lt;30,"Young",IF(F9731&lt;50,"Adult","Senior"))</f>
        <v>Young</v>
      </c>
      <c r="O9731" t="str">
        <f t="shared" ref="O9731:O9794" si="609">IF(C9731&lt;500,"Poor",IF(C9731&lt;700,"Average","Good"))</f>
        <v>Average</v>
      </c>
      <c r="P9731" t="str">
        <f t="shared" ref="P9731:P9794" si="610" xml:space="preserve"> IF(H9731=0,"Zero Balance",IF(H9731&lt;50000,"Low Balance",IF(H9731&lt;100000,"Medium Balance","High Balance")))</f>
        <v>Zero Balance</v>
      </c>
      <c r="Q9731" t="str">
        <f t="shared" ref="Q9731:Q9794" si="611">IF(M9731 = 1,"Churned","Retained")</f>
        <v>Retained</v>
      </c>
    </row>
    <row r="9732" spans="1:17" x14ac:dyDescent="0.2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>
        <f t="shared" si="608"/>
        <v>Adult</v>
      </c>
      <c r="O9732" t="str">
        <f t="shared" si="609"/>
        <v>Average</v>
      </c>
      <c r="P9732" t="str">
        <f t="shared" si="610"/>
        <v>High Balance</v>
      </c>
      <c r="Q9732" t="str">
        <f t="shared" si="611"/>
        <v>Retained</v>
      </c>
    </row>
    <row r="9733" spans="1:17" x14ac:dyDescent="0.2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>
        <f t="shared" si="608"/>
        <v>Young</v>
      </c>
      <c r="O9733" t="str">
        <f t="shared" si="609"/>
        <v>Average</v>
      </c>
      <c r="P9733" t="str">
        <f t="shared" si="610"/>
        <v>High Balance</v>
      </c>
      <c r="Q9733" t="str">
        <f t="shared" si="611"/>
        <v>Retained</v>
      </c>
    </row>
    <row r="9734" spans="1:17" x14ac:dyDescent="0.2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>
        <f t="shared" si="608"/>
        <v>Adult</v>
      </c>
      <c r="O9734" t="str">
        <f t="shared" si="609"/>
        <v>Good</v>
      </c>
      <c r="P9734" t="str">
        <f t="shared" si="610"/>
        <v>Zero Balance</v>
      </c>
      <c r="Q9734" t="str">
        <f t="shared" si="611"/>
        <v>Retained</v>
      </c>
    </row>
    <row r="9735" spans="1:17" x14ac:dyDescent="0.2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>
        <f t="shared" si="608"/>
        <v>Senior</v>
      </c>
      <c r="O9735" t="str">
        <f t="shared" si="609"/>
        <v>Good</v>
      </c>
      <c r="P9735" t="str">
        <f t="shared" si="610"/>
        <v>Zero Balance</v>
      </c>
      <c r="Q9735" t="str">
        <f t="shared" si="611"/>
        <v>Retained</v>
      </c>
    </row>
    <row r="9736" spans="1:17" x14ac:dyDescent="0.2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>
        <f t="shared" si="608"/>
        <v>Senior</v>
      </c>
      <c r="O9736" t="str">
        <f t="shared" si="609"/>
        <v>Average</v>
      </c>
      <c r="P9736" t="str">
        <f t="shared" si="610"/>
        <v>Medium Balance</v>
      </c>
      <c r="Q9736" t="str">
        <f t="shared" si="611"/>
        <v>Retained</v>
      </c>
    </row>
    <row r="9737" spans="1:17" x14ac:dyDescent="0.2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>
        <f t="shared" si="608"/>
        <v>Adult</v>
      </c>
      <c r="O9737" t="str">
        <f t="shared" si="609"/>
        <v>Good</v>
      </c>
      <c r="P9737" t="str">
        <f t="shared" si="610"/>
        <v>High Balance</v>
      </c>
      <c r="Q9737" t="str">
        <f t="shared" si="611"/>
        <v>Churned</v>
      </c>
    </row>
    <row r="9738" spans="1:17" x14ac:dyDescent="0.2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>
        <f t="shared" si="608"/>
        <v>Senior</v>
      </c>
      <c r="O9738" t="str">
        <f t="shared" si="609"/>
        <v>Average</v>
      </c>
      <c r="P9738" t="str">
        <f t="shared" si="610"/>
        <v>High Balance</v>
      </c>
      <c r="Q9738" t="str">
        <f t="shared" si="611"/>
        <v>Retained</v>
      </c>
    </row>
    <row r="9739" spans="1:17" x14ac:dyDescent="0.2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>
        <f t="shared" si="608"/>
        <v>Young</v>
      </c>
      <c r="O9739" t="str">
        <f t="shared" si="609"/>
        <v>Good</v>
      </c>
      <c r="P9739" t="str">
        <f t="shared" si="610"/>
        <v>Zero Balance</v>
      </c>
      <c r="Q9739" t="str">
        <f t="shared" si="611"/>
        <v>Retained</v>
      </c>
    </row>
    <row r="9740" spans="1:17" x14ac:dyDescent="0.2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>
        <f t="shared" si="608"/>
        <v>Adult</v>
      </c>
      <c r="O9740" t="str">
        <f t="shared" si="609"/>
        <v>Good</v>
      </c>
      <c r="P9740" t="str">
        <f t="shared" si="610"/>
        <v>Zero Balance</v>
      </c>
      <c r="Q9740" t="str">
        <f t="shared" si="611"/>
        <v>Churned</v>
      </c>
    </row>
    <row r="9741" spans="1:17" x14ac:dyDescent="0.2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tr">
        <f t="shared" si="608"/>
        <v>Young</v>
      </c>
      <c r="O9741" t="str">
        <f t="shared" si="609"/>
        <v>Average</v>
      </c>
      <c r="P9741" t="str">
        <f t="shared" si="610"/>
        <v>Zero Balance</v>
      </c>
      <c r="Q9741" t="str">
        <f t="shared" si="611"/>
        <v>Retained</v>
      </c>
    </row>
    <row r="9742" spans="1:17" x14ac:dyDescent="0.2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>
        <f t="shared" si="608"/>
        <v>Young</v>
      </c>
      <c r="O9742" t="str">
        <f t="shared" si="609"/>
        <v>Good</v>
      </c>
      <c r="P9742" t="str">
        <f t="shared" si="610"/>
        <v>Medium Balance</v>
      </c>
      <c r="Q9742" t="str">
        <f t="shared" si="611"/>
        <v>Retained</v>
      </c>
    </row>
    <row r="9743" spans="1:17" x14ac:dyDescent="0.2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tr">
        <f t="shared" si="608"/>
        <v>Adult</v>
      </c>
      <c r="O9743" t="str">
        <f t="shared" si="609"/>
        <v>Good</v>
      </c>
      <c r="P9743" t="str">
        <f t="shared" si="610"/>
        <v>Zero Balance</v>
      </c>
      <c r="Q9743" t="str">
        <f t="shared" si="611"/>
        <v>Retained</v>
      </c>
    </row>
    <row r="9744" spans="1:17" x14ac:dyDescent="0.2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>
        <f t="shared" si="608"/>
        <v>Adult</v>
      </c>
      <c r="O9744" t="str">
        <f t="shared" si="609"/>
        <v>Good</v>
      </c>
      <c r="P9744" t="str">
        <f t="shared" si="610"/>
        <v>Zero Balance</v>
      </c>
      <c r="Q9744" t="str">
        <f t="shared" si="611"/>
        <v>Retained</v>
      </c>
    </row>
    <row r="9745" spans="1:17" x14ac:dyDescent="0.2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>
        <f t="shared" si="608"/>
        <v>Adult</v>
      </c>
      <c r="O9745" t="str">
        <f t="shared" si="609"/>
        <v>Good</v>
      </c>
      <c r="P9745" t="str">
        <f t="shared" si="610"/>
        <v>High Balance</v>
      </c>
      <c r="Q9745" t="str">
        <f t="shared" si="611"/>
        <v>Retained</v>
      </c>
    </row>
    <row r="9746" spans="1:17" x14ac:dyDescent="0.2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>
        <f t="shared" si="608"/>
        <v>Adult</v>
      </c>
      <c r="O9746" t="str">
        <f t="shared" si="609"/>
        <v>Average</v>
      </c>
      <c r="P9746" t="str">
        <f t="shared" si="610"/>
        <v>High Balance</v>
      </c>
      <c r="Q9746" t="str">
        <f t="shared" si="611"/>
        <v>Churned</v>
      </c>
    </row>
    <row r="9747" spans="1:17" x14ac:dyDescent="0.2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>
        <f t="shared" si="608"/>
        <v>Adult</v>
      </c>
      <c r="O9747" t="str">
        <f t="shared" si="609"/>
        <v>Good</v>
      </c>
      <c r="P9747" t="str">
        <f t="shared" si="610"/>
        <v>Zero Balance</v>
      </c>
      <c r="Q9747" t="str">
        <f t="shared" si="611"/>
        <v>Retained</v>
      </c>
    </row>
    <row r="9748" spans="1:17" x14ac:dyDescent="0.2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>
        <f t="shared" si="608"/>
        <v>Adult</v>
      </c>
      <c r="O9748" t="str">
        <f t="shared" si="609"/>
        <v>Poor</v>
      </c>
      <c r="P9748" t="str">
        <f t="shared" si="610"/>
        <v>High Balance</v>
      </c>
      <c r="Q9748" t="str">
        <f t="shared" si="611"/>
        <v>Retained</v>
      </c>
    </row>
    <row r="9749" spans="1:17" x14ac:dyDescent="0.2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>
        <f t="shared" si="608"/>
        <v>Senior</v>
      </c>
      <c r="O9749" t="str">
        <f t="shared" si="609"/>
        <v>Average</v>
      </c>
      <c r="P9749" t="str">
        <f t="shared" si="610"/>
        <v>Medium Balance</v>
      </c>
      <c r="Q9749" t="str">
        <f t="shared" si="611"/>
        <v>Churned</v>
      </c>
    </row>
    <row r="9750" spans="1:17" x14ac:dyDescent="0.2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>
        <f t="shared" si="608"/>
        <v>Young</v>
      </c>
      <c r="O9750" t="str">
        <f t="shared" si="609"/>
        <v>Average</v>
      </c>
      <c r="P9750" t="str">
        <f t="shared" si="610"/>
        <v>High Balance</v>
      </c>
      <c r="Q9750" t="str">
        <f t="shared" si="611"/>
        <v>Churned</v>
      </c>
    </row>
    <row r="9751" spans="1:17" x14ac:dyDescent="0.2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>
        <f t="shared" si="608"/>
        <v>Adult</v>
      </c>
      <c r="O9751" t="str">
        <f t="shared" si="609"/>
        <v>Average</v>
      </c>
      <c r="P9751" t="str">
        <f t="shared" si="610"/>
        <v>Zero Balance</v>
      </c>
      <c r="Q9751" t="str">
        <f t="shared" si="611"/>
        <v>Retained</v>
      </c>
    </row>
    <row r="9752" spans="1:17" x14ac:dyDescent="0.2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>
        <f t="shared" si="608"/>
        <v>Senior</v>
      </c>
      <c r="O9752" t="str">
        <f t="shared" si="609"/>
        <v>Good</v>
      </c>
      <c r="P9752" t="str">
        <f t="shared" si="610"/>
        <v>Medium Balance</v>
      </c>
      <c r="Q9752" t="str">
        <f t="shared" si="611"/>
        <v>Churned</v>
      </c>
    </row>
    <row r="9753" spans="1:17" x14ac:dyDescent="0.2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tr">
        <f t="shared" si="608"/>
        <v>Senior</v>
      </c>
      <c r="O9753" t="str">
        <f t="shared" si="609"/>
        <v>Average</v>
      </c>
      <c r="P9753" t="str">
        <f t="shared" si="610"/>
        <v>High Balance</v>
      </c>
      <c r="Q9753" t="str">
        <f t="shared" si="611"/>
        <v>Retained</v>
      </c>
    </row>
    <row r="9754" spans="1:17" x14ac:dyDescent="0.2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tr">
        <f t="shared" si="608"/>
        <v>Young</v>
      </c>
      <c r="O9754" t="str">
        <f t="shared" si="609"/>
        <v>Average</v>
      </c>
      <c r="P9754" t="str">
        <f t="shared" si="610"/>
        <v>Zero Balance</v>
      </c>
      <c r="Q9754" t="str">
        <f t="shared" si="611"/>
        <v>Retained</v>
      </c>
    </row>
    <row r="9755" spans="1:17" x14ac:dyDescent="0.2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>
        <f t="shared" si="608"/>
        <v>Senior</v>
      </c>
      <c r="O9755" t="str">
        <f t="shared" si="609"/>
        <v>Average</v>
      </c>
      <c r="P9755" t="str">
        <f t="shared" si="610"/>
        <v>High Balance</v>
      </c>
      <c r="Q9755" t="str">
        <f t="shared" si="611"/>
        <v>Retained</v>
      </c>
    </row>
    <row r="9756" spans="1:17" x14ac:dyDescent="0.2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>
        <f t="shared" si="608"/>
        <v>Adult</v>
      </c>
      <c r="O9756" t="str">
        <f t="shared" si="609"/>
        <v>Average</v>
      </c>
      <c r="P9756" t="str">
        <f t="shared" si="610"/>
        <v>High Balance</v>
      </c>
      <c r="Q9756" t="str">
        <f t="shared" si="611"/>
        <v>Retained</v>
      </c>
    </row>
    <row r="9757" spans="1:17" x14ac:dyDescent="0.2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>
        <f t="shared" si="608"/>
        <v>Adult</v>
      </c>
      <c r="O9757" t="str">
        <f t="shared" si="609"/>
        <v>Good</v>
      </c>
      <c r="P9757" t="str">
        <f t="shared" si="610"/>
        <v>High Balance</v>
      </c>
      <c r="Q9757" t="str">
        <f t="shared" si="611"/>
        <v>Retained</v>
      </c>
    </row>
    <row r="9758" spans="1:17" x14ac:dyDescent="0.2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>
        <f t="shared" si="608"/>
        <v>Adult</v>
      </c>
      <c r="O9758" t="str">
        <f t="shared" si="609"/>
        <v>Average</v>
      </c>
      <c r="P9758" t="str">
        <f t="shared" si="610"/>
        <v>Medium Balance</v>
      </c>
      <c r="Q9758" t="str">
        <f t="shared" si="611"/>
        <v>Churned</v>
      </c>
    </row>
    <row r="9759" spans="1:17" x14ac:dyDescent="0.2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>
        <f t="shared" si="608"/>
        <v>Adult</v>
      </c>
      <c r="O9759" t="str">
        <f t="shared" si="609"/>
        <v>Average</v>
      </c>
      <c r="P9759" t="str">
        <f t="shared" si="610"/>
        <v>Medium Balance</v>
      </c>
      <c r="Q9759" t="str">
        <f t="shared" si="611"/>
        <v>Retained</v>
      </c>
    </row>
    <row r="9760" spans="1:17" x14ac:dyDescent="0.2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>
        <f t="shared" si="608"/>
        <v>Adult</v>
      </c>
      <c r="O9760" t="str">
        <f t="shared" si="609"/>
        <v>Average</v>
      </c>
      <c r="P9760" t="str">
        <f t="shared" si="610"/>
        <v>High Balance</v>
      </c>
      <c r="Q9760" t="str">
        <f t="shared" si="611"/>
        <v>Retained</v>
      </c>
    </row>
    <row r="9761" spans="1:17" x14ac:dyDescent="0.2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>
        <f t="shared" si="608"/>
        <v>Young</v>
      </c>
      <c r="O9761" t="str">
        <f t="shared" si="609"/>
        <v>Average</v>
      </c>
      <c r="P9761" t="str">
        <f t="shared" si="610"/>
        <v>Zero Balance</v>
      </c>
      <c r="Q9761" t="str">
        <f t="shared" si="611"/>
        <v>Retained</v>
      </c>
    </row>
    <row r="9762" spans="1:17" x14ac:dyDescent="0.2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>
        <f t="shared" si="608"/>
        <v>Adult</v>
      </c>
      <c r="O9762" t="str">
        <f t="shared" si="609"/>
        <v>Average</v>
      </c>
      <c r="P9762" t="str">
        <f t="shared" si="610"/>
        <v>High Balance</v>
      </c>
      <c r="Q9762" t="str">
        <f t="shared" si="611"/>
        <v>Retained</v>
      </c>
    </row>
    <row r="9763" spans="1:17" x14ac:dyDescent="0.2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>
        <f t="shared" si="608"/>
        <v>Senior</v>
      </c>
      <c r="O9763" t="str">
        <f t="shared" si="609"/>
        <v>Good</v>
      </c>
      <c r="P9763" t="str">
        <f t="shared" si="610"/>
        <v>Medium Balance</v>
      </c>
      <c r="Q9763" t="str">
        <f t="shared" si="611"/>
        <v>Retained</v>
      </c>
    </row>
    <row r="9764" spans="1:17" x14ac:dyDescent="0.2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>
        <f t="shared" si="608"/>
        <v>Young</v>
      </c>
      <c r="O9764" t="str">
        <f t="shared" si="609"/>
        <v>Good</v>
      </c>
      <c r="P9764" t="str">
        <f t="shared" si="610"/>
        <v>High Balance</v>
      </c>
      <c r="Q9764" t="str">
        <f t="shared" si="611"/>
        <v>Retained</v>
      </c>
    </row>
    <row r="9765" spans="1:17" x14ac:dyDescent="0.2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>
        <f t="shared" si="608"/>
        <v>Young</v>
      </c>
      <c r="O9765" t="str">
        <f t="shared" si="609"/>
        <v>Average</v>
      </c>
      <c r="P9765" t="str">
        <f t="shared" si="610"/>
        <v>High Balance</v>
      </c>
      <c r="Q9765" t="str">
        <f t="shared" si="611"/>
        <v>Retained</v>
      </c>
    </row>
    <row r="9766" spans="1:17" x14ac:dyDescent="0.2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>
        <f t="shared" si="608"/>
        <v>Adult</v>
      </c>
      <c r="O9766" t="str">
        <f t="shared" si="609"/>
        <v>Average</v>
      </c>
      <c r="P9766" t="str">
        <f t="shared" si="610"/>
        <v>Medium Balance</v>
      </c>
      <c r="Q9766" t="str">
        <f t="shared" si="611"/>
        <v>Retained</v>
      </c>
    </row>
    <row r="9767" spans="1:17" x14ac:dyDescent="0.2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>
        <f t="shared" si="608"/>
        <v>Senior</v>
      </c>
      <c r="O9767" t="str">
        <f t="shared" si="609"/>
        <v>Poor</v>
      </c>
      <c r="P9767" t="str">
        <f t="shared" si="610"/>
        <v>High Balance</v>
      </c>
      <c r="Q9767" t="str">
        <f t="shared" si="611"/>
        <v>Retained</v>
      </c>
    </row>
    <row r="9768" spans="1:17" x14ac:dyDescent="0.2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>
        <f t="shared" si="608"/>
        <v>Adult</v>
      </c>
      <c r="O9768" t="str">
        <f t="shared" si="609"/>
        <v>Good</v>
      </c>
      <c r="P9768" t="str">
        <f t="shared" si="610"/>
        <v>Medium Balance</v>
      </c>
      <c r="Q9768" t="str">
        <f t="shared" si="611"/>
        <v>Retained</v>
      </c>
    </row>
    <row r="9769" spans="1:17" x14ac:dyDescent="0.2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>
        <f t="shared" si="608"/>
        <v>Adult</v>
      </c>
      <c r="O9769" t="str">
        <f t="shared" si="609"/>
        <v>Average</v>
      </c>
      <c r="P9769" t="str">
        <f t="shared" si="610"/>
        <v>High Balance</v>
      </c>
      <c r="Q9769" t="str">
        <f t="shared" si="611"/>
        <v>Retained</v>
      </c>
    </row>
    <row r="9770" spans="1:17" x14ac:dyDescent="0.2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>
        <f t="shared" si="608"/>
        <v>Senior</v>
      </c>
      <c r="O9770" t="str">
        <f t="shared" si="609"/>
        <v>Good</v>
      </c>
      <c r="P9770" t="str">
        <f t="shared" si="610"/>
        <v>High Balance</v>
      </c>
      <c r="Q9770" t="str">
        <f t="shared" si="611"/>
        <v>Churned</v>
      </c>
    </row>
    <row r="9771" spans="1:17" x14ac:dyDescent="0.2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>
        <f t="shared" si="608"/>
        <v>Adult</v>
      </c>
      <c r="O9771" t="str">
        <f t="shared" si="609"/>
        <v>Average</v>
      </c>
      <c r="P9771" t="str">
        <f t="shared" si="610"/>
        <v>High Balance</v>
      </c>
      <c r="Q9771" t="str">
        <f t="shared" si="611"/>
        <v>Retained</v>
      </c>
    </row>
    <row r="9772" spans="1:17" x14ac:dyDescent="0.2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>
        <f t="shared" si="608"/>
        <v>Adult</v>
      </c>
      <c r="O9772" t="str">
        <f t="shared" si="609"/>
        <v>Average</v>
      </c>
      <c r="P9772" t="str">
        <f t="shared" si="610"/>
        <v>High Balance</v>
      </c>
      <c r="Q9772" t="str">
        <f t="shared" si="611"/>
        <v>Churned</v>
      </c>
    </row>
    <row r="9773" spans="1:17" x14ac:dyDescent="0.2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>
        <f t="shared" si="608"/>
        <v>Adult</v>
      </c>
      <c r="O9773" t="str">
        <f t="shared" si="609"/>
        <v>Poor</v>
      </c>
      <c r="P9773" t="str">
        <f t="shared" si="610"/>
        <v>High Balance</v>
      </c>
      <c r="Q9773" t="str">
        <f t="shared" si="611"/>
        <v>Retained</v>
      </c>
    </row>
    <row r="9774" spans="1:17" x14ac:dyDescent="0.2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>
        <f t="shared" si="608"/>
        <v>Adult</v>
      </c>
      <c r="O9774" t="str">
        <f t="shared" si="609"/>
        <v>Average</v>
      </c>
      <c r="P9774" t="str">
        <f t="shared" si="610"/>
        <v>Medium Balance</v>
      </c>
      <c r="Q9774" t="str">
        <f t="shared" si="611"/>
        <v>Retained</v>
      </c>
    </row>
    <row r="9775" spans="1:17" x14ac:dyDescent="0.2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>
        <f t="shared" si="608"/>
        <v>Adult</v>
      </c>
      <c r="O9775" t="str">
        <f t="shared" si="609"/>
        <v>Average</v>
      </c>
      <c r="P9775" t="str">
        <f t="shared" si="610"/>
        <v>Zero Balance</v>
      </c>
      <c r="Q9775" t="str">
        <f t="shared" si="611"/>
        <v>Retained</v>
      </c>
    </row>
    <row r="9776" spans="1:17" x14ac:dyDescent="0.2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tr">
        <f t="shared" si="608"/>
        <v>Adult</v>
      </c>
      <c r="O9776" t="str">
        <f t="shared" si="609"/>
        <v>Average</v>
      </c>
      <c r="P9776" t="str">
        <f t="shared" si="610"/>
        <v>Zero Balance</v>
      </c>
      <c r="Q9776" t="str">
        <f t="shared" si="611"/>
        <v>Retained</v>
      </c>
    </row>
    <row r="9777" spans="1:17" x14ac:dyDescent="0.2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>
        <f t="shared" si="608"/>
        <v>Young</v>
      </c>
      <c r="O9777" t="str">
        <f t="shared" si="609"/>
        <v>Good</v>
      </c>
      <c r="P9777" t="str">
        <f t="shared" si="610"/>
        <v>High Balance</v>
      </c>
      <c r="Q9777" t="str">
        <f t="shared" si="611"/>
        <v>Retained</v>
      </c>
    </row>
    <row r="9778" spans="1:17" x14ac:dyDescent="0.2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>
        <f t="shared" si="608"/>
        <v>Young</v>
      </c>
      <c r="O9778" t="str">
        <f t="shared" si="609"/>
        <v>Good</v>
      </c>
      <c r="P9778" t="str">
        <f t="shared" si="610"/>
        <v>Zero Balance</v>
      </c>
      <c r="Q9778" t="str">
        <f t="shared" si="611"/>
        <v>Retained</v>
      </c>
    </row>
    <row r="9779" spans="1:17" x14ac:dyDescent="0.2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>
        <f t="shared" si="608"/>
        <v>Adult</v>
      </c>
      <c r="O9779" t="str">
        <f t="shared" si="609"/>
        <v>Good</v>
      </c>
      <c r="P9779" t="str">
        <f t="shared" si="610"/>
        <v>Medium Balance</v>
      </c>
      <c r="Q9779" t="str">
        <f t="shared" si="611"/>
        <v>Retained</v>
      </c>
    </row>
    <row r="9780" spans="1:17" x14ac:dyDescent="0.2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>
        <f t="shared" si="608"/>
        <v>Adult</v>
      </c>
      <c r="O9780" t="str">
        <f t="shared" si="609"/>
        <v>Good</v>
      </c>
      <c r="P9780" t="str">
        <f t="shared" si="610"/>
        <v>Zero Balance</v>
      </c>
      <c r="Q9780" t="str">
        <f t="shared" si="611"/>
        <v>Retained</v>
      </c>
    </row>
    <row r="9781" spans="1:17" x14ac:dyDescent="0.2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>
        <f t="shared" si="608"/>
        <v>Adult</v>
      </c>
      <c r="O9781" t="str">
        <f t="shared" si="609"/>
        <v>Average</v>
      </c>
      <c r="P9781" t="str">
        <f t="shared" si="610"/>
        <v>High Balance</v>
      </c>
      <c r="Q9781" t="str">
        <f t="shared" si="611"/>
        <v>Retained</v>
      </c>
    </row>
    <row r="9782" spans="1:17" x14ac:dyDescent="0.2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>
        <f t="shared" si="608"/>
        <v>Adult</v>
      </c>
      <c r="O9782" t="str">
        <f t="shared" si="609"/>
        <v>Good</v>
      </c>
      <c r="P9782" t="str">
        <f t="shared" si="610"/>
        <v>High Balance</v>
      </c>
      <c r="Q9782" t="str">
        <f t="shared" si="611"/>
        <v>Retained</v>
      </c>
    </row>
    <row r="9783" spans="1:17" x14ac:dyDescent="0.2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tr">
        <f t="shared" si="608"/>
        <v>Adult</v>
      </c>
      <c r="O9783" t="str">
        <f t="shared" si="609"/>
        <v>Average</v>
      </c>
      <c r="P9783" t="str">
        <f t="shared" si="610"/>
        <v>High Balance</v>
      </c>
      <c r="Q9783" t="str">
        <f t="shared" si="611"/>
        <v>Churned</v>
      </c>
    </row>
    <row r="9784" spans="1:17" x14ac:dyDescent="0.2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>
        <f t="shared" si="608"/>
        <v>Young</v>
      </c>
      <c r="O9784" t="str">
        <f t="shared" si="609"/>
        <v>Average</v>
      </c>
      <c r="P9784" t="str">
        <f t="shared" si="610"/>
        <v>High Balance</v>
      </c>
      <c r="Q9784" t="str">
        <f t="shared" si="611"/>
        <v>Retained</v>
      </c>
    </row>
    <row r="9785" spans="1:17" x14ac:dyDescent="0.2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>
        <f t="shared" si="608"/>
        <v>Adult</v>
      </c>
      <c r="O9785" t="str">
        <f t="shared" si="609"/>
        <v>Average</v>
      </c>
      <c r="P9785" t="str">
        <f t="shared" si="610"/>
        <v>Medium Balance</v>
      </c>
      <c r="Q9785" t="str">
        <f t="shared" si="611"/>
        <v>Retained</v>
      </c>
    </row>
    <row r="9786" spans="1:17" x14ac:dyDescent="0.2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>
        <f t="shared" si="608"/>
        <v>Adult</v>
      </c>
      <c r="O9786" t="str">
        <f t="shared" si="609"/>
        <v>Average</v>
      </c>
      <c r="P9786" t="str">
        <f t="shared" si="610"/>
        <v>Zero Balance</v>
      </c>
      <c r="Q9786" t="str">
        <f t="shared" si="611"/>
        <v>Churned</v>
      </c>
    </row>
    <row r="9787" spans="1:17" x14ac:dyDescent="0.2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>
        <f t="shared" si="608"/>
        <v>Young</v>
      </c>
      <c r="O9787" t="str">
        <f t="shared" si="609"/>
        <v>Poor</v>
      </c>
      <c r="P9787" t="str">
        <f t="shared" si="610"/>
        <v>High Balance</v>
      </c>
      <c r="Q9787" t="str">
        <f t="shared" si="611"/>
        <v>Retained</v>
      </c>
    </row>
    <row r="9788" spans="1:17" x14ac:dyDescent="0.2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>
        <f t="shared" si="608"/>
        <v>Adult</v>
      </c>
      <c r="O9788" t="str">
        <f t="shared" si="609"/>
        <v>Good</v>
      </c>
      <c r="P9788" t="str">
        <f t="shared" si="610"/>
        <v>High Balance</v>
      </c>
      <c r="Q9788" t="str">
        <f t="shared" si="611"/>
        <v>Retained</v>
      </c>
    </row>
    <row r="9789" spans="1:17" x14ac:dyDescent="0.2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>
        <f t="shared" si="608"/>
        <v>Adult</v>
      </c>
      <c r="O9789" t="str">
        <f t="shared" si="609"/>
        <v>Average</v>
      </c>
      <c r="P9789" t="str">
        <f t="shared" si="610"/>
        <v>Medium Balance</v>
      </c>
      <c r="Q9789" t="str">
        <f t="shared" si="611"/>
        <v>Retained</v>
      </c>
    </row>
    <row r="9790" spans="1:17" x14ac:dyDescent="0.2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>
        <f t="shared" si="608"/>
        <v>Young</v>
      </c>
      <c r="O9790" t="str">
        <f t="shared" si="609"/>
        <v>Good</v>
      </c>
      <c r="P9790" t="str">
        <f t="shared" si="610"/>
        <v>Zero Balance</v>
      </c>
      <c r="Q9790" t="str">
        <f t="shared" si="611"/>
        <v>Retained</v>
      </c>
    </row>
    <row r="9791" spans="1:17" x14ac:dyDescent="0.2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>
        <f t="shared" si="608"/>
        <v>Adult</v>
      </c>
      <c r="O9791" t="str">
        <f t="shared" si="609"/>
        <v>Average</v>
      </c>
      <c r="P9791" t="str">
        <f t="shared" si="610"/>
        <v>Zero Balance</v>
      </c>
      <c r="Q9791" t="str">
        <f t="shared" si="611"/>
        <v>Retained</v>
      </c>
    </row>
    <row r="9792" spans="1:17" x14ac:dyDescent="0.2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>
        <f t="shared" si="608"/>
        <v>Adult</v>
      </c>
      <c r="O9792" t="str">
        <f t="shared" si="609"/>
        <v>Average</v>
      </c>
      <c r="P9792" t="str">
        <f t="shared" si="610"/>
        <v>Zero Balance</v>
      </c>
      <c r="Q9792" t="str">
        <f t="shared" si="611"/>
        <v>Retained</v>
      </c>
    </row>
    <row r="9793" spans="1:17" x14ac:dyDescent="0.2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>
        <f t="shared" si="608"/>
        <v>Adult</v>
      </c>
      <c r="O9793" t="str">
        <f t="shared" si="609"/>
        <v>Good</v>
      </c>
      <c r="P9793" t="str">
        <f t="shared" si="610"/>
        <v>High Balance</v>
      </c>
      <c r="Q9793" t="str">
        <f t="shared" si="611"/>
        <v>Churned</v>
      </c>
    </row>
    <row r="9794" spans="1:17" x14ac:dyDescent="0.2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>
        <f t="shared" si="608"/>
        <v>Young</v>
      </c>
      <c r="O9794" t="str">
        <f t="shared" si="609"/>
        <v>Good</v>
      </c>
      <c r="P9794" t="str">
        <f t="shared" si="610"/>
        <v>High Balance</v>
      </c>
      <c r="Q9794" t="str">
        <f t="shared" si="611"/>
        <v>Retained</v>
      </c>
    </row>
    <row r="9795" spans="1:17" x14ac:dyDescent="0.2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>
        <f t="shared" ref="N9795:N9858" si="612">IF(F9795&lt;30,"Young",IF(F9795&lt;50,"Adult","Senior"))</f>
        <v>Adult</v>
      </c>
      <c r="O9795" t="str">
        <f t="shared" ref="O9795:O9858" si="613">IF(C9795&lt;500,"Poor",IF(C9795&lt;700,"Average","Good"))</f>
        <v>Good</v>
      </c>
      <c r="P9795" t="str">
        <f t="shared" ref="P9795:P9858" si="614" xml:space="preserve"> IF(H9795=0,"Zero Balance",IF(H9795&lt;50000,"Low Balance",IF(H9795&lt;100000,"Medium Balance","High Balance")))</f>
        <v>High Balance</v>
      </c>
      <c r="Q9795" t="str">
        <f t="shared" ref="Q9795:Q9858" si="615">IF(M9795 = 1,"Churned","Retained")</f>
        <v>Retained</v>
      </c>
    </row>
    <row r="9796" spans="1:17" x14ac:dyDescent="0.2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>
        <f t="shared" si="612"/>
        <v>Young</v>
      </c>
      <c r="O9796" t="str">
        <f t="shared" si="613"/>
        <v>Average</v>
      </c>
      <c r="P9796" t="str">
        <f t="shared" si="614"/>
        <v>High Balance</v>
      </c>
      <c r="Q9796" t="str">
        <f t="shared" si="615"/>
        <v>Retained</v>
      </c>
    </row>
    <row r="9797" spans="1:17" x14ac:dyDescent="0.2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>
        <f t="shared" si="612"/>
        <v>Adult</v>
      </c>
      <c r="O9797" t="str">
        <f t="shared" si="613"/>
        <v>Average</v>
      </c>
      <c r="P9797" t="str">
        <f t="shared" si="614"/>
        <v>Zero Balance</v>
      </c>
      <c r="Q9797" t="str">
        <f t="shared" si="615"/>
        <v>Retained</v>
      </c>
    </row>
    <row r="9798" spans="1:17" x14ac:dyDescent="0.2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>
        <f t="shared" si="612"/>
        <v>Young</v>
      </c>
      <c r="O9798" t="str">
        <f t="shared" si="613"/>
        <v>Average</v>
      </c>
      <c r="P9798" t="str">
        <f t="shared" si="614"/>
        <v>High Balance</v>
      </c>
      <c r="Q9798" t="str">
        <f t="shared" si="615"/>
        <v>Retained</v>
      </c>
    </row>
    <row r="9799" spans="1:17" x14ac:dyDescent="0.2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>
        <f t="shared" si="612"/>
        <v>Adult</v>
      </c>
      <c r="O9799" t="str">
        <f t="shared" si="613"/>
        <v>Average</v>
      </c>
      <c r="P9799" t="str">
        <f t="shared" si="614"/>
        <v>Zero Balance</v>
      </c>
      <c r="Q9799" t="str">
        <f t="shared" si="615"/>
        <v>Retained</v>
      </c>
    </row>
    <row r="9800" spans="1:17" x14ac:dyDescent="0.2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>
        <f t="shared" si="612"/>
        <v>Adult</v>
      </c>
      <c r="O9800" t="str">
        <f t="shared" si="613"/>
        <v>Average</v>
      </c>
      <c r="P9800" t="str">
        <f t="shared" si="614"/>
        <v>High Balance</v>
      </c>
      <c r="Q9800" t="str">
        <f t="shared" si="615"/>
        <v>Retained</v>
      </c>
    </row>
    <row r="9801" spans="1:17" x14ac:dyDescent="0.2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>
        <f t="shared" si="612"/>
        <v>Adult</v>
      </c>
      <c r="O9801" t="str">
        <f t="shared" si="613"/>
        <v>Average</v>
      </c>
      <c r="P9801" t="str">
        <f t="shared" si="614"/>
        <v>High Balance</v>
      </c>
      <c r="Q9801" t="str">
        <f t="shared" si="615"/>
        <v>Churned</v>
      </c>
    </row>
    <row r="9802" spans="1:17" x14ac:dyDescent="0.2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>
        <f t="shared" si="612"/>
        <v>Adult</v>
      </c>
      <c r="O9802" t="str">
        <f t="shared" si="613"/>
        <v>Good</v>
      </c>
      <c r="P9802" t="str">
        <f t="shared" si="614"/>
        <v>High Balance</v>
      </c>
      <c r="Q9802" t="str">
        <f t="shared" si="615"/>
        <v>Churned</v>
      </c>
    </row>
    <row r="9803" spans="1:17" x14ac:dyDescent="0.2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tr">
        <f t="shared" si="612"/>
        <v>Adult</v>
      </c>
      <c r="O9803" t="str">
        <f t="shared" si="613"/>
        <v>Average</v>
      </c>
      <c r="P9803" t="str">
        <f t="shared" si="614"/>
        <v>High Balance</v>
      </c>
      <c r="Q9803" t="str">
        <f t="shared" si="615"/>
        <v>Retained</v>
      </c>
    </row>
    <row r="9804" spans="1:17" x14ac:dyDescent="0.2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>
        <f t="shared" si="612"/>
        <v>Adult</v>
      </c>
      <c r="O9804" t="str">
        <f t="shared" si="613"/>
        <v>Good</v>
      </c>
      <c r="P9804" t="str">
        <f t="shared" si="614"/>
        <v>Medium Balance</v>
      </c>
      <c r="Q9804" t="str">
        <f t="shared" si="615"/>
        <v>Retained</v>
      </c>
    </row>
    <row r="9805" spans="1:17" x14ac:dyDescent="0.2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>
        <f t="shared" si="612"/>
        <v>Adult</v>
      </c>
      <c r="O9805" t="str">
        <f t="shared" si="613"/>
        <v>Average</v>
      </c>
      <c r="P9805" t="str">
        <f t="shared" si="614"/>
        <v>High Balance</v>
      </c>
      <c r="Q9805" t="str">
        <f t="shared" si="615"/>
        <v>Retained</v>
      </c>
    </row>
    <row r="9806" spans="1:17" x14ac:dyDescent="0.2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tr">
        <f t="shared" si="612"/>
        <v>Adult</v>
      </c>
      <c r="O9806" t="str">
        <f t="shared" si="613"/>
        <v>Average</v>
      </c>
      <c r="P9806" t="str">
        <f t="shared" si="614"/>
        <v>High Balance</v>
      </c>
      <c r="Q9806" t="str">
        <f t="shared" si="615"/>
        <v>Retained</v>
      </c>
    </row>
    <row r="9807" spans="1:17" x14ac:dyDescent="0.2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>
        <f t="shared" si="612"/>
        <v>Adult</v>
      </c>
      <c r="O9807" t="str">
        <f t="shared" si="613"/>
        <v>Average</v>
      </c>
      <c r="P9807" t="str">
        <f t="shared" si="614"/>
        <v>High Balance</v>
      </c>
      <c r="Q9807" t="str">
        <f t="shared" si="615"/>
        <v>Retained</v>
      </c>
    </row>
    <row r="9808" spans="1:17" x14ac:dyDescent="0.2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tr">
        <f t="shared" si="612"/>
        <v>Adult</v>
      </c>
      <c r="O9808" t="str">
        <f t="shared" si="613"/>
        <v>Average</v>
      </c>
      <c r="P9808" t="str">
        <f t="shared" si="614"/>
        <v>Medium Balance</v>
      </c>
      <c r="Q9808" t="str">
        <f t="shared" si="615"/>
        <v>Retained</v>
      </c>
    </row>
    <row r="9809" spans="1:17" x14ac:dyDescent="0.2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>
        <f t="shared" si="612"/>
        <v>Adult</v>
      </c>
      <c r="O9809" t="str">
        <f t="shared" si="613"/>
        <v>Average</v>
      </c>
      <c r="P9809" t="str">
        <f t="shared" si="614"/>
        <v>Zero Balance</v>
      </c>
      <c r="Q9809" t="str">
        <f t="shared" si="615"/>
        <v>Retained</v>
      </c>
    </row>
    <row r="9810" spans="1:17" x14ac:dyDescent="0.2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>
        <f t="shared" si="612"/>
        <v>Adult</v>
      </c>
      <c r="O9810" t="str">
        <f t="shared" si="613"/>
        <v>Average</v>
      </c>
      <c r="P9810" t="str">
        <f t="shared" si="614"/>
        <v>Medium Balance</v>
      </c>
      <c r="Q9810" t="str">
        <f t="shared" si="615"/>
        <v>Retained</v>
      </c>
    </row>
    <row r="9811" spans="1:17" x14ac:dyDescent="0.2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>
        <f t="shared" si="612"/>
        <v>Adult</v>
      </c>
      <c r="O9811" t="str">
        <f t="shared" si="613"/>
        <v>Good</v>
      </c>
      <c r="P9811" t="str">
        <f t="shared" si="614"/>
        <v>High Balance</v>
      </c>
      <c r="Q9811" t="str">
        <f t="shared" si="615"/>
        <v>Churned</v>
      </c>
    </row>
    <row r="9812" spans="1:17" x14ac:dyDescent="0.2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>
        <f t="shared" si="612"/>
        <v>Young</v>
      </c>
      <c r="O9812" t="str">
        <f t="shared" si="613"/>
        <v>Good</v>
      </c>
      <c r="P9812" t="str">
        <f t="shared" si="614"/>
        <v>Zero Balance</v>
      </c>
      <c r="Q9812" t="str">
        <f t="shared" si="615"/>
        <v>Retained</v>
      </c>
    </row>
    <row r="9813" spans="1:17" x14ac:dyDescent="0.2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>
        <f t="shared" si="612"/>
        <v>Adult</v>
      </c>
      <c r="O9813" t="str">
        <f t="shared" si="613"/>
        <v>Average</v>
      </c>
      <c r="P9813" t="str">
        <f t="shared" si="614"/>
        <v>High Balance</v>
      </c>
      <c r="Q9813" t="str">
        <f t="shared" si="615"/>
        <v>Retained</v>
      </c>
    </row>
    <row r="9814" spans="1:17" x14ac:dyDescent="0.2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tr">
        <f t="shared" si="612"/>
        <v>Adult</v>
      </c>
      <c r="O9814" t="str">
        <f t="shared" si="613"/>
        <v>Good</v>
      </c>
      <c r="P9814" t="str">
        <f t="shared" si="614"/>
        <v>High Balance</v>
      </c>
      <c r="Q9814" t="str">
        <f t="shared" si="615"/>
        <v>Retained</v>
      </c>
    </row>
    <row r="9815" spans="1:17" x14ac:dyDescent="0.2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>
        <f t="shared" si="612"/>
        <v>Young</v>
      </c>
      <c r="O9815" t="str">
        <f t="shared" si="613"/>
        <v>Average</v>
      </c>
      <c r="P9815" t="str">
        <f t="shared" si="614"/>
        <v>Medium Balance</v>
      </c>
      <c r="Q9815" t="str">
        <f t="shared" si="615"/>
        <v>Retained</v>
      </c>
    </row>
    <row r="9816" spans="1:17" x14ac:dyDescent="0.2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>
        <f t="shared" si="612"/>
        <v>Adult</v>
      </c>
      <c r="O9816" t="str">
        <f t="shared" si="613"/>
        <v>Average</v>
      </c>
      <c r="P9816" t="str">
        <f t="shared" si="614"/>
        <v>Zero Balance</v>
      </c>
      <c r="Q9816" t="str">
        <f t="shared" si="615"/>
        <v>Retained</v>
      </c>
    </row>
    <row r="9817" spans="1:17" x14ac:dyDescent="0.2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>
        <f t="shared" si="612"/>
        <v>Adult</v>
      </c>
      <c r="O9817" t="str">
        <f t="shared" si="613"/>
        <v>Average</v>
      </c>
      <c r="P9817" t="str">
        <f t="shared" si="614"/>
        <v>Zero Balance</v>
      </c>
      <c r="Q9817" t="str">
        <f t="shared" si="615"/>
        <v>Retained</v>
      </c>
    </row>
    <row r="9818" spans="1:17" x14ac:dyDescent="0.2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>
        <f t="shared" si="612"/>
        <v>Adult</v>
      </c>
      <c r="O9818" t="str">
        <f t="shared" si="613"/>
        <v>Average</v>
      </c>
      <c r="P9818" t="str">
        <f t="shared" si="614"/>
        <v>Zero Balance</v>
      </c>
      <c r="Q9818" t="str">
        <f t="shared" si="615"/>
        <v>Retained</v>
      </c>
    </row>
    <row r="9819" spans="1:17" x14ac:dyDescent="0.2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>
        <f t="shared" si="612"/>
        <v>Adult</v>
      </c>
      <c r="O9819" t="str">
        <f t="shared" si="613"/>
        <v>Average</v>
      </c>
      <c r="P9819" t="str">
        <f t="shared" si="614"/>
        <v>Zero Balance</v>
      </c>
      <c r="Q9819" t="str">
        <f t="shared" si="615"/>
        <v>Retained</v>
      </c>
    </row>
    <row r="9820" spans="1:17" x14ac:dyDescent="0.2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>
        <f t="shared" si="612"/>
        <v>Adult</v>
      </c>
      <c r="O9820" t="str">
        <f t="shared" si="613"/>
        <v>Average</v>
      </c>
      <c r="P9820" t="str">
        <f t="shared" si="614"/>
        <v>Zero Balance</v>
      </c>
      <c r="Q9820" t="str">
        <f t="shared" si="615"/>
        <v>Retained</v>
      </c>
    </row>
    <row r="9821" spans="1:17" x14ac:dyDescent="0.2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>
        <f t="shared" si="612"/>
        <v>Senior</v>
      </c>
      <c r="O9821" t="str">
        <f t="shared" si="613"/>
        <v>Average</v>
      </c>
      <c r="P9821" t="str">
        <f t="shared" si="614"/>
        <v>High Balance</v>
      </c>
      <c r="Q9821" t="str">
        <f t="shared" si="615"/>
        <v>Churned</v>
      </c>
    </row>
    <row r="9822" spans="1:17" x14ac:dyDescent="0.2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>
        <f t="shared" si="612"/>
        <v>Adult</v>
      </c>
      <c r="O9822" t="str">
        <f t="shared" si="613"/>
        <v>Average</v>
      </c>
      <c r="P9822" t="str">
        <f t="shared" si="614"/>
        <v>High Balance</v>
      </c>
      <c r="Q9822" t="str">
        <f t="shared" si="615"/>
        <v>Retained</v>
      </c>
    </row>
    <row r="9823" spans="1:17" x14ac:dyDescent="0.2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tr">
        <f t="shared" si="612"/>
        <v>Young</v>
      </c>
      <c r="O9823" t="str">
        <f t="shared" si="613"/>
        <v>Average</v>
      </c>
      <c r="P9823" t="str">
        <f t="shared" si="614"/>
        <v>High Balance</v>
      </c>
      <c r="Q9823" t="str">
        <f t="shared" si="615"/>
        <v>Retained</v>
      </c>
    </row>
    <row r="9824" spans="1:17" x14ac:dyDescent="0.2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>
        <f t="shared" si="612"/>
        <v>Adult</v>
      </c>
      <c r="O9824" t="str">
        <f t="shared" si="613"/>
        <v>Good</v>
      </c>
      <c r="P9824" t="str">
        <f t="shared" si="614"/>
        <v>High Balance</v>
      </c>
      <c r="Q9824" t="str">
        <f t="shared" si="615"/>
        <v>Retained</v>
      </c>
    </row>
    <row r="9825" spans="1:17" x14ac:dyDescent="0.2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>
        <f t="shared" si="612"/>
        <v>Young</v>
      </c>
      <c r="O9825" t="str">
        <f t="shared" si="613"/>
        <v>Average</v>
      </c>
      <c r="P9825" t="str">
        <f t="shared" si="614"/>
        <v>High Balance</v>
      </c>
      <c r="Q9825" t="str">
        <f t="shared" si="615"/>
        <v>Retained</v>
      </c>
    </row>
    <row r="9826" spans="1:17" x14ac:dyDescent="0.2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>
        <f t="shared" si="612"/>
        <v>Young</v>
      </c>
      <c r="O9826" t="str">
        <f t="shared" si="613"/>
        <v>Good</v>
      </c>
      <c r="P9826" t="str">
        <f t="shared" si="614"/>
        <v>High Balance</v>
      </c>
      <c r="Q9826" t="str">
        <f t="shared" si="615"/>
        <v>Retained</v>
      </c>
    </row>
    <row r="9827" spans="1:17" x14ac:dyDescent="0.2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>
        <f t="shared" si="612"/>
        <v>Young</v>
      </c>
      <c r="O9827" t="str">
        <f t="shared" si="613"/>
        <v>Poor</v>
      </c>
      <c r="P9827" t="str">
        <f t="shared" si="614"/>
        <v>High Balance</v>
      </c>
      <c r="Q9827" t="str">
        <f t="shared" si="615"/>
        <v>Churned</v>
      </c>
    </row>
    <row r="9828" spans="1:17" x14ac:dyDescent="0.2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tr">
        <f t="shared" si="612"/>
        <v>Adult</v>
      </c>
      <c r="O9828" t="str">
        <f t="shared" si="613"/>
        <v>Good</v>
      </c>
      <c r="P9828" t="str">
        <f t="shared" si="614"/>
        <v>Zero Balance</v>
      </c>
      <c r="Q9828" t="str">
        <f t="shared" si="615"/>
        <v>Retained</v>
      </c>
    </row>
    <row r="9829" spans="1:17" x14ac:dyDescent="0.2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>
        <f t="shared" si="612"/>
        <v>Adult</v>
      </c>
      <c r="O9829" t="str">
        <f t="shared" si="613"/>
        <v>Average</v>
      </c>
      <c r="P9829" t="str">
        <f t="shared" si="614"/>
        <v>Zero Balance</v>
      </c>
      <c r="Q9829" t="str">
        <f t="shared" si="615"/>
        <v>Retained</v>
      </c>
    </row>
    <row r="9830" spans="1:17" x14ac:dyDescent="0.2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>
        <f t="shared" si="612"/>
        <v>Adult</v>
      </c>
      <c r="O9830" t="str">
        <f t="shared" si="613"/>
        <v>Average</v>
      </c>
      <c r="P9830" t="str">
        <f t="shared" si="614"/>
        <v>Zero Balance</v>
      </c>
      <c r="Q9830" t="str">
        <f t="shared" si="615"/>
        <v>Retained</v>
      </c>
    </row>
    <row r="9831" spans="1:17" x14ac:dyDescent="0.2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>
        <f t="shared" si="612"/>
        <v>Adult</v>
      </c>
      <c r="O9831" t="str">
        <f t="shared" si="613"/>
        <v>Average</v>
      </c>
      <c r="P9831" t="str">
        <f t="shared" si="614"/>
        <v>High Balance</v>
      </c>
      <c r="Q9831" t="str">
        <f t="shared" si="615"/>
        <v>Retained</v>
      </c>
    </row>
    <row r="9832" spans="1:17" x14ac:dyDescent="0.2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>
        <f t="shared" si="612"/>
        <v>Adult</v>
      </c>
      <c r="O9832" t="str">
        <f t="shared" si="613"/>
        <v>Average</v>
      </c>
      <c r="P9832" t="str">
        <f t="shared" si="614"/>
        <v>Medium Balance</v>
      </c>
      <c r="Q9832" t="str">
        <f t="shared" si="615"/>
        <v>Retained</v>
      </c>
    </row>
    <row r="9833" spans="1:17" x14ac:dyDescent="0.2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>
        <f t="shared" si="612"/>
        <v>Adult</v>
      </c>
      <c r="O9833" t="str">
        <f t="shared" si="613"/>
        <v>Good</v>
      </c>
      <c r="P9833" t="str">
        <f t="shared" si="614"/>
        <v>High Balance</v>
      </c>
      <c r="Q9833" t="str">
        <f t="shared" si="615"/>
        <v>Churned</v>
      </c>
    </row>
    <row r="9834" spans="1:17" x14ac:dyDescent="0.2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>
        <f t="shared" si="612"/>
        <v>Senior</v>
      </c>
      <c r="O9834" t="str">
        <f t="shared" si="613"/>
        <v>Average</v>
      </c>
      <c r="P9834" t="str">
        <f t="shared" si="614"/>
        <v>High Balance</v>
      </c>
      <c r="Q9834" t="str">
        <f t="shared" si="615"/>
        <v>Churned</v>
      </c>
    </row>
    <row r="9835" spans="1:17" x14ac:dyDescent="0.2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>
        <f t="shared" si="612"/>
        <v>Adult</v>
      </c>
      <c r="O9835" t="str">
        <f t="shared" si="613"/>
        <v>Average</v>
      </c>
      <c r="P9835" t="str">
        <f t="shared" si="614"/>
        <v>High Balance</v>
      </c>
      <c r="Q9835" t="str">
        <f t="shared" si="615"/>
        <v>Retained</v>
      </c>
    </row>
    <row r="9836" spans="1:17" x14ac:dyDescent="0.2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>
        <f t="shared" si="612"/>
        <v>Adult</v>
      </c>
      <c r="O9836" t="str">
        <f t="shared" si="613"/>
        <v>Average</v>
      </c>
      <c r="P9836" t="str">
        <f t="shared" si="614"/>
        <v>Medium Balance</v>
      </c>
      <c r="Q9836" t="str">
        <f t="shared" si="615"/>
        <v>Churned</v>
      </c>
    </row>
    <row r="9837" spans="1:17" x14ac:dyDescent="0.2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tr">
        <f t="shared" si="612"/>
        <v>Adult</v>
      </c>
      <c r="O9837" t="str">
        <f t="shared" si="613"/>
        <v>Good</v>
      </c>
      <c r="P9837" t="str">
        <f t="shared" si="614"/>
        <v>Zero Balance</v>
      </c>
      <c r="Q9837" t="str">
        <f t="shared" si="615"/>
        <v>Retained</v>
      </c>
    </row>
    <row r="9838" spans="1:17" x14ac:dyDescent="0.2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>
        <f t="shared" si="612"/>
        <v>Adult</v>
      </c>
      <c r="O9838" t="str">
        <f t="shared" si="613"/>
        <v>Average</v>
      </c>
      <c r="P9838" t="str">
        <f t="shared" si="614"/>
        <v>Zero Balance</v>
      </c>
      <c r="Q9838" t="str">
        <f t="shared" si="615"/>
        <v>Retained</v>
      </c>
    </row>
    <row r="9839" spans="1:17" x14ac:dyDescent="0.2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>
        <f t="shared" si="612"/>
        <v>Adult</v>
      </c>
      <c r="O9839" t="str">
        <f t="shared" si="613"/>
        <v>Good</v>
      </c>
      <c r="P9839" t="str">
        <f t="shared" si="614"/>
        <v>High Balance</v>
      </c>
      <c r="Q9839" t="str">
        <f t="shared" si="615"/>
        <v>Retained</v>
      </c>
    </row>
    <row r="9840" spans="1:17" x14ac:dyDescent="0.2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tr">
        <f t="shared" si="612"/>
        <v>Adult</v>
      </c>
      <c r="O9840" t="str">
        <f t="shared" si="613"/>
        <v>Average</v>
      </c>
      <c r="P9840" t="str">
        <f t="shared" si="614"/>
        <v>High Balance</v>
      </c>
      <c r="Q9840" t="str">
        <f t="shared" si="615"/>
        <v>Churned</v>
      </c>
    </row>
    <row r="9841" spans="1:17" x14ac:dyDescent="0.2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tr">
        <f t="shared" si="612"/>
        <v>Adult</v>
      </c>
      <c r="O9841" t="str">
        <f t="shared" si="613"/>
        <v>Poor</v>
      </c>
      <c r="P9841" t="str">
        <f t="shared" si="614"/>
        <v>Zero Balance</v>
      </c>
      <c r="Q9841" t="str">
        <f t="shared" si="615"/>
        <v>Retained</v>
      </c>
    </row>
    <row r="9842" spans="1:17" x14ac:dyDescent="0.2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>
        <f t="shared" si="612"/>
        <v>Young</v>
      </c>
      <c r="O9842" t="str">
        <f t="shared" si="613"/>
        <v>Average</v>
      </c>
      <c r="P9842" t="str">
        <f t="shared" si="614"/>
        <v>Zero Balance</v>
      </c>
      <c r="Q9842" t="str">
        <f t="shared" si="615"/>
        <v>Retained</v>
      </c>
    </row>
    <row r="9843" spans="1:17" x14ac:dyDescent="0.2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>
        <f t="shared" si="612"/>
        <v>Adult</v>
      </c>
      <c r="O9843" t="str">
        <f t="shared" si="613"/>
        <v>Average</v>
      </c>
      <c r="P9843" t="str">
        <f t="shared" si="614"/>
        <v>Medium Balance</v>
      </c>
      <c r="Q9843" t="str">
        <f t="shared" si="615"/>
        <v>Retained</v>
      </c>
    </row>
    <row r="9844" spans="1:17" x14ac:dyDescent="0.2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>
        <f t="shared" si="612"/>
        <v>Adult</v>
      </c>
      <c r="O9844" t="str">
        <f t="shared" si="613"/>
        <v>Average</v>
      </c>
      <c r="P9844" t="str">
        <f t="shared" si="614"/>
        <v>High Balance</v>
      </c>
      <c r="Q9844" t="str">
        <f t="shared" si="615"/>
        <v>Retained</v>
      </c>
    </row>
    <row r="9845" spans="1:17" x14ac:dyDescent="0.2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>
        <f t="shared" si="612"/>
        <v>Young</v>
      </c>
      <c r="O9845" t="str">
        <f t="shared" si="613"/>
        <v>Average</v>
      </c>
      <c r="P9845" t="str">
        <f t="shared" si="614"/>
        <v>Medium Balance</v>
      </c>
      <c r="Q9845" t="str">
        <f t="shared" si="615"/>
        <v>Retained</v>
      </c>
    </row>
    <row r="9846" spans="1:17" x14ac:dyDescent="0.2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>
        <f t="shared" si="612"/>
        <v>Adult</v>
      </c>
      <c r="O9846" t="str">
        <f t="shared" si="613"/>
        <v>Average</v>
      </c>
      <c r="P9846" t="str">
        <f t="shared" si="614"/>
        <v>High Balance</v>
      </c>
      <c r="Q9846" t="str">
        <f t="shared" si="615"/>
        <v>Retained</v>
      </c>
    </row>
    <row r="9847" spans="1:17" x14ac:dyDescent="0.2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>
        <f t="shared" si="612"/>
        <v>Adult</v>
      </c>
      <c r="O9847" t="str">
        <f t="shared" si="613"/>
        <v>Average</v>
      </c>
      <c r="P9847" t="str">
        <f t="shared" si="614"/>
        <v>Zero Balance</v>
      </c>
      <c r="Q9847" t="str">
        <f t="shared" si="615"/>
        <v>Retained</v>
      </c>
    </row>
    <row r="9848" spans="1:17" x14ac:dyDescent="0.2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>
        <f t="shared" si="612"/>
        <v>Young</v>
      </c>
      <c r="O9848" t="str">
        <f t="shared" si="613"/>
        <v>Average</v>
      </c>
      <c r="P9848" t="str">
        <f t="shared" si="614"/>
        <v>High Balance</v>
      </c>
      <c r="Q9848" t="str">
        <f t="shared" si="615"/>
        <v>Retained</v>
      </c>
    </row>
    <row r="9849" spans="1:17" x14ac:dyDescent="0.2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>
        <f t="shared" si="612"/>
        <v>Adult</v>
      </c>
      <c r="O9849" t="str">
        <f t="shared" si="613"/>
        <v>Average</v>
      </c>
      <c r="P9849" t="str">
        <f t="shared" si="614"/>
        <v>Zero Balance</v>
      </c>
      <c r="Q9849" t="str">
        <f t="shared" si="615"/>
        <v>Retained</v>
      </c>
    </row>
    <row r="9850" spans="1:17" x14ac:dyDescent="0.2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>
        <f t="shared" si="612"/>
        <v>Adult</v>
      </c>
      <c r="O9850" t="str">
        <f t="shared" si="613"/>
        <v>Average</v>
      </c>
      <c r="P9850" t="str">
        <f t="shared" si="614"/>
        <v>High Balance</v>
      </c>
      <c r="Q9850" t="str">
        <f t="shared" si="615"/>
        <v>Retained</v>
      </c>
    </row>
    <row r="9851" spans="1:17" x14ac:dyDescent="0.2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>
        <f t="shared" si="612"/>
        <v>Adult</v>
      </c>
      <c r="O9851" t="str">
        <f t="shared" si="613"/>
        <v>Average</v>
      </c>
      <c r="P9851" t="str">
        <f t="shared" si="614"/>
        <v>Zero Balance</v>
      </c>
      <c r="Q9851" t="str">
        <f t="shared" si="615"/>
        <v>Retained</v>
      </c>
    </row>
    <row r="9852" spans="1:17" x14ac:dyDescent="0.2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>
        <f t="shared" si="612"/>
        <v>Young</v>
      </c>
      <c r="O9852" t="str">
        <f t="shared" si="613"/>
        <v>Poor</v>
      </c>
      <c r="P9852" t="str">
        <f t="shared" si="614"/>
        <v>High Balance</v>
      </c>
      <c r="Q9852" t="str">
        <f t="shared" si="615"/>
        <v>Retained</v>
      </c>
    </row>
    <row r="9853" spans="1:17" x14ac:dyDescent="0.2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>
        <f t="shared" si="612"/>
        <v>Young</v>
      </c>
      <c r="O9853" t="str">
        <f t="shared" si="613"/>
        <v>Average</v>
      </c>
      <c r="P9853" t="str">
        <f t="shared" si="614"/>
        <v>High Balance</v>
      </c>
      <c r="Q9853" t="str">
        <f t="shared" si="615"/>
        <v>Retained</v>
      </c>
    </row>
    <row r="9854" spans="1:17" x14ac:dyDescent="0.2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>
        <f t="shared" si="612"/>
        <v>Adult</v>
      </c>
      <c r="O9854" t="str">
        <f t="shared" si="613"/>
        <v>Average</v>
      </c>
      <c r="P9854" t="str">
        <f t="shared" si="614"/>
        <v>High Balance</v>
      </c>
      <c r="Q9854" t="str">
        <f t="shared" si="615"/>
        <v>Churned</v>
      </c>
    </row>
    <row r="9855" spans="1:17" x14ac:dyDescent="0.2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>
        <f t="shared" si="612"/>
        <v>Adult</v>
      </c>
      <c r="O9855" t="str">
        <f t="shared" si="613"/>
        <v>Good</v>
      </c>
      <c r="P9855" t="str">
        <f t="shared" si="614"/>
        <v>High Balance</v>
      </c>
      <c r="Q9855" t="str">
        <f t="shared" si="615"/>
        <v>Retained</v>
      </c>
    </row>
    <row r="9856" spans="1:17" x14ac:dyDescent="0.2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tr">
        <f t="shared" si="612"/>
        <v>Adult</v>
      </c>
      <c r="O9856" t="str">
        <f t="shared" si="613"/>
        <v>Average</v>
      </c>
      <c r="P9856" t="str">
        <f t="shared" si="614"/>
        <v>High Balance</v>
      </c>
      <c r="Q9856" t="str">
        <f t="shared" si="615"/>
        <v>Retained</v>
      </c>
    </row>
    <row r="9857" spans="1:17" x14ac:dyDescent="0.2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>
        <f t="shared" si="612"/>
        <v>Young</v>
      </c>
      <c r="O9857" t="str">
        <f t="shared" si="613"/>
        <v>Good</v>
      </c>
      <c r="P9857" t="str">
        <f t="shared" si="614"/>
        <v>High Balance</v>
      </c>
      <c r="Q9857" t="str">
        <f t="shared" si="615"/>
        <v>Retained</v>
      </c>
    </row>
    <row r="9858" spans="1:17" x14ac:dyDescent="0.2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>
        <f t="shared" si="612"/>
        <v>Adult</v>
      </c>
      <c r="O9858" t="str">
        <f t="shared" si="613"/>
        <v>Good</v>
      </c>
      <c r="P9858" t="str">
        <f t="shared" si="614"/>
        <v>High Balance</v>
      </c>
      <c r="Q9858" t="str">
        <f t="shared" si="615"/>
        <v>Churned</v>
      </c>
    </row>
    <row r="9859" spans="1:17" x14ac:dyDescent="0.2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>
        <f t="shared" ref="N9859:N9922" si="616">IF(F9859&lt;30,"Young",IF(F9859&lt;50,"Adult","Senior"))</f>
        <v>Adult</v>
      </c>
      <c r="O9859" t="str">
        <f t="shared" ref="O9859:O9922" si="617">IF(C9859&lt;500,"Poor",IF(C9859&lt;700,"Average","Good"))</f>
        <v>Good</v>
      </c>
      <c r="P9859" t="str">
        <f t="shared" ref="P9859:P9922" si="618" xml:space="preserve"> IF(H9859=0,"Zero Balance",IF(H9859&lt;50000,"Low Balance",IF(H9859&lt;100000,"Medium Balance","High Balance")))</f>
        <v>Medium Balance</v>
      </c>
      <c r="Q9859" t="str">
        <f t="shared" ref="Q9859:Q9922" si="619">IF(M9859 = 1,"Churned","Retained")</f>
        <v>Retained</v>
      </c>
    </row>
    <row r="9860" spans="1:17" x14ac:dyDescent="0.2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>
        <f t="shared" si="616"/>
        <v>Adult</v>
      </c>
      <c r="O9860" t="str">
        <f t="shared" si="617"/>
        <v>Average</v>
      </c>
      <c r="P9860" t="str">
        <f t="shared" si="618"/>
        <v>High Balance</v>
      </c>
      <c r="Q9860" t="str">
        <f t="shared" si="619"/>
        <v>Churned</v>
      </c>
    </row>
    <row r="9861" spans="1:17" x14ac:dyDescent="0.2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>
        <f t="shared" si="616"/>
        <v>Senior</v>
      </c>
      <c r="O9861" t="str">
        <f t="shared" si="617"/>
        <v>Average</v>
      </c>
      <c r="P9861" t="str">
        <f t="shared" si="618"/>
        <v>High Balance</v>
      </c>
      <c r="Q9861" t="str">
        <f t="shared" si="619"/>
        <v>Churned</v>
      </c>
    </row>
    <row r="9862" spans="1:17" x14ac:dyDescent="0.2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>
        <f t="shared" si="616"/>
        <v>Adult</v>
      </c>
      <c r="O9862" t="str">
        <f t="shared" si="617"/>
        <v>Good</v>
      </c>
      <c r="P9862" t="str">
        <f t="shared" si="618"/>
        <v>High Balance</v>
      </c>
      <c r="Q9862" t="str">
        <f t="shared" si="619"/>
        <v>Retained</v>
      </c>
    </row>
    <row r="9863" spans="1:17" x14ac:dyDescent="0.2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>
        <f t="shared" si="616"/>
        <v>Adult</v>
      </c>
      <c r="O9863" t="str">
        <f t="shared" si="617"/>
        <v>Average</v>
      </c>
      <c r="P9863" t="str">
        <f t="shared" si="618"/>
        <v>Zero Balance</v>
      </c>
      <c r="Q9863" t="str">
        <f t="shared" si="619"/>
        <v>Retained</v>
      </c>
    </row>
    <row r="9864" spans="1:17" x14ac:dyDescent="0.2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>
        <f t="shared" si="616"/>
        <v>Young</v>
      </c>
      <c r="O9864" t="str">
        <f t="shared" si="617"/>
        <v>Good</v>
      </c>
      <c r="P9864" t="str">
        <f t="shared" si="618"/>
        <v>Zero Balance</v>
      </c>
      <c r="Q9864" t="str">
        <f t="shared" si="619"/>
        <v>Retained</v>
      </c>
    </row>
    <row r="9865" spans="1:17" x14ac:dyDescent="0.2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>
        <f t="shared" si="616"/>
        <v>Adult</v>
      </c>
      <c r="O9865" t="str">
        <f t="shared" si="617"/>
        <v>Good</v>
      </c>
      <c r="P9865" t="str">
        <f t="shared" si="618"/>
        <v>High Balance</v>
      </c>
      <c r="Q9865" t="str">
        <f t="shared" si="619"/>
        <v>Churned</v>
      </c>
    </row>
    <row r="9866" spans="1:17" x14ac:dyDescent="0.2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>
        <f t="shared" si="616"/>
        <v>Adult</v>
      </c>
      <c r="O9866" t="str">
        <f t="shared" si="617"/>
        <v>Good</v>
      </c>
      <c r="P9866" t="str">
        <f t="shared" si="618"/>
        <v>High Balance</v>
      </c>
      <c r="Q9866" t="str">
        <f t="shared" si="619"/>
        <v>Retained</v>
      </c>
    </row>
    <row r="9867" spans="1:17" x14ac:dyDescent="0.2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>
        <f t="shared" si="616"/>
        <v>Adult</v>
      </c>
      <c r="O9867" t="str">
        <f t="shared" si="617"/>
        <v>Average</v>
      </c>
      <c r="P9867" t="str">
        <f t="shared" si="618"/>
        <v>Zero Balance</v>
      </c>
      <c r="Q9867" t="str">
        <f t="shared" si="619"/>
        <v>Retained</v>
      </c>
    </row>
    <row r="9868" spans="1:17" x14ac:dyDescent="0.2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>
        <f t="shared" si="616"/>
        <v>Young</v>
      </c>
      <c r="O9868" t="str">
        <f t="shared" si="617"/>
        <v>Average</v>
      </c>
      <c r="P9868" t="str">
        <f t="shared" si="618"/>
        <v>Zero Balance</v>
      </c>
      <c r="Q9868" t="str">
        <f t="shared" si="619"/>
        <v>Retained</v>
      </c>
    </row>
    <row r="9869" spans="1:17" x14ac:dyDescent="0.2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>
        <f t="shared" si="616"/>
        <v>Adult</v>
      </c>
      <c r="O9869" t="str">
        <f t="shared" si="617"/>
        <v>Good</v>
      </c>
      <c r="P9869" t="str">
        <f t="shared" si="618"/>
        <v>Zero Balance</v>
      </c>
      <c r="Q9869" t="str">
        <f t="shared" si="619"/>
        <v>Retained</v>
      </c>
    </row>
    <row r="9870" spans="1:17" x14ac:dyDescent="0.2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tr">
        <f t="shared" si="616"/>
        <v>Adult</v>
      </c>
      <c r="O9870" t="str">
        <f t="shared" si="617"/>
        <v>Good</v>
      </c>
      <c r="P9870" t="str">
        <f t="shared" si="618"/>
        <v>Medium Balance</v>
      </c>
      <c r="Q9870" t="str">
        <f t="shared" si="619"/>
        <v>Retained</v>
      </c>
    </row>
    <row r="9871" spans="1:17" x14ac:dyDescent="0.2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>
        <f t="shared" si="616"/>
        <v>Adult</v>
      </c>
      <c r="O9871" t="str">
        <f t="shared" si="617"/>
        <v>Average</v>
      </c>
      <c r="P9871" t="str">
        <f t="shared" si="618"/>
        <v>Zero Balance</v>
      </c>
      <c r="Q9871" t="str">
        <f t="shared" si="619"/>
        <v>Retained</v>
      </c>
    </row>
    <row r="9872" spans="1:17" x14ac:dyDescent="0.2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>
        <f t="shared" si="616"/>
        <v>Adult</v>
      </c>
      <c r="O9872" t="str">
        <f t="shared" si="617"/>
        <v>Average</v>
      </c>
      <c r="P9872" t="str">
        <f t="shared" si="618"/>
        <v>High Balance</v>
      </c>
      <c r="Q9872" t="str">
        <f t="shared" si="619"/>
        <v>Retained</v>
      </c>
    </row>
    <row r="9873" spans="1:17" x14ac:dyDescent="0.2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tr">
        <f t="shared" si="616"/>
        <v>Adult</v>
      </c>
      <c r="O9873" t="str">
        <f t="shared" si="617"/>
        <v>Average</v>
      </c>
      <c r="P9873" t="str">
        <f t="shared" si="618"/>
        <v>High Balance</v>
      </c>
      <c r="Q9873" t="str">
        <f t="shared" si="619"/>
        <v>Retained</v>
      </c>
    </row>
    <row r="9874" spans="1:17" x14ac:dyDescent="0.2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>
        <f t="shared" si="616"/>
        <v>Adult</v>
      </c>
      <c r="O9874" t="str">
        <f t="shared" si="617"/>
        <v>Average</v>
      </c>
      <c r="P9874" t="str">
        <f t="shared" si="618"/>
        <v>Zero Balance</v>
      </c>
      <c r="Q9874" t="str">
        <f t="shared" si="619"/>
        <v>Retained</v>
      </c>
    </row>
    <row r="9875" spans="1:17" x14ac:dyDescent="0.2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>
        <f t="shared" si="616"/>
        <v>Adult</v>
      </c>
      <c r="O9875" t="str">
        <f t="shared" si="617"/>
        <v>Good</v>
      </c>
      <c r="P9875" t="str">
        <f t="shared" si="618"/>
        <v>High Balance</v>
      </c>
      <c r="Q9875" t="str">
        <f t="shared" si="619"/>
        <v>Retained</v>
      </c>
    </row>
    <row r="9876" spans="1:17" x14ac:dyDescent="0.2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>
        <f t="shared" si="616"/>
        <v>Adult</v>
      </c>
      <c r="O9876" t="str">
        <f t="shared" si="617"/>
        <v>Good</v>
      </c>
      <c r="P9876" t="str">
        <f t="shared" si="618"/>
        <v>Zero Balance</v>
      </c>
      <c r="Q9876" t="str">
        <f t="shared" si="619"/>
        <v>Retained</v>
      </c>
    </row>
    <row r="9877" spans="1:17" x14ac:dyDescent="0.2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tr">
        <f t="shared" si="616"/>
        <v>Adult</v>
      </c>
      <c r="O9877" t="str">
        <f t="shared" si="617"/>
        <v>Average</v>
      </c>
      <c r="P9877" t="str">
        <f t="shared" si="618"/>
        <v>Zero Balance</v>
      </c>
      <c r="Q9877" t="str">
        <f t="shared" si="619"/>
        <v>Retained</v>
      </c>
    </row>
    <row r="9878" spans="1:17" x14ac:dyDescent="0.2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>
        <f t="shared" si="616"/>
        <v>Adult</v>
      </c>
      <c r="O9878" t="str">
        <f t="shared" si="617"/>
        <v>Average</v>
      </c>
      <c r="P9878" t="str">
        <f t="shared" si="618"/>
        <v>High Balance</v>
      </c>
      <c r="Q9878" t="str">
        <f t="shared" si="619"/>
        <v>Retained</v>
      </c>
    </row>
    <row r="9879" spans="1:17" x14ac:dyDescent="0.2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>
        <f t="shared" si="616"/>
        <v>Adult</v>
      </c>
      <c r="O9879" t="str">
        <f t="shared" si="617"/>
        <v>Average</v>
      </c>
      <c r="P9879" t="str">
        <f t="shared" si="618"/>
        <v>High Balance</v>
      </c>
      <c r="Q9879" t="str">
        <f t="shared" si="619"/>
        <v>Churned</v>
      </c>
    </row>
    <row r="9880" spans="1:17" x14ac:dyDescent="0.2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>
        <f t="shared" si="616"/>
        <v>Adult</v>
      </c>
      <c r="O9880" t="str">
        <f t="shared" si="617"/>
        <v>Good</v>
      </c>
      <c r="P9880" t="str">
        <f t="shared" si="618"/>
        <v>High Balance</v>
      </c>
      <c r="Q9880" t="str">
        <f t="shared" si="619"/>
        <v>Retained</v>
      </c>
    </row>
    <row r="9881" spans="1:17" x14ac:dyDescent="0.2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>
        <f t="shared" si="616"/>
        <v>Senior</v>
      </c>
      <c r="O9881" t="str">
        <f t="shared" si="617"/>
        <v>Poor</v>
      </c>
      <c r="P9881" t="str">
        <f t="shared" si="618"/>
        <v>High Balance</v>
      </c>
      <c r="Q9881" t="str">
        <f t="shared" si="619"/>
        <v>Churned</v>
      </c>
    </row>
    <row r="9882" spans="1:17" x14ac:dyDescent="0.2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>
        <f t="shared" si="616"/>
        <v>Adult</v>
      </c>
      <c r="O9882" t="str">
        <f t="shared" si="617"/>
        <v>Average</v>
      </c>
      <c r="P9882" t="str">
        <f t="shared" si="618"/>
        <v>High Balance</v>
      </c>
      <c r="Q9882" t="str">
        <f t="shared" si="619"/>
        <v>Retained</v>
      </c>
    </row>
    <row r="9883" spans="1:17" x14ac:dyDescent="0.2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>
        <f t="shared" si="616"/>
        <v>Adult</v>
      </c>
      <c r="O9883" t="str">
        <f t="shared" si="617"/>
        <v>Average</v>
      </c>
      <c r="P9883" t="str">
        <f t="shared" si="618"/>
        <v>Zero Balance</v>
      </c>
      <c r="Q9883" t="str">
        <f t="shared" si="619"/>
        <v>Retained</v>
      </c>
    </row>
    <row r="9884" spans="1:17" x14ac:dyDescent="0.2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>
        <f t="shared" si="616"/>
        <v>Senior</v>
      </c>
      <c r="O9884" t="str">
        <f t="shared" si="617"/>
        <v>Good</v>
      </c>
      <c r="P9884" t="str">
        <f t="shared" si="618"/>
        <v>High Balance</v>
      </c>
      <c r="Q9884" t="str">
        <f t="shared" si="619"/>
        <v>Churned</v>
      </c>
    </row>
    <row r="9885" spans="1:17" x14ac:dyDescent="0.2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>
        <f t="shared" si="616"/>
        <v>Adult</v>
      </c>
      <c r="O9885" t="str">
        <f t="shared" si="617"/>
        <v>Average</v>
      </c>
      <c r="P9885" t="str">
        <f t="shared" si="618"/>
        <v>High Balance</v>
      </c>
      <c r="Q9885" t="str">
        <f t="shared" si="619"/>
        <v>Retained</v>
      </c>
    </row>
    <row r="9886" spans="1:17" x14ac:dyDescent="0.2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>
        <f t="shared" si="616"/>
        <v>Adult</v>
      </c>
      <c r="O9886" t="str">
        <f t="shared" si="617"/>
        <v>Good</v>
      </c>
      <c r="P9886" t="str">
        <f t="shared" si="618"/>
        <v>Zero Balance</v>
      </c>
      <c r="Q9886" t="str">
        <f t="shared" si="619"/>
        <v>Churned</v>
      </c>
    </row>
    <row r="9887" spans="1:17" x14ac:dyDescent="0.2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tr">
        <f t="shared" si="616"/>
        <v>Adult</v>
      </c>
      <c r="O9887" t="str">
        <f t="shared" si="617"/>
        <v>Average</v>
      </c>
      <c r="P9887" t="str">
        <f t="shared" si="618"/>
        <v>High Balance</v>
      </c>
      <c r="Q9887" t="str">
        <f t="shared" si="619"/>
        <v>Retained</v>
      </c>
    </row>
    <row r="9888" spans="1:17" x14ac:dyDescent="0.2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>
        <f t="shared" si="616"/>
        <v>Adult</v>
      </c>
      <c r="O9888" t="str">
        <f t="shared" si="617"/>
        <v>Average</v>
      </c>
      <c r="P9888" t="str">
        <f t="shared" si="618"/>
        <v>Medium Balance</v>
      </c>
      <c r="Q9888" t="str">
        <f t="shared" si="619"/>
        <v>Retained</v>
      </c>
    </row>
    <row r="9889" spans="1:17" x14ac:dyDescent="0.2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>
        <f t="shared" si="616"/>
        <v>Young</v>
      </c>
      <c r="O9889" t="str">
        <f t="shared" si="617"/>
        <v>Average</v>
      </c>
      <c r="P9889" t="str">
        <f t="shared" si="618"/>
        <v>High Balance</v>
      </c>
      <c r="Q9889" t="str">
        <f t="shared" si="619"/>
        <v>Retained</v>
      </c>
    </row>
    <row r="9890" spans="1:17" x14ac:dyDescent="0.2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>
        <f t="shared" si="616"/>
        <v>Young</v>
      </c>
      <c r="O9890" t="str">
        <f t="shared" si="617"/>
        <v>Average</v>
      </c>
      <c r="P9890" t="str">
        <f t="shared" si="618"/>
        <v>High Balance</v>
      </c>
      <c r="Q9890" t="str">
        <f t="shared" si="619"/>
        <v>Retained</v>
      </c>
    </row>
    <row r="9891" spans="1:17" x14ac:dyDescent="0.2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>
        <f t="shared" si="616"/>
        <v>Adult</v>
      </c>
      <c r="O9891" t="str">
        <f t="shared" si="617"/>
        <v>Good</v>
      </c>
      <c r="P9891" t="str">
        <f t="shared" si="618"/>
        <v>Zero Balance</v>
      </c>
      <c r="Q9891" t="str">
        <f t="shared" si="619"/>
        <v>Retained</v>
      </c>
    </row>
    <row r="9892" spans="1:17" x14ac:dyDescent="0.2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>
        <f t="shared" si="616"/>
        <v>Adult</v>
      </c>
      <c r="O9892" t="str">
        <f t="shared" si="617"/>
        <v>Average</v>
      </c>
      <c r="P9892" t="str">
        <f t="shared" si="618"/>
        <v>High Balance</v>
      </c>
      <c r="Q9892" t="str">
        <f t="shared" si="619"/>
        <v>Retained</v>
      </c>
    </row>
    <row r="9893" spans="1:17" x14ac:dyDescent="0.2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>
        <f t="shared" si="616"/>
        <v>Adult</v>
      </c>
      <c r="O9893" t="str">
        <f t="shared" si="617"/>
        <v>Average</v>
      </c>
      <c r="P9893" t="str">
        <f t="shared" si="618"/>
        <v>Zero Balance</v>
      </c>
      <c r="Q9893" t="str">
        <f t="shared" si="619"/>
        <v>Retained</v>
      </c>
    </row>
    <row r="9894" spans="1:17" x14ac:dyDescent="0.2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>
        <f t="shared" si="616"/>
        <v>Adult</v>
      </c>
      <c r="O9894" t="str">
        <f t="shared" si="617"/>
        <v>Average</v>
      </c>
      <c r="P9894" t="str">
        <f t="shared" si="618"/>
        <v>High Balance</v>
      </c>
      <c r="Q9894" t="str">
        <f t="shared" si="619"/>
        <v>Retained</v>
      </c>
    </row>
    <row r="9895" spans="1:17" x14ac:dyDescent="0.2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>
        <f t="shared" si="616"/>
        <v>Adult</v>
      </c>
      <c r="O9895" t="str">
        <f t="shared" si="617"/>
        <v>Good</v>
      </c>
      <c r="P9895" t="str">
        <f t="shared" si="618"/>
        <v>High Balance</v>
      </c>
      <c r="Q9895" t="str">
        <f t="shared" si="619"/>
        <v>Retained</v>
      </c>
    </row>
    <row r="9896" spans="1:17" x14ac:dyDescent="0.2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>
        <f t="shared" si="616"/>
        <v>Senior</v>
      </c>
      <c r="O9896" t="str">
        <f t="shared" si="617"/>
        <v>Average</v>
      </c>
      <c r="P9896" t="str">
        <f t="shared" si="618"/>
        <v>Zero Balance</v>
      </c>
      <c r="Q9896" t="str">
        <f t="shared" si="619"/>
        <v>Retained</v>
      </c>
    </row>
    <row r="9897" spans="1:17" x14ac:dyDescent="0.2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tr">
        <f t="shared" si="616"/>
        <v>Senior</v>
      </c>
      <c r="O9897" t="str">
        <f t="shared" si="617"/>
        <v>Average</v>
      </c>
      <c r="P9897" t="str">
        <f t="shared" si="618"/>
        <v>High Balance</v>
      </c>
      <c r="Q9897" t="str">
        <f t="shared" si="619"/>
        <v>Churned</v>
      </c>
    </row>
    <row r="9898" spans="1:17" x14ac:dyDescent="0.2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>
        <f t="shared" si="616"/>
        <v>Adult</v>
      </c>
      <c r="O9898" t="str">
        <f t="shared" si="617"/>
        <v>Good</v>
      </c>
      <c r="P9898" t="str">
        <f t="shared" si="618"/>
        <v>High Balance</v>
      </c>
      <c r="Q9898" t="str">
        <f t="shared" si="619"/>
        <v>Retained</v>
      </c>
    </row>
    <row r="9899" spans="1:17" x14ac:dyDescent="0.2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>
        <f t="shared" si="616"/>
        <v>Senior</v>
      </c>
      <c r="O9899" t="str">
        <f t="shared" si="617"/>
        <v>Average</v>
      </c>
      <c r="P9899" t="str">
        <f t="shared" si="618"/>
        <v>Zero Balance</v>
      </c>
      <c r="Q9899" t="str">
        <f t="shared" si="619"/>
        <v>Retained</v>
      </c>
    </row>
    <row r="9900" spans="1:17" x14ac:dyDescent="0.2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>
        <f t="shared" si="616"/>
        <v>Adult</v>
      </c>
      <c r="O9900" t="str">
        <f t="shared" si="617"/>
        <v>Average</v>
      </c>
      <c r="P9900" t="str">
        <f t="shared" si="618"/>
        <v>Zero Balance</v>
      </c>
      <c r="Q9900" t="str">
        <f t="shared" si="619"/>
        <v>Churned</v>
      </c>
    </row>
    <row r="9901" spans="1:17" x14ac:dyDescent="0.2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>
        <f t="shared" si="616"/>
        <v>Young</v>
      </c>
      <c r="O9901" t="str">
        <f t="shared" si="617"/>
        <v>Average</v>
      </c>
      <c r="P9901" t="str">
        <f t="shared" si="618"/>
        <v>High Balance</v>
      </c>
      <c r="Q9901" t="str">
        <f t="shared" si="619"/>
        <v>Retained</v>
      </c>
    </row>
    <row r="9902" spans="1:17" x14ac:dyDescent="0.2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>
        <f t="shared" si="616"/>
        <v>Adult</v>
      </c>
      <c r="O9902" t="str">
        <f t="shared" si="617"/>
        <v>Average</v>
      </c>
      <c r="P9902" t="str">
        <f t="shared" si="618"/>
        <v>High Balance</v>
      </c>
      <c r="Q9902" t="str">
        <f t="shared" si="619"/>
        <v>Retained</v>
      </c>
    </row>
    <row r="9903" spans="1:17" x14ac:dyDescent="0.2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>
        <f t="shared" si="616"/>
        <v>Senior</v>
      </c>
      <c r="O9903" t="str">
        <f t="shared" si="617"/>
        <v>Good</v>
      </c>
      <c r="P9903" t="str">
        <f t="shared" si="618"/>
        <v>High Balance</v>
      </c>
      <c r="Q9903" t="str">
        <f t="shared" si="619"/>
        <v>Retained</v>
      </c>
    </row>
    <row r="9904" spans="1:17" x14ac:dyDescent="0.2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tr">
        <f t="shared" si="616"/>
        <v>Young</v>
      </c>
      <c r="O9904" t="str">
        <f t="shared" si="617"/>
        <v>Good</v>
      </c>
      <c r="P9904" t="str">
        <f t="shared" si="618"/>
        <v>Zero Balance</v>
      </c>
      <c r="Q9904" t="str">
        <f t="shared" si="619"/>
        <v>Retained</v>
      </c>
    </row>
    <row r="9905" spans="1:17" x14ac:dyDescent="0.2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>
        <f t="shared" si="616"/>
        <v>Adult</v>
      </c>
      <c r="O9905" t="str">
        <f t="shared" si="617"/>
        <v>Average</v>
      </c>
      <c r="P9905" t="str">
        <f t="shared" si="618"/>
        <v>Zero Balance</v>
      </c>
      <c r="Q9905" t="str">
        <f t="shared" si="619"/>
        <v>Retained</v>
      </c>
    </row>
    <row r="9906" spans="1:17" x14ac:dyDescent="0.2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>
        <f t="shared" si="616"/>
        <v>Adult</v>
      </c>
      <c r="O9906" t="str">
        <f t="shared" si="617"/>
        <v>Average</v>
      </c>
      <c r="P9906" t="str">
        <f t="shared" si="618"/>
        <v>Medium Balance</v>
      </c>
      <c r="Q9906" t="str">
        <f t="shared" si="619"/>
        <v>Retained</v>
      </c>
    </row>
    <row r="9907" spans="1:17" x14ac:dyDescent="0.2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>
        <f t="shared" si="616"/>
        <v>Adult</v>
      </c>
      <c r="O9907" t="str">
        <f t="shared" si="617"/>
        <v>Average</v>
      </c>
      <c r="P9907" t="str">
        <f t="shared" si="618"/>
        <v>Medium Balance</v>
      </c>
      <c r="Q9907" t="str">
        <f t="shared" si="619"/>
        <v>Churned</v>
      </c>
    </row>
    <row r="9908" spans="1:17" x14ac:dyDescent="0.2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>
        <f t="shared" si="616"/>
        <v>Adult</v>
      </c>
      <c r="O9908" t="str">
        <f t="shared" si="617"/>
        <v>Average</v>
      </c>
      <c r="P9908" t="str">
        <f t="shared" si="618"/>
        <v>High Balance</v>
      </c>
      <c r="Q9908" t="str">
        <f t="shared" si="619"/>
        <v>Retained</v>
      </c>
    </row>
    <row r="9909" spans="1:17" x14ac:dyDescent="0.2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>
        <f t="shared" si="616"/>
        <v>Young</v>
      </c>
      <c r="O9909" t="str">
        <f t="shared" si="617"/>
        <v>Poor</v>
      </c>
      <c r="P9909" t="str">
        <f t="shared" si="618"/>
        <v>Zero Balance</v>
      </c>
      <c r="Q9909" t="str">
        <f t="shared" si="619"/>
        <v>Retained</v>
      </c>
    </row>
    <row r="9910" spans="1:17" x14ac:dyDescent="0.2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>
        <f t="shared" si="616"/>
        <v>Adult</v>
      </c>
      <c r="O9910" t="str">
        <f t="shared" si="617"/>
        <v>Poor</v>
      </c>
      <c r="P9910" t="str">
        <f t="shared" si="618"/>
        <v>High Balance</v>
      </c>
      <c r="Q9910" t="str">
        <f t="shared" si="619"/>
        <v>Retained</v>
      </c>
    </row>
    <row r="9911" spans="1:17" x14ac:dyDescent="0.2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>
        <f t="shared" si="616"/>
        <v>Senior</v>
      </c>
      <c r="O9911" t="str">
        <f t="shared" si="617"/>
        <v>Good</v>
      </c>
      <c r="P9911" t="str">
        <f t="shared" si="618"/>
        <v>High Balance</v>
      </c>
      <c r="Q9911" t="str">
        <f t="shared" si="619"/>
        <v>Retained</v>
      </c>
    </row>
    <row r="9912" spans="1:17" x14ac:dyDescent="0.2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>
        <f t="shared" si="616"/>
        <v>Senior</v>
      </c>
      <c r="O9912" t="str">
        <f t="shared" si="617"/>
        <v>Average</v>
      </c>
      <c r="P9912" t="str">
        <f t="shared" si="618"/>
        <v>High Balance</v>
      </c>
      <c r="Q9912" t="str">
        <f t="shared" si="619"/>
        <v>Churned</v>
      </c>
    </row>
    <row r="9913" spans="1:17" x14ac:dyDescent="0.2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tr">
        <f t="shared" si="616"/>
        <v>Adult</v>
      </c>
      <c r="O9913" t="str">
        <f t="shared" si="617"/>
        <v>Average</v>
      </c>
      <c r="P9913" t="str">
        <f t="shared" si="618"/>
        <v>High Balance</v>
      </c>
      <c r="Q9913" t="str">
        <f t="shared" si="619"/>
        <v>Retained</v>
      </c>
    </row>
    <row r="9914" spans="1:17" x14ac:dyDescent="0.2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>
        <f t="shared" si="616"/>
        <v>Adult</v>
      </c>
      <c r="O9914" t="str">
        <f t="shared" si="617"/>
        <v>Good</v>
      </c>
      <c r="P9914" t="str">
        <f t="shared" si="618"/>
        <v>High Balance</v>
      </c>
      <c r="Q9914" t="str">
        <f t="shared" si="619"/>
        <v>Retained</v>
      </c>
    </row>
    <row r="9915" spans="1:17" x14ac:dyDescent="0.2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>
        <f t="shared" si="616"/>
        <v>Adult</v>
      </c>
      <c r="O9915" t="str">
        <f t="shared" si="617"/>
        <v>Good</v>
      </c>
      <c r="P9915" t="str">
        <f t="shared" si="618"/>
        <v>High Balance</v>
      </c>
      <c r="Q9915" t="str">
        <f t="shared" si="619"/>
        <v>Retained</v>
      </c>
    </row>
    <row r="9916" spans="1:17" x14ac:dyDescent="0.2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>
        <f t="shared" si="616"/>
        <v>Adult</v>
      </c>
      <c r="O9916" t="str">
        <f t="shared" si="617"/>
        <v>Poor</v>
      </c>
      <c r="P9916" t="str">
        <f t="shared" si="618"/>
        <v>High Balance</v>
      </c>
      <c r="Q9916" t="str">
        <f t="shared" si="619"/>
        <v>Retained</v>
      </c>
    </row>
    <row r="9917" spans="1:17" x14ac:dyDescent="0.2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>
        <f t="shared" si="616"/>
        <v>Adult</v>
      </c>
      <c r="O9917" t="str">
        <f t="shared" si="617"/>
        <v>Average</v>
      </c>
      <c r="P9917" t="str">
        <f t="shared" si="618"/>
        <v>Zero Balance</v>
      </c>
      <c r="Q9917" t="str">
        <f t="shared" si="619"/>
        <v>Retained</v>
      </c>
    </row>
    <row r="9918" spans="1:17" x14ac:dyDescent="0.2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tr">
        <f t="shared" si="616"/>
        <v>Adult</v>
      </c>
      <c r="O9918" t="str">
        <f t="shared" si="617"/>
        <v>Average</v>
      </c>
      <c r="P9918" t="str">
        <f t="shared" si="618"/>
        <v>High Balance</v>
      </c>
      <c r="Q9918" t="str">
        <f t="shared" si="619"/>
        <v>Retained</v>
      </c>
    </row>
    <row r="9919" spans="1:17" x14ac:dyDescent="0.2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>
        <f t="shared" si="616"/>
        <v>Senior</v>
      </c>
      <c r="O9919" t="str">
        <f t="shared" si="617"/>
        <v>Average</v>
      </c>
      <c r="P9919" t="str">
        <f t="shared" si="618"/>
        <v>High Balance</v>
      </c>
      <c r="Q9919" t="str">
        <f t="shared" si="619"/>
        <v>Churned</v>
      </c>
    </row>
    <row r="9920" spans="1:17" x14ac:dyDescent="0.2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>
        <f t="shared" si="616"/>
        <v>Adult</v>
      </c>
      <c r="O9920" t="str">
        <f t="shared" si="617"/>
        <v>Average</v>
      </c>
      <c r="P9920" t="str">
        <f t="shared" si="618"/>
        <v>High Balance</v>
      </c>
      <c r="Q9920" t="str">
        <f t="shared" si="619"/>
        <v>Retained</v>
      </c>
    </row>
    <row r="9921" spans="1:17" x14ac:dyDescent="0.2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>
        <f t="shared" si="616"/>
        <v>Young</v>
      </c>
      <c r="O9921" t="str">
        <f t="shared" si="617"/>
        <v>Average</v>
      </c>
      <c r="P9921" t="str">
        <f t="shared" si="618"/>
        <v>Zero Balance</v>
      </c>
      <c r="Q9921" t="str">
        <f t="shared" si="619"/>
        <v>Retained</v>
      </c>
    </row>
    <row r="9922" spans="1:17" x14ac:dyDescent="0.2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>
        <f t="shared" si="616"/>
        <v>Adult</v>
      </c>
      <c r="O9922" t="str">
        <f t="shared" si="617"/>
        <v>Average</v>
      </c>
      <c r="P9922" t="str">
        <f t="shared" si="618"/>
        <v>High Balance</v>
      </c>
      <c r="Q9922" t="str">
        <f t="shared" si="619"/>
        <v>Churned</v>
      </c>
    </row>
    <row r="9923" spans="1:17" x14ac:dyDescent="0.2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>
        <f t="shared" ref="N9923:N9986" si="620">IF(F9923&lt;30,"Young",IF(F9923&lt;50,"Adult","Senior"))</f>
        <v>Adult</v>
      </c>
      <c r="O9923" t="str">
        <f t="shared" ref="O9923:O9986" si="621">IF(C9923&lt;500,"Poor",IF(C9923&lt;700,"Average","Good"))</f>
        <v>Good</v>
      </c>
      <c r="P9923" t="str">
        <f t="shared" ref="P9923:P9986" si="622" xml:space="preserve"> IF(H9923=0,"Zero Balance",IF(H9923&lt;50000,"Low Balance",IF(H9923&lt;100000,"Medium Balance","High Balance")))</f>
        <v>Medium Balance</v>
      </c>
      <c r="Q9923" t="str">
        <f t="shared" ref="Q9923:Q9986" si="623">IF(M9923 = 1,"Churned","Retained")</f>
        <v>Retained</v>
      </c>
    </row>
    <row r="9924" spans="1:17" x14ac:dyDescent="0.2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>
        <f t="shared" si="620"/>
        <v>Adult</v>
      </c>
      <c r="O9924" t="str">
        <f t="shared" si="621"/>
        <v>Average</v>
      </c>
      <c r="P9924" t="str">
        <f t="shared" si="622"/>
        <v>High Balance</v>
      </c>
      <c r="Q9924" t="str">
        <f t="shared" si="623"/>
        <v>Retained</v>
      </c>
    </row>
    <row r="9925" spans="1:17" x14ac:dyDescent="0.2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>
        <f t="shared" si="620"/>
        <v>Young</v>
      </c>
      <c r="O9925" t="str">
        <f t="shared" si="621"/>
        <v>Good</v>
      </c>
      <c r="P9925" t="str">
        <f t="shared" si="622"/>
        <v>Zero Balance</v>
      </c>
      <c r="Q9925" t="str">
        <f t="shared" si="623"/>
        <v>Retained</v>
      </c>
    </row>
    <row r="9926" spans="1:17" x14ac:dyDescent="0.2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>
        <f t="shared" si="620"/>
        <v>Senior</v>
      </c>
      <c r="O9926" t="str">
        <f t="shared" si="621"/>
        <v>Average</v>
      </c>
      <c r="P9926" t="str">
        <f t="shared" si="622"/>
        <v>High Balance</v>
      </c>
      <c r="Q9926" t="str">
        <f t="shared" si="623"/>
        <v>Churned</v>
      </c>
    </row>
    <row r="9927" spans="1:17" x14ac:dyDescent="0.2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>
        <f t="shared" si="620"/>
        <v>Adult</v>
      </c>
      <c r="O9927" t="str">
        <f t="shared" si="621"/>
        <v>Average</v>
      </c>
      <c r="P9927" t="str">
        <f t="shared" si="622"/>
        <v>High Balance</v>
      </c>
      <c r="Q9927" t="str">
        <f t="shared" si="623"/>
        <v>Retained</v>
      </c>
    </row>
    <row r="9928" spans="1:17" x14ac:dyDescent="0.2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>
        <f t="shared" si="620"/>
        <v>Adult</v>
      </c>
      <c r="O9928" t="str">
        <f t="shared" si="621"/>
        <v>Good</v>
      </c>
      <c r="P9928" t="str">
        <f t="shared" si="622"/>
        <v>Zero Balance</v>
      </c>
      <c r="Q9928" t="str">
        <f t="shared" si="623"/>
        <v>Retained</v>
      </c>
    </row>
    <row r="9929" spans="1:17" x14ac:dyDescent="0.2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>
        <f t="shared" si="620"/>
        <v>Adult</v>
      </c>
      <c r="O9929" t="str">
        <f t="shared" si="621"/>
        <v>Good</v>
      </c>
      <c r="P9929" t="str">
        <f t="shared" si="622"/>
        <v>Medium Balance</v>
      </c>
      <c r="Q9929" t="str">
        <f t="shared" si="623"/>
        <v>Retained</v>
      </c>
    </row>
    <row r="9930" spans="1:17" x14ac:dyDescent="0.2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>
        <f t="shared" si="620"/>
        <v>Adult</v>
      </c>
      <c r="O9930" t="str">
        <f t="shared" si="621"/>
        <v>Average</v>
      </c>
      <c r="P9930" t="str">
        <f t="shared" si="622"/>
        <v>Medium Balance</v>
      </c>
      <c r="Q9930" t="str">
        <f t="shared" si="623"/>
        <v>Retained</v>
      </c>
    </row>
    <row r="9931" spans="1:17" x14ac:dyDescent="0.2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>
        <f t="shared" si="620"/>
        <v>Adult</v>
      </c>
      <c r="O9931" t="str">
        <f t="shared" si="621"/>
        <v>Good</v>
      </c>
      <c r="P9931" t="str">
        <f t="shared" si="622"/>
        <v>High Balance</v>
      </c>
      <c r="Q9931" t="str">
        <f t="shared" si="623"/>
        <v>Retained</v>
      </c>
    </row>
    <row r="9932" spans="1:17" x14ac:dyDescent="0.2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>
        <f t="shared" si="620"/>
        <v>Adult</v>
      </c>
      <c r="O9932" t="str">
        <f t="shared" si="621"/>
        <v>Poor</v>
      </c>
      <c r="P9932" t="str">
        <f t="shared" si="622"/>
        <v>High Balance</v>
      </c>
      <c r="Q9932" t="str">
        <f t="shared" si="623"/>
        <v>Retained</v>
      </c>
    </row>
    <row r="9933" spans="1:17" x14ac:dyDescent="0.2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tr">
        <f t="shared" si="620"/>
        <v>Adult</v>
      </c>
      <c r="O9933" t="str">
        <f t="shared" si="621"/>
        <v>Good</v>
      </c>
      <c r="P9933" t="str">
        <f t="shared" si="622"/>
        <v>High Balance</v>
      </c>
      <c r="Q9933" t="str">
        <f t="shared" si="623"/>
        <v>Retained</v>
      </c>
    </row>
    <row r="9934" spans="1:17" x14ac:dyDescent="0.2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>
        <f t="shared" si="620"/>
        <v>Young</v>
      </c>
      <c r="O9934" t="str">
        <f t="shared" si="621"/>
        <v>Average</v>
      </c>
      <c r="P9934" t="str">
        <f t="shared" si="622"/>
        <v>High Balance</v>
      </c>
      <c r="Q9934" t="str">
        <f t="shared" si="623"/>
        <v>Retained</v>
      </c>
    </row>
    <row r="9935" spans="1:17" x14ac:dyDescent="0.2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tr">
        <f t="shared" si="620"/>
        <v>Adult</v>
      </c>
      <c r="O9935" t="str">
        <f t="shared" si="621"/>
        <v>Good</v>
      </c>
      <c r="P9935" t="str">
        <f t="shared" si="622"/>
        <v>Zero Balance</v>
      </c>
      <c r="Q9935" t="str">
        <f t="shared" si="623"/>
        <v>Retained</v>
      </c>
    </row>
    <row r="9936" spans="1:17" x14ac:dyDescent="0.2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>
        <f t="shared" si="620"/>
        <v>Adult</v>
      </c>
      <c r="O9936" t="str">
        <f t="shared" si="621"/>
        <v>Average</v>
      </c>
      <c r="P9936" t="str">
        <f t="shared" si="622"/>
        <v>High Balance</v>
      </c>
      <c r="Q9936" t="str">
        <f t="shared" si="623"/>
        <v>Churned</v>
      </c>
    </row>
    <row r="9937" spans="1:17" x14ac:dyDescent="0.2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>
        <f t="shared" si="620"/>
        <v>Young</v>
      </c>
      <c r="O9937" t="str">
        <f t="shared" si="621"/>
        <v>Good</v>
      </c>
      <c r="P9937" t="str">
        <f t="shared" si="622"/>
        <v>High Balance</v>
      </c>
      <c r="Q9937" t="str">
        <f t="shared" si="623"/>
        <v>Retained</v>
      </c>
    </row>
    <row r="9938" spans="1:17" x14ac:dyDescent="0.2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tr">
        <f t="shared" si="620"/>
        <v>Senior</v>
      </c>
      <c r="O9938" t="str">
        <f t="shared" si="621"/>
        <v>Average</v>
      </c>
      <c r="P9938" t="str">
        <f t="shared" si="622"/>
        <v>Zero Balance</v>
      </c>
      <c r="Q9938" t="str">
        <f t="shared" si="623"/>
        <v>Retained</v>
      </c>
    </row>
    <row r="9939" spans="1:17" x14ac:dyDescent="0.2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>
        <f t="shared" si="620"/>
        <v>Adult</v>
      </c>
      <c r="O9939" t="str">
        <f t="shared" si="621"/>
        <v>Good</v>
      </c>
      <c r="P9939" t="str">
        <f t="shared" si="622"/>
        <v>Zero Balance</v>
      </c>
      <c r="Q9939" t="str">
        <f t="shared" si="623"/>
        <v>Retained</v>
      </c>
    </row>
    <row r="9940" spans="1:17" x14ac:dyDescent="0.2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>
        <f t="shared" si="620"/>
        <v>Adult</v>
      </c>
      <c r="O9940" t="str">
        <f t="shared" si="621"/>
        <v>Average</v>
      </c>
      <c r="P9940" t="str">
        <f t="shared" si="622"/>
        <v>Medium Balance</v>
      </c>
      <c r="Q9940" t="str">
        <f t="shared" si="623"/>
        <v>Retained</v>
      </c>
    </row>
    <row r="9941" spans="1:17" x14ac:dyDescent="0.2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tr">
        <f t="shared" si="620"/>
        <v>Senior</v>
      </c>
      <c r="O9941" t="str">
        <f t="shared" si="621"/>
        <v>Average</v>
      </c>
      <c r="P9941" t="str">
        <f t="shared" si="622"/>
        <v>Zero Balance</v>
      </c>
      <c r="Q9941" t="str">
        <f t="shared" si="623"/>
        <v>Retained</v>
      </c>
    </row>
    <row r="9942" spans="1:17" x14ac:dyDescent="0.2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>
        <f t="shared" si="620"/>
        <v>Young</v>
      </c>
      <c r="O9942" t="str">
        <f t="shared" si="621"/>
        <v>Good</v>
      </c>
      <c r="P9942" t="str">
        <f t="shared" si="622"/>
        <v>Zero Balance</v>
      </c>
      <c r="Q9942" t="str">
        <f t="shared" si="623"/>
        <v>Retained</v>
      </c>
    </row>
    <row r="9943" spans="1:17" x14ac:dyDescent="0.2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>
        <f t="shared" si="620"/>
        <v>Adult</v>
      </c>
      <c r="O9943" t="str">
        <f t="shared" si="621"/>
        <v>Average</v>
      </c>
      <c r="P9943" t="str">
        <f t="shared" si="622"/>
        <v>Zero Balance</v>
      </c>
      <c r="Q9943" t="str">
        <f t="shared" si="623"/>
        <v>Retained</v>
      </c>
    </row>
    <row r="9944" spans="1:17" x14ac:dyDescent="0.2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>
        <f t="shared" si="620"/>
        <v>Young</v>
      </c>
      <c r="O9944" t="str">
        <f t="shared" si="621"/>
        <v>Good</v>
      </c>
      <c r="P9944" t="str">
        <f t="shared" si="622"/>
        <v>High Balance</v>
      </c>
      <c r="Q9944" t="str">
        <f t="shared" si="623"/>
        <v>Retained</v>
      </c>
    </row>
    <row r="9945" spans="1:17" x14ac:dyDescent="0.2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>
        <f t="shared" si="620"/>
        <v>Young</v>
      </c>
      <c r="O9945" t="str">
        <f t="shared" si="621"/>
        <v>Good</v>
      </c>
      <c r="P9945" t="str">
        <f t="shared" si="622"/>
        <v>Zero Balance</v>
      </c>
      <c r="Q9945" t="str">
        <f t="shared" si="623"/>
        <v>Retained</v>
      </c>
    </row>
    <row r="9946" spans="1:17" x14ac:dyDescent="0.2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tr">
        <f t="shared" si="620"/>
        <v>Adult</v>
      </c>
      <c r="O9946" t="str">
        <f t="shared" si="621"/>
        <v>Good</v>
      </c>
      <c r="P9946" t="str">
        <f t="shared" si="622"/>
        <v>High Balance</v>
      </c>
      <c r="Q9946" t="str">
        <f t="shared" si="623"/>
        <v>Retained</v>
      </c>
    </row>
    <row r="9947" spans="1:17" x14ac:dyDescent="0.2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>
        <f t="shared" si="620"/>
        <v>Adult</v>
      </c>
      <c r="O9947" t="str">
        <f t="shared" si="621"/>
        <v>Average</v>
      </c>
      <c r="P9947" t="str">
        <f t="shared" si="622"/>
        <v>Zero Balance</v>
      </c>
      <c r="Q9947" t="str">
        <f t="shared" si="623"/>
        <v>Retained</v>
      </c>
    </row>
    <row r="9948" spans="1:17" x14ac:dyDescent="0.2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>
        <f t="shared" si="620"/>
        <v>Adult</v>
      </c>
      <c r="O9948" t="str">
        <f t="shared" si="621"/>
        <v>Average</v>
      </c>
      <c r="P9948" t="str">
        <f t="shared" si="622"/>
        <v>Zero Balance</v>
      </c>
      <c r="Q9948" t="str">
        <f t="shared" si="623"/>
        <v>Retained</v>
      </c>
    </row>
    <row r="9949" spans="1:17" x14ac:dyDescent="0.2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>
        <f t="shared" si="620"/>
        <v>Adult</v>
      </c>
      <c r="O9949" t="str">
        <f t="shared" si="621"/>
        <v>Average</v>
      </c>
      <c r="P9949" t="str">
        <f t="shared" si="622"/>
        <v>Medium Balance</v>
      </c>
      <c r="Q9949" t="str">
        <f t="shared" si="623"/>
        <v>Churned</v>
      </c>
    </row>
    <row r="9950" spans="1:17" x14ac:dyDescent="0.2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>
        <f t="shared" si="620"/>
        <v>Senior</v>
      </c>
      <c r="O9950" t="str">
        <f t="shared" si="621"/>
        <v>Good</v>
      </c>
      <c r="P9950" t="str">
        <f t="shared" si="622"/>
        <v>High Balance</v>
      </c>
      <c r="Q9950" t="str">
        <f t="shared" si="623"/>
        <v>Retained</v>
      </c>
    </row>
    <row r="9951" spans="1:17" x14ac:dyDescent="0.2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>
        <f t="shared" si="620"/>
        <v>Adult</v>
      </c>
      <c r="O9951" t="str">
        <f t="shared" si="621"/>
        <v>Good</v>
      </c>
      <c r="P9951" t="str">
        <f t="shared" si="622"/>
        <v>High Balance</v>
      </c>
      <c r="Q9951" t="str">
        <f t="shared" si="623"/>
        <v>Retained</v>
      </c>
    </row>
    <row r="9952" spans="1:17" x14ac:dyDescent="0.2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>
        <f t="shared" si="620"/>
        <v>Adult</v>
      </c>
      <c r="O9952" t="str">
        <f t="shared" si="621"/>
        <v>Average</v>
      </c>
      <c r="P9952" t="str">
        <f t="shared" si="622"/>
        <v>High Balance</v>
      </c>
      <c r="Q9952" t="str">
        <f t="shared" si="623"/>
        <v>Retained</v>
      </c>
    </row>
    <row r="9953" spans="1:17" x14ac:dyDescent="0.2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>
        <f t="shared" si="620"/>
        <v>Adult</v>
      </c>
      <c r="O9953" t="str">
        <f t="shared" si="621"/>
        <v>Average</v>
      </c>
      <c r="P9953" t="str">
        <f t="shared" si="622"/>
        <v>Zero Balance</v>
      </c>
      <c r="Q9953" t="str">
        <f t="shared" si="623"/>
        <v>Retained</v>
      </c>
    </row>
    <row r="9954" spans="1:17" x14ac:dyDescent="0.2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>
        <f t="shared" si="620"/>
        <v>Adult</v>
      </c>
      <c r="O9954" t="str">
        <f t="shared" si="621"/>
        <v>Good</v>
      </c>
      <c r="P9954" t="str">
        <f t="shared" si="622"/>
        <v>High Balance</v>
      </c>
      <c r="Q9954" t="str">
        <f t="shared" si="623"/>
        <v>Retained</v>
      </c>
    </row>
    <row r="9955" spans="1:17" x14ac:dyDescent="0.2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tr">
        <f t="shared" si="620"/>
        <v>Adult</v>
      </c>
      <c r="O9955" t="str">
        <f t="shared" si="621"/>
        <v>Average</v>
      </c>
      <c r="P9955" t="str">
        <f t="shared" si="622"/>
        <v>Zero Balance</v>
      </c>
      <c r="Q9955" t="str">
        <f t="shared" si="623"/>
        <v>Retained</v>
      </c>
    </row>
    <row r="9956" spans="1:17" x14ac:dyDescent="0.2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>
        <f t="shared" si="620"/>
        <v>Adult</v>
      </c>
      <c r="O9956" t="str">
        <f t="shared" si="621"/>
        <v>Average</v>
      </c>
      <c r="P9956" t="str">
        <f t="shared" si="622"/>
        <v>High Balance</v>
      </c>
      <c r="Q9956" t="str">
        <f t="shared" si="623"/>
        <v>Retained</v>
      </c>
    </row>
    <row r="9957" spans="1:17" x14ac:dyDescent="0.2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>
        <f t="shared" si="620"/>
        <v>Young</v>
      </c>
      <c r="O9957" t="str">
        <f t="shared" si="621"/>
        <v>Good</v>
      </c>
      <c r="P9957" t="str">
        <f t="shared" si="622"/>
        <v>Zero Balance</v>
      </c>
      <c r="Q9957" t="str">
        <f t="shared" si="623"/>
        <v>Retained</v>
      </c>
    </row>
    <row r="9958" spans="1:17" x14ac:dyDescent="0.2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>
        <f t="shared" si="620"/>
        <v>Adult</v>
      </c>
      <c r="O9958" t="str">
        <f t="shared" si="621"/>
        <v>Average</v>
      </c>
      <c r="P9958" t="str">
        <f t="shared" si="622"/>
        <v>Medium Balance</v>
      </c>
      <c r="Q9958" t="str">
        <f t="shared" si="623"/>
        <v>Churned</v>
      </c>
    </row>
    <row r="9959" spans="1:17" x14ac:dyDescent="0.2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>
        <f t="shared" si="620"/>
        <v>Young</v>
      </c>
      <c r="O9959" t="str">
        <f t="shared" si="621"/>
        <v>Average</v>
      </c>
      <c r="P9959" t="str">
        <f t="shared" si="622"/>
        <v>Zero Balance</v>
      </c>
      <c r="Q9959" t="str">
        <f t="shared" si="623"/>
        <v>Retained</v>
      </c>
    </row>
    <row r="9960" spans="1:17" x14ac:dyDescent="0.2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tr">
        <f t="shared" si="620"/>
        <v>Adult</v>
      </c>
      <c r="O9960" t="str">
        <f t="shared" si="621"/>
        <v>Average</v>
      </c>
      <c r="P9960" t="str">
        <f t="shared" si="622"/>
        <v>Zero Balance</v>
      </c>
      <c r="Q9960" t="str">
        <f t="shared" si="623"/>
        <v>Retained</v>
      </c>
    </row>
    <row r="9961" spans="1:17" x14ac:dyDescent="0.2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>
        <f t="shared" si="620"/>
        <v>Adult</v>
      </c>
      <c r="O9961" t="str">
        <f t="shared" si="621"/>
        <v>Good</v>
      </c>
      <c r="P9961" t="str">
        <f t="shared" si="622"/>
        <v>High Balance</v>
      </c>
      <c r="Q9961" t="str">
        <f t="shared" si="623"/>
        <v>Retained</v>
      </c>
    </row>
    <row r="9962" spans="1:17" x14ac:dyDescent="0.2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>
        <f t="shared" si="620"/>
        <v>Adult</v>
      </c>
      <c r="O9962" t="str">
        <f t="shared" si="621"/>
        <v>Good</v>
      </c>
      <c r="P9962" t="str">
        <f t="shared" si="622"/>
        <v>High Balance</v>
      </c>
      <c r="Q9962" t="str">
        <f t="shared" si="623"/>
        <v>Churned</v>
      </c>
    </row>
    <row r="9963" spans="1:17" x14ac:dyDescent="0.2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>
        <f t="shared" si="620"/>
        <v>Adult</v>
      </c>
      <c r="O9963" t="str">
        <f t="shared" si="621"/>
        <v>Average</v>
      </c>
      <c r="P9963" t="str">
        <f t="shared" si="622"/>
        <v>Zero Balance</v>
      </c>
      <c r="Q9963" t="str">
        <f t="shared" si="623"/>
        <v>Retained</v>
      </c>
    </row>
    <row r="9964" spans="1:17" x14ac:dyDescent="0.2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>
        <f t="shared" si="620"/>
        <v>Adult</v>
      </c>
      <c r="O9964" t="str">
        <f t="shared" si="621"/>
        <v>Good</v>
      </c>
      <c r="P9964" t="str">
        <f t="shared" si="622"/>
        <v>Zero Balance</v>
      </c>
      <c r="Q9964" t="str">
        <f t="shared" si="623"/>
        <v>Churned</v>
      </c>
    </row>
    <row r="9965" spans="1:17" x14ac:dyDescent="0.2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>
        <f t="shared" si="620"/>
        <v>Adult</v>
      </c>
      <c r="O9965" t="str">
        <f t="shared" si="621"/>
        <v>Good</v>
      </c>
      <c r="P9965" t="str">
        <f t="shared" si="622"/>
        <v>High Balance</v>
      </c>
      <c r="Q9965" t="str">
        <f t="shared" si="623"/>
        <v>Retained</v>
      </c>
    </row>
    <row r="9966" spans="1:17" x14ac:dyDescent="0.2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>
        <f t="shared" si="620"/>
        <v>Adult</v>
      </c>
      <c r="O9966" t="str">
        <f t="shared" si="621"/>
        <v>Poor</v>
      </c>
      <c r="P9966" t="str">
        <f t="shared" si="622"/>
        <v>High Balance</v>
      </c>
      <c r="Q9966" t="str">
        <f t="shared" si="623"/>
        <v>Retained</v>
      </c>
    </row>
    <row r="9967" spans="1:17" x14ac:dyDescent="0.2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>
        <f t="shared" si="620"/>
        <v>Adult</v>
      </c>
      <c r="O9967" t="str">
        <f t="shared" si="621"/>
        <v>Average</v>
      </c>
      <c r="P9967" t="str">
        <f t="shared" si="622"/>
        <v>Medium Balance</v>
      </c>
      <c r="Q9967" t="str">
        <f t="shared" si="623"/>
        <v>Retained</v>
      </c>
    </row>
    <row r="9968" spans="1:17" x14ac:dyDescent="0.2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tr">
        <f t="shared" si="620"/>
        <v>Adult</v>
      </c>
      <c r="O9968" t="str">
        <f t="shared" si="621"/>
        <v>Poor</v>
      </c>
      <c r="P9968" t="str">
        <f t="shared" si="622"/>
        <v>High Balance</v>
      </c>
      <c r="Q9968" t="str">
        <f t="shared" si="623"/>
        <v>Retained</v>
      </c>
    </row>
    <row r="9969" spans="1:17" x14ac:dyDescent="0.2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>
        <f t="shared" si="620"/>
        <v>Adult</v>
      </c>
      <c r="O9969" t="str">
        <f t="shared" si="621"/>
        <v>Average</v>
      </c>
      <c r="P9969" t="str">
        <f t="shared" si="622"/>
        <v>High Balance</v>
      </c>
      <c r="Q9969" t="str">
        <f t="shared" si="623"/>
        <v>Retained</v>
      </c>
    </row>
    <row r="9970" spans="1:17" x14ac:dyDescent="0.2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>
        <f t="shared" si="620"/>
        <v>Adult</v>
      </c>
      <c r="O9970" t="str">
        <f t="shared" si="621"/>
        <v>Average</v>
      </c>
      <c r="P9970" t="str">
        <f t="shared" si="622"/>
        <v>High Balance</v>
      </c>
      <c r="Q9970" t="str">
        <f t="shared" si="623"/>
        <v>Retained</v>
      </c>
    </row>
    <row r="9971" spans="1:17" x14ac:dyDescent="0.2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>
        <f t="shared" si="620"/>
        <v>Adult</v>
      </c>
      <c r="O9971" t="str">
        <f t="shared" si="621"/>
        <v>Average</v>
      </c>
      <c r="P9971" t="str">
        <f t="shared" si="622"/>
        <v>Zero Balance</v>
      </c>
      <c r="Q9971" t="str">
        <f t="shared" si="623"/>
        <v>Retained</v>
      </c>
    </row>
    <row r="9972" spans="1:17" x14ac:dyDescent="0.2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>
        <f t="shared" si="620"/>
        <v>Adult</v>
      </c>
      <c r="O9972" t="str">
        <f t="shared" si="621"/>
        <v>Average</v>
      </c>
      <c r="P9972" t="str">
        <f t="shared" si="622"/>
        <v>High Balance</v>
      </c>
      <c r="Q9972" t="str">
        <f t="shared" si="623"/>
        <v>Retained</v>
      </c>
    </row>
    <row r="9973" spans="1:17" x14ac:dyDescent="0.2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>
        <f t="shared" si="620"/>
        <v>Adult</v>
      </c>
      <c r="O9973" t="str">
        <f t="shared" si="621"/>
        <v>Good</v>
      </c>
      <c r="P9973" t="str">
        <f t="shared" si="622"/>
        <v>High Balance</v>
      </c>
      <c r="Q9973" t="str">
        <f t="shared" si="623"/>
        <v>Retained</v>
      </c>
    </row>
    <row r="9974" spans="1:17" x14ac:dyDescent="0.2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>
        <f t="shared" si="620"/>
        <v>Young</v>
      </c>
      <c r="O9974" t="str">
        <f t="shared" si="621"/>
        <v>Good</v>
      </c>
      <c r="P9974" t="str">
        <f t="shared" si="622"/>
        <v>High Balance</v>
      </c>
      <c r="Q9974" t="str">
        <f t="shared" si="623"/>
        <v>Retained</v>
      </c>
    </row>
    <row r="9975" spans="1:17" x14ac:dyDescent="0.2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>
        <f t="shared" si="620"/>
        <v>Young</v>
      </c>
      <c r="O9975" t="str">
        <f t="shared" si="621"/>
        <v>Average</v>
      </c>
      <c r="P9975" t="str">
        <f t="shared" si="622"/>
        <v>Zero Balance</v>
      </c>
      <c r="Q9975" t="str">
        <f t="shared" si="623"/>
        <v>Retained</v>
      </c>
    </row>
    <row r="9976" spans="1:17" x14ac:dyDescent="0.2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>
        <f t="shared" si="620"/>
        <v>Adult</v>
      </c>
      <c r="O9976" t="str">
        <f t="shared" si="621"/>
        <v>Average</v>
      </c>
      <c r="P9976" t="str">
        <f t="shared" si="622"/>
        <v>High Balance</v>
      </c>
      <c r="Q9976" t="str">
        <f t="shared" si="623"/>
        <v>Retained</v>
      </c>
    </row>
    <row r="9977" spans="1:17" x14ac:dyDescent="0.2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>
        <f t="shared" si="620"/>
        <v>Senior</v>
      </c>
      <c r="O9977" t="str">
        <f t="shared" si="621"/>
        <v>Average</v>
      </c>
      <c r="P9977" t="str">
        <f t="shared" si="622"/>
        <v>High Balance</v>
      </c>
      <c r="Q9977" t="str">
        <f t="shared" si="623"/>
        <v>Churned</v>
      </c>
    </row>
    <row r="9978" spans="1:17" x14ac:dyDescent="0.2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>
        <f t="shared" si="620"/>
        <v>Adult</v>
      </c>
      <c r="O9978" t="str">
        <f t="shared" si="621"/>
        <v>Average</v>
      </c>
      <c r="P9978" t="str">
        <f t="shared" si="622"/>
        <v>High Balance</v>
      </c>
      <c r="Q9978" t="str">
        <f t="shared" si="623"/>
        <v>Retained</v>
      </c>
    </row>
    <row r="9979" spans="1:17" x14ac:dyDescent="0.2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tr">
        <f t="shared" si="620"/>
        <v>Adult</v>
      </c>
      <c r="O9979" t="str">
        <f t="shared" si="621"/>
        <v>Average</v>
      </c>
      <c r="P9979" t="str">
        <f t="shared" si="622"/>
        <v>Zero Balance</v>
      </c>
      <c r="Q9979" t="str">
        <f t="shared" si="623"/>
        <v>Retained</v>
      </c>
    </row>
    <row r="9980" spans="1:17" x14ac:dyDescent="0.2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>
        <f t="shared" si="620"/>
        <v>Adult</v>
      </c>
      <c r="O9980" t="str">
        <f t="shared" si="621"/>
        <v>Good</v>
      </c>
      <c r="P9980" t="str">
        <f t="shared" si="622"/>
        <v>Medium Balance</v>
      </c>
      <c r="Q9980" t="str">
        <f t="shared" si="623"/>
        <v>Retained</v>
      </c>
    </row>
    <row r="9981" spans="1:17" x14ac:dyDescent="0.2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>
        <f t="shared" si="620"/>
        <v>Senior</v>
      </c>
      <c r="O9981" t="str">
        <f t="shared" si="621"/>
        <v>Average</v>
      </c>
      <c r="P9981" t="str">
        <f t="shared" si="622"/>
        <v>Medium Balance</v>
      </c>
      <c r="Q9981" t="str">
        <f t="shared" si="623"/>
        <v>Retained</v>
      </c>
    </row>
    <row r="9982" spans="1:17" x14ac:dyDescent="0.2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>
        <f t="shared" si="620"/>
        <v>Adult</v>
      </c>
      <c r="O9982" t="str">
        <f t="shared" si="621"/>
        <v>Good</v>
      </c>
      <c r="P9982" t="str">
        <f t="shared" si="622"/>
        <v>Medium Balance</v>
      </c>
      <c r="Q9982" t="str">
        <f t="shared" si="623"/>
        <v>Retained</v>
      </c>
    </row>
    <row r="9983" spans="1:17" x14ac:dyDescent="0.2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>
        <f t="shared" si="620"/>
        <v>Adult</v>
      </c>
      <c r="O9983" t="str">
        <f t="shared" si="621"/>
        <v>Poor</v>
      </c>
      <c r="P9983" t="str">
        <f t="shared" si="622"/>
        <v>High Balance</v>
      </c>
      <c r="Q9983" t="str">
        <f t="shared" si="623"/>
        <v>Churned</v>
      </c>
    </row>
    <row r="9984" spans="1:17" x14ac:dyDescent="0.2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>
        <f t="shared" si="620"/>
        <v>Adult</v>
      </c>
      <c r="O9984" t="str">
        <f t="shared" si="621"/>
        <v>Average</v>
      </c>
      <c r="P9984" t="str">
        <f t="shared" si="622"/>
        <v>High Balance</v>
      </c>
      <c r="Q9984" t="str">
        <f t="shared" si="623"/>
        <v>Churned</v>
      </c>
    </row>
    <row r="9985" spans="1:17" x14ac:dyDescent="0.2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>
        <f t="shared" si="620"/>
        <v>Adult</v>
      </c>
      <c r="O9985" t="str">
        <f t="shared" si="621"/>
        <v>Average</v>
      </c>
      <c r="P9985" t="str">
        <f t="shared" si="622"/>
        <v>Zero Balance</v>
      </c>
      <c r="Q9985" t="str">
        <f t="shared" si="623"/>
        <v>Retained</v>
      </c>
    </row>
    <row r="9986" spans="1:17" x14ac:dyDescent="0.2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>
        <f t="shared" si="620"/>
        <v>Adult</v>
      </c>
      <c r="O9986" t="str">
        <f t="shared" si="621"/>
        <v>Average</v>
      </c>
      <c r="P9986" t="str">
        <f t="shared" si="622"/>
        <v>Medium Balance</v>
      </c>
      <c r="Q9986" t="str">
        <f t="shared" si="623"/>
        <v>Retained</v>
      </c>
    </row>
    <row r="9987" spans="1:17" x14ac:dyDescent="0.2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>
        <f t="shared" ref="N9987:N10001" si="624">IF(F9987&lt;30,"Young",IF(F9987&lt;50,"Adult","Senior"))</f>
        <v>Adult</v>
      </c>
      <c r="O9987" t="str">
        <f t="shared" ref="O9987:O10001" si="625">IF(C9987&lt;500,"Poor",IF(C9987&lt;700,"Average","Good"))</f>
        <v>Average</v>
      </c>
      <c r="P9987" t="str">
        <f t="shared" ref="P9987:P10001" si="626" xml:space="preserve"> IF(H9987=0,"Zero Balance",IF(H9987&lt;50000,"Low Balance",IF(H9987&lt;100000,"Medium Balance","High Balance")))</f>
        <v>High Balance</v>
      </c>
      <c r="Q9987" t="str">
        <f t="shared" ref="Q9987:Q10001" si="627">IF(M9987 = 1,"Churned","Retained")</f>
        <v>Retained</v>
      </c>
    </row>
    <row r="9988" spans="1:17" x14ac:dyDescent="0.2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>
        <f t="shared" si="624"/>
        <v>Adult</v>
      </c>
      <c r="O9988" t="str">
        <f t="shared" si="625"/>
        <v>Average</v>
      </c>
      <c r="P9988" t="str">
        <f t="shared" si="626"/>
        <v>High Balance</v>
      </c>
      <c r="Q9988" t="str">
        <f t="shared" si="627"/>
        <v>Retained</v>
      </c>
    </row>
    <row r="9989" spans="1:17" x14ac:dyDescent="0.2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>
        <f t="shared" si="624"/>
        <v>Adult</v>
      </c>
      <c r="O9989" t="str">
        <f t="shared" si="625"/>
        <v>Average</v>
      </c>
      <c r="P9989" t="str">
        <f t="shared" si="626"/>
        <v>High Balance</v>
      </c>
      <c r="Q9989" t="str">
        <f t="shared" si="627"/>
        <v>Retained</v>
      </c>
    </row>
    <row r="9990" spans="1:17" x14ac:dyDescent="0.2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>
        <f t="shared" si="624"/>
        <v>Adult</v>
      </c>
      <c r="O9990" t="str">
        <f t="shared" si="625"/>
        <v>Good</v>
      </c>
      <c r="P9990" t="str">
        <f t="shared" si="626"/>
        <v>Zero Balance</v>
      </c>
      <c r="Q9990" t="str">
        <f t="shared" si="627"/>
        <v>Retained</v>
      </c>
    </row>
    <row r="9991" spans="1:17" x14ac:dyDescent="0.2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>
        <f t="shared" si="624"/>
        <v>Young</v>
      </c>
      <c r="O9991" t="str">
        <f t="shared" si="625"/>
        <v>Good</v>
      </c>
      <c r="P9991" t="str">
        <f t="shared" si="626"/>
        <v>Zero Balance</v>
      </c>
      <c r="Q9991" t="str">
        <f t="shared" si="627"/>
        <v>Retained</v>
      </c>
    </row>
    <row r="9992" spans="1:17" x14ac:dyDescent="0.2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>
        <f t="shared" si="624"/>
        <v>Adult</v>
      </c>
      <c r="O9992" t="str">
        <f t="shared" si="625"/>
        <v>Good</v>
      </c>
      <c r="P9992" t="str">
        <f t="shared" si="626"/>
        <v>Low Balance</v>
      </c>
      <c r="Q9992" t="str">
        <f t="shared" si="627"/>
        <v>Retained</v>
      </c>
    </row>
    <row r="9993" spans="1:17" x14ac:dyDescent="0.2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tr">
        <f t="shared" si="624"/>
        <v>Senior</v>
      </c>
      <c r="O9993" t="str">
        <f t="shared" si="625"/>
        <v>Average</v>
      </c>
      <c r="P9993" t="str">
        <f t="shared" si="626"/>
        <v>Medium Balance</v>
      </c>
      <c r="Q9993" t="str">
        <f t="shared" si="627"/>
        <v>Churned</v>
      </c>
    </row>
    <row r="9994" spans="1:17" x14ac:dyDescent="0.2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>
        <f t="shared" si="624"/>
        <v>Adult</v>
      </c>
      <c r="O9994" t="str">
        <f t="shared" si="625"/>
        <v>Good</v>
      </c>
      <c r="P9994" t="str">
        <f t="shared" si="626"/>
        <v>Zero Balance</v>
      </c>
      <c r="Q9994" t="str">
        <f t="shared" si="627"/>
        <v>Retained</v>
      </c>
    </row>
    <row r="9995" spans="1:17" x14ac:dyDescent="0.2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>
        <f t="shared" si="624"/>
        <v>Young</v>
      </c>
      <c r="O9995" t="str">
        <f t="shared" si="625"/>
        <v>Average</v>
      </c>
      <c r="P9995" t="str">
        <f t="shared" si="626"/>
        <v>High Balance</v>
      </c>
      <c r="Q9995" t="str">
        <f t="shared" si="627"/>
        <v>Retained</v>
      </c>
    </row>
    <row r="9996" spans="1:17" x14ac:dyDescent="0.2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>
        <f t="shared" si="624"/>
        <v>Young</v>
      </c>
      <c r="O9996" t="str">
        <f t="shared" si="625"/>
        <v>Good</v>
      </c>
      <c r="P9996" t="str">
        <f t="shared" si="626"/>
        <v>Zero Balance</v>
      </c>
      <c r="Q9996" t="str">
        <f t="shared" si="627"/>
        <v>Retained</v>
      </c>
    </row>
    <row r="9997" spans="1:17" x14ac:dyDescent="0.2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>
        <f t="shared" si="624"/>
        <v>Adult</v>
      </c>
      <c r="O9997" t="str">
        <f t="shared" si="625"/>
        <v>Good</v>
      </c>
      <c r="P9997" t="str">
        <f t="shared" si="626"/>
        <v>Zero Balance</v>
      </c>
      <c r="Q9997" t="str">
        <f t="shared" si="627"/>
        <v>Retained</v>
      </c>
    </row>
    <row r="9998" spans="1:17" x14ac:dyDescent="0.2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>
        <f t="shared" si="624"/>
        <v>Adult</v>
      </c>
      <c r="O9998" t="str">
        <f t="shared" si="625"/>
        <v>Average</v>
      </c>
      <c r="P9998" t="str">
        <f t="shared" si="626"/>
        <v>Medium Balance</v>
      </c>
      <c r="Q9998" t="str">
        <f t="shared" si="627"/>
        <v>Retained</v>
      </c>
    </row>
    <row r="9999" spans="1:17" x14ac:dyDescent="0.2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>
        <f t="shared" si="624"/>
        <v>Adult</v>
      </c>
      <c r="O9999" t="str">
        <f t="shared" si="625"/>
        <v>Good</v>
      </c>
      <c r="P9999" t="str">
        <f t="shared" si="626"/>
        <v>Zero Balance</v>
      </c>
      <c r="Q9999" t="str">
        <f t="shared" si="627"/>
        <v>Churned</v>
      </c>
    </row>
    <row r="10000" spans="1:17" x14ac:dyDescent="0.2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>
        <f t="shared" si="624"/>
        <v>Adult</v>
      </c>
      <c r="O10000" t="str">
        <f t="shared" si="625"/>
        <v>Good</v>
      </c>
      <c r="P10000" t="str">
        <f t="shared" si="626"/>
        <v>Medium Balance</v>
      </c>
      <c r="Q10000" t="str">
        <f t="shared" si="627"/>
        <v>Churned</v>
      </c>
    </row>
    <row r="10001" spans="1:17" x14ac:dyDescent="0.2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>
        <f t="shared" si="624"/>
        <v>Young</v>
      </c>
      <c r="O10001" t="str">
        <f t="shared" si="625"/>
        <v>Good</v>
      </c>
      <c r="P10001" t="str">
        <f t="shared" si="626"/>
        <v>High Balance</v>
      </c>
      <c r="Q10001" t="str">
        <f t="shared" si="627"/>
        <v>Retained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C93B-66D0-419A-81F0-F1CD613DFE98}">
  <dimension ref="A2:N92"/>
  <sheetViews>
    <sheetView zoomScale="85" zoomScaleNormal="85" workbookViewId="0">
      <selection activeCell="L34" sqref="L34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13.28515625" bestFit="1" customWidth="1"/>
    <col min="4" max="4" width="12.7109375" customWidth="1"/>
    <col min="5" max="5" width="12.28515625" customWidth="1"/>
    <col min="6" max="6" width="13.28515625" bestFit="1" customWidth="1"/>
    <col min="7" max="7" width="19.5703125" bestFit="1" customWidth="1"/>
    <col min="8" max="8" width="13.28515625" bestFit="1" customWidth="1"/>
    <col min="9" max="9" width="12.7109375" bestFit="1" customWidth="1"/>
    <col min="10" max="10" width="5.85546875" customWidth="1"/>
    <col min="11" max="11" width="13.28515625" bestFit="1" customWidth="1"/>
    <col min="12" max="12" width="19.5703125" bestFit="1" customWidth="1"/>
    <col min="13" max="13" width="13.28515625" bestFit="1" customWidth="1"/>
    <col min="14" max="14" width="13.28515625" customWidth="1"/>
  </cols>
  <sheetData>
    <row r="2" spans="1:14" x14ac:dyDescent="0.25">
      <c r="D2" s="47" t="s">
        <v>3012</v>
      </c>
      <c r="E2" s="48"/>
      <c r="F2" s="48"/>
      <c r="G2" s="48"/>
      <c r="H2" s="48"/>
      <c r="I2" s="48"/>
      <c r="J2" s="48"/>
    </row>
    <row r="3" spans="1:14" x14ac:dyDescent="0.25">
      <c r="D3" s="48"/>
      <c r="E3" s="48"/>
      <c r="F3" s="48"/>
      <c r="G3" s="48"/>
      <c r="H3" s="48"/>
      <c r="I3" s="48"/>
      <c r="J3" s="48"/>
    </row>
    <row r="4" spans="1:14" x14ac:dyDescent="0.25">
      <c r="D4" s="48"/>
      <c r="E4" s="48"/>
      <c r="F4" s="48"/>
      <c r="G4" s="48"/>
      <c r="H4" s="48"/>
      <c r="I4" s="48"/>
      <c r="J4" s="48"/>
    </row>
    <row r="7" spans="1:14" ht="20.25" x14ac:dyDescent="0.35">
      <c r="A7" s="13" t="s">
        <v>2967</v>
      </c>
      <c r="B7" s="9"/>
      <c r="F7" s="15" t="s">
        <v>2969</v>
      </c>
      <c r="K7" s="15" t="s">
        <v>2971</v>
      </c>
    </row>
    <row r="8" spans="1:14" ht="16.5" x14ac:dyDescent="0.3">
      <c r="A8" s="14" t="s">
        <v>2968</v>
      </c>
      <c r="B8" s="9"/>
      <c r="F8" s="16" t="s">
        <v>2970</v>
      </c>
      <c r="K8" s="16" t="s">
        <v>2972</v>
      </c>
    </row>
    <row r="9" spans="1:14" x14ac:dyDescent="0.25">
      <c r="A9" s="9"/>
      <c r="B9" s="9"/>
    </row>
    <row r="10" spans="1:14" x14ac:dyDescent="0.25">
      <c r="A10" s="5" t="s">
        <v>2963</v>
      </c>
      <c r="B10" t="s">
        <v>2965</v>
      </c>
      <c r="C10" t="s">
        <v>2966</v>
      </c>
      <c r="D10" s="10" t="s">
        <v>2957</v>
      </c>
      <c r="E10" s="4"/>
      <c r="F10" s="5" t="s">
        <v>2963</v>
      </c>
      <c r="G10" t="s">
        <v>2965</v>
      </c>
      <c r="H10" t="s">
        <v>2966</v>
      </c>
      <c r="I10" s="10" t="s">
        <v>2957</v>
      </c>
      <c r="K10" s="5" t="s">
        <v>2963</v>
      </c>
      <c r="L10" t="s">
        <v>2965</v>
      </c>
      <c r="M10" t="s">
        <v>2966</v>
      </c>
      <c r="N10" s="10" t="s">
        <v>2957</v>
      </c>
    </row>
    <row r="11" spans="1:14" x14ac:dyDescent="0.25">
      <c r="A11" s="6" t="s">
        <v>14</v>
      </c>
      <c r="B11" s="7">
        <v>5014</v>
      </c>
      <c r="C11" s="7">
        <v>810</v>
      </c>
      <c r="D11" s="8">
        <f>GETPIVOTDATA("Sum of Exited",$A$10,"Geography","France")/GETPIVOTDATA("Count of CustomerId",$A$10,"Geography","France")</f>
        <v>0.16154766653370561</v>
      </c>
      <c r="F11" s="6" t="s">
        <v>15</v>
      </c>
      <c r="G11" s="7">
        <v>4543</v>
      </c>
      <c r="H11" s="7">
        <v>1139</v>
      </c>
      <c r="I11" s="8">
        <f>GETPIVOTDATA("Sum of Exited",$F$10,"Gender","Female")/GETPIVOTDATA("Count of CustomerId",$F$10,"Gender","Female")</f>
        <v>0.25071538630860662</v>
      </c>
      <c r="K11" s="6" t="s">
        <v>2973</v>
      </c>
      <c r="L11" s="7">
        <v>6964</v>
      </c>
      <c r="M11" s="7">
        <v>1279</v>
      </c>
      <c r="N11" s="8">
        <f>GETPIVOTDATA("Sum of Exited",$K$10,"Age_Group","Adult")/GETPIVOTDATA("Count of CustomerId",$K$10,"Age_Group","Adult")</f>
        <v>0.18365881677197013</v>
      </c>
    </row>
    <row r="12" spans="1:14" x14ac:dyDescent="0.25">
      <c r="A12" s="6" t="s">
        <v>25</v>
      </c>
      <c r="B12" s="7">
        <v>2509</v>
      </c>
      <c r="C12" s="7">
        <v>814</v>
      </c>
      <c r="D12" s="8">
        <f>GETPIVOTDATA("Sum of Exited",$A$10,"Geography","Germany")/GETPIVOTDATA("Count of CustomerId",$A$10,"Geography","Germany")</f>
        <v>0.32443204463929853</v>
      </c>
      <c r="F12" s="6" t="s">
        <v>22</v>
      </c>
      <c r="G12" s="7">
        <v>5457</v>
      </c>
      <c r="H12" s="7">
        <v>898</v>
      </c>
      <c r="I12" s="8">
        <f>GETPIVOTDATA("Sum of Exited",$F$10,"Gender","Male")/GETPIVOTDATA("Count of CustomerId",$F$10,"Gender","Male")</f>
        <v>0.16455928165658787</v>
      </c>
      <c r="K12" s="6" t="s">
        <v>1744</v>
      </c>
      <c r="L12" s="7">
        <v>1395</v>
      </c>
      <c r="M12" s="7">
        <v>634</v>
      </c>
      <c r="N12" s="8">
        <f>GETPIVOTDATA("Sum of Exited",$K$10,"Age_Group","Senior")/GETPIVOTDATA("Count of CustomerId",$K$10,"Age_Group","Senior")</f>
        <v>0.45448028673835128</v>
      </c>
    </row>
    <row r="13" spans="1:14" x14ac:dyDescent="0.25">
      <c r="A13" s="6" t="s">
        <v>17</v>
      </c>
      <c r="B13" s="7">
        <v>2477</v>
      </c>
      <c r="C13" s="7">
        <v>413</v>
      </c>
      <c r="D13" s="8">
        <f>GETPIVOTDATA("Sum of Exited",$A$10,"Geography","Spain")/GETPIVOTDATA("Count of CustomerId",$A$10,"Geography","Spain")</f>
        <v>0.16673395236172789</v>
      </c>
      <c r="F13" s="6" t="s">
        <v>2964</v>
      </c>
      <c r="G13" s="7">
        <v>10000</v>
      </c>
      <c r="H13" s="7">
        <v>2037</v>
      </c>
      <c r="K13" s="6" t="s">
        <v>44</v>
      </c>
      <c r="L13" s="7">
        <v>1641</v>
      </c>
      <c r="M13" s="7">
        <v>124</v>
      </c>
      <c r="N13" s="8">
        <f>GETPIVOTDATA("Sum of Exited",$K$10,"Age_Group","Young")/GETPIVOTDATA("Count of CustomerId",$K$10,"Age_Group","Young")</f>
        <v>7.5563680682510667E-2</v>
      </c>
    </row>
    <row r="14" spans="1:14" x14ac:dyDescent="0.25">
      <c r="A14" s="6" t="s">
        <v>2964</v>
      </c>
      <c r="B14" s="7">
        <v>10000</v>
      </c>
      <c r="C14" s="7">
        <v>2037</v>
      </c>
      <c r="D14" s="8"/>
      <c r="K14" s="6" t="s">
        <v>2964</v>
      </c>
      <c r="L14" s="7">
        <v>10000</v>
      </c>
      <c r="M14" s="7">
        <v>2037</v>
      </c>
    </row>
    <row r="15" spans="1:14" x14ac:dyDescent="0.25">
      <c r="A15" s="6"/>
      <c r="B15" s="7"/>
      <c r="C15" s="7"/>
      <c r="D15" s="8"/>
    </row>
    <row r="16" spans="1:14" x14ac:dyDescent="0.25">
      <c r="A16" s="6"/>
      <c r="B16" s="7"/>
      <c r="C16" s="7"/>
      <c r="D16" s="8"/>
    </row>
    <row r="18" spans="1:14" ht="20.25" x14ac:dyDescent="0.35">
      <c r="A18" s="15" t="s">
        <v>2974</v>
      </c>
      <c r="F18" s="15" t="s">
        <v>2987</v>
      </c>
      <c r="K18" s="17" t="s">
        <v>2985</v>
      </c>
    </row>
    <row r="19" spans="1:14" ht="16.5" x14ac:dyDescent="0.3">
      <c r="A19" s="16" t="s">
        <v>2975</v>
      </c>
      <c r="F19" s="14" t="s">
        <v>2988</v>
      </c>
      <c r="K19" s="16" t="s">
        <v>2986</v>
      </c>
    </row>
    <row r="21" spans="1:14" x14ac:dyDescent="0.25">
      <c r="A21" s="5" t="s">
        <v>2963</v>
      </c>
      <c r="B21" t="s">
        <v>2965</v>
      </c>
      <c r="C21" t="s">
        <v>2966</v>
      </c>
      <c r="D21" s="11" t="s">
        <v>2957</v>
      </c>
      <c r="E21" s="5"/>
      <c r="F21" s="5" t="s">
        <v>2963</v>
      </c>
      <c r="G21" t="s">
        <v>2965</v>
      </c>
      <c r="H21" t="s">
        <v>2966</v>
      </c>
      <c r="I21" s="11" t="s">
        <v>2957</v>
      </c>
      <c r="J21" s="5"/>
      <c r="K21" s="5" t="s">
        <v>2963</v>
      </c>
      <c r="L21" t="s">
        <v>2965</v>
      </c>
      <c r="M21" t="s">
        <v>2966</v>
      </c>
      <c r="N21" s="11" t="s">
        <v>2957</v>
      </c>
    </row>
    <row r="22" spans="1:14" x14ac:dyDescent="0.25">
      <c r="A22" s="6" t="s">
        <v>2976</v>
      </c>
      <c r="B22" s="7">
        <v>6220</v>
      </c>
      <c r="C22" s="7">
        <v>1263</v>
      </c>
      <c r="D22" s="8">
        <f>GETPIVOTDATA("Sum of Exited",$A$21,"Credit_Category","Average")/GETPIVOTDATA("Count of CustomerId",$A$21,"Credit_Category","Average")</f>
        <v>0.20305466237942121</v>
      </c>
      <c r="F22" s="6">
        <v>0</v>
      </c>
      <c r="G22" s="7">
        <v>2945</v>
      </c>
      <c r="H22" s="7">
        <v>613</v>
      </c>
      <c r="I22" s="8">
        <f>GETPIVOTDATA("Sum of Exited",$F$21,"HasCrCard",0)/GETPIVOTDATA("Count of CustomerId",$F$21,"HasCrCard",0)</f>
        <v>0.20814940577249574</v>
      </c>
      <c r="K22" s="6">
        <v>0</v>
      </c>
      <c r="L22" s="7">
        <v>4849</v>
      </c>
      <c r="M22" s="7">
        <v>1302</v>
      </c>
      <c r="N22" s="8">
        <f>GETPIVOTDATA("Sum of Exited",$K$21,"IsActiveMember",0)/GETPIVOTDATA("Count of CustomerId",$K$21,"IsActiveMember",0)</f>
        <v>0.26850897092183956</v>
      </c>
    </row>
    <row r="23" spans="1:14" x14ac:dyDescent="0.25">
      <c r="A23" s="6" t="s">
        <v>2977</v>
      </c>
      <c r="B23" s="7">
        <v>3148</v>
      </c>
      <c r="C23" s="7">
        <v>624</v>
      </c>
      <c r="D23" s="8">
        <f>GETPIVOTDATA("Sum of Exited",$A$21,"Credit_Category","Good")/GETPIVOTDATA("Count of CustomerId",$A$21,"Credit_Category","Good")</f>
        <v>0.19822109275730623</v>
      </c>
      <c r="F23" s="6">
        <v>1</v>
      </c>
      <c r="G23" s="7">
        <v>7055</v>
      </c>
      <c r="H23" s="7">
        <v>1424</v>
      </c>
      <c r="I23" s="8">
        <f>GETPIVOTDATA("Sum of Exited",$F$21,"HasCrCard",1)/GETPIVOTDATA("Count of CustomerId",$F$21,"HasCrCard",1)</f>
        <v>0.20184266477675408</v>
      </c>
      <c r="K23" s="6">
        <v>1</v>
      </c>
      <c r="L23" s="7">
        <v>5151</v>
      </c>
      <c r="M23" s="7">
        <v>735</v>
      </c>
      <c r="N23" s="8">
        <f>GETPIVOTDATA("Sum of Exited",$K$21,"IsActiveMember",1)/GETPIVOTDATA("Count of CustomerId",$K$21,"IsActiveMember",1)</f>
        <v>0.14269073966220153</v>
      </c>
    </row>
    <row r="24" spans="1:14" x14ac:dyDescent="0.25">
      <c r="A24" s="6" t="s">
        <v>2978</v>
      </c>
      <c r="B24" s="7">
        <v>632</v>
      </c>
      <c r="C24" s="7">
        <v>150</v>
      </c>
      <c r="D24" s="8">
        <f>GETPIVOTDATA("Sum of Exited",$A$21,"Credit_Category","Poor")/GETPIVOTDATA("Count of CustomerId",$A$21,"Credit_Category","Poor")</f>
        <v>0.23734177215189872</v>
      </c>
      <c r="F24" s="6" t="s">
        <v>2964</v>
      </c>
      <c r="G24" s="7">
        <v>10000</v>
      </c>
      <c r="H24" s="7">
        <v>2037</v>
      </c>
      <c r="I24" s="8"/>
      <c r="K24" s="6" t="s">
        <v>2964</v>
      </c>
      <c r="L24" s="7">
        <v>10000</v>
      </c>
      <c r="M24" s="7">
        <v>2037</v>
      </c>
      <c r="N24" s="8"/>
    </row>
    <row r="25" spans="1:14" x14ac:dyDescent="0.25">
      <c r="A25" s="6" t="s">
        <v>2964</v>
      </c>
      <c r="B25" s="7">
        <v>10000</v>
      </c>
      <c r="C25" s="7">
        <v>2037</v>
      </c>
      <c r="D25" s="8"/>
      <c r="N25" s="8"/>
    </row>
    <row r="29" spans="1:14" ht="20.25" x14ac:dyDescent="0.35">
      <c r="A29" s="15" t="s">
        <v>2979</v>
      </c>
      <c r="J29" s="18"/>
    </row>
    <row r="30" spans="1:14" ht="16.5" x14ac:dyDescent="0.3">
      <c r="A30" s="16" t="s">
        <v>2980</v>
      </c>
      <c r="J30" s="14"/>
    </row>
    <row r="31" spans="1:14" x14ac:dyDescent="0.25">
      <c r="G31" t="s">
        <v>2963</v>
      </c>
      <c r="H31" t="s">
        <v>2965</v>
      </c>
      <c r="I31" t="s">
        <v>2966</v>
      </c>
      <c r="J31" t="s">
        <v>2957</v>
      </c>
    </row>
    <row r="32" spans="1:14" x14ac:dyDescent="0.25">
      <c r="A32" s="5" t="s">
        <v>2963</v>
      </c>
      <c r="B32" t="s">
        <v>2965</v>
      </c>
      <c r="C32" t="s">
        <v>2966</v>
      </c>
      <c r="D32" s="11" t="s">
        <v>2957</v>
      </c>
      <c r="E32" s="5"/>
      <c r="G32" s="5" t="s">
        <v>14</v>
      </c>
      <c r="H32" s="5">
        <v>5014</v>
      </c>
      <c r="I32">
        <v>810</v>
      </c>
      <c r="J32">
        <v>0.16154766653370561</v>
      </c>
      <c r="M32" s="8"/>
    </row>
    <row r="33" spans="1:14" x14ac:dyDescent="0.25">
      <c r="A33" s="6" t="s">
        <v>2981</v>
      </c>
      <c r="B33" s="7">
        <v>4799</v>
      </c>
      <c r="C33" s="7">
        <v>1211</v>
      </c>
      <c r="D33" s="8">
        <f>GETPIVOTDATA("Sum of Exited",$A$32,"Balance_Category","High Balance")/GETPIVOTDATA("Count of CustomerId",$A$32,"Balance_Category","High Balance")</f>
        <v>0.25234423838299647</v>
      </c>
      <c r="G33" t="s">
        <v>25</v>
      </c>
      <c r="H33">
        <v>2509</v>
      </c>
      <c r="I33">
        <v>814</v>
      </c>
      <c r="J33">
        <v>0.32443204463929853</v>
      </c>
      <c r="M33" s="8"/>
    </row>
    <row r="34" spans="1:14" x14ac:dyDescent="0.25">
      <c r="A34" s="6" t="s">
        <v>2982</v>
      </c>
      <c r="B34" s="7">
        <v>75</v>
      </c>
      <c r="C34" s="7">
        <v>26</v>
      </c>
      <c r="D34" s="8">
        <f>GETPIVOTDATA("Sum of Exited",$A$32,"Balance_Category","Low Balance")/GETPIVOTDATA("Count of CustomerId",$A$32,"Balance_Category","Low Balance")</f>
        <v>0.34666666666666668</v>
      </c>
      <c r="G34" t="s">
        <v>17</v>
      </c>
      <c r="H34">
        <v>2477</v>
      </c>
      <c r="I34">
        <v>413</v>
      </c>
      <c r="J34">
        <v>0.16673395236172789</v>
      </c>
      <c r="M34" s="8"/>
    </row>
    <row r="35" spans="1:14" x14ac:dyDescent="0.25">
      <c r="A35" s="6" t="s">
        <v>2983</v>
      </c>
      <c r="B35" s="7">
        <v>1509</v>
      </c>
      <c r="C35" s="7">
        <v>300</v>
      </c>
      <c r="D35" s="8">
        <f>GETPIVOTDATA("Sum of Exited",$A$32,"Balance_Category","Medium Balance")/GETPIVOTDATA("Count of CustomerId",$A$32,"Balance_Category","Medium Balance")</f>
        <v>0.19880715705765409</v>
      </c>
      <c r="G35" t="s">
        <v>2964</v>
      </c>
      <c r="H35">
        <v>10000</v>
      </c>
      <c r="I35">
        <v>2037</v>
      </c>
      <c r="M35" s="8"/>
    </row>
    <row r="36" spans="1:14" x14ac:dyDescent="0.25">
      <c r="A36" s="6" t="s">
        <v>2984</v>
      </c>
      <c r="B36" s="7">
        <v>3617</v>
      </c>
      <c r="C36" s="7">
        <v>500</v>
      </c>
      <c r="D36" s="8">
        <f>GETPIVOTDATA("Sum of Exited",$A$32,"Balance_Category","Zero Balance")/GETPIVOTDATA("Count of CustomerId",$A$32,"Balance_Category","Zero Balance")</f>
        <v>0.13823610727121924</v>
      </c>
    </row>
    <row r="37" spans="1:14" x14ac:dyDescent="0.25">
      <c r="A37" s="6" t="s">
        <v>2964</v>
      </c>
      <c r="B37" s="7">
        <v>10000</v>
      </c>
      <c r="C37" s="7">
        <v>2037</v>
      </c>
    </row>
    <row r="40" spans="1:14" x14ac:dyDescent="0.25">
      <c r="F40" s="5"/>
      <c r="G40" s="5"/>
      <c r="H40" s="5"/>
      <c r="I40" s="5"/>
      <c r="J40" s="5"/>
      <c r="K40" s="5"/>
      <c r="L40" s="5"/>
      <c r="M40" s="5"/>
      <c r="N40" s="5"/>
    </row>
    <row r="42" spans="1:14" x14ac:dyDescent="0.25">
      <c r="D42" s="10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25">
      <c r="D43" s="8"/>
    </row>
    <row r="44" spans="1:14" x14ac:dyDescent="0.25">
      <c r="D44" s="8"/>
    </row>
    <row r="45" spans="1:14" x14ac:dyDescent="0.25">
      <c r="D45" s="8"/>
    </row>
    <row r="46" spans="1:14" x14ac:dyDescent="0.25">
      <c r="D46" s="8"/>
    </row>
    <row r="47" spans="1:14" x14ac:dyDescent="0.25">
      <c r="A47" s="6"/>
      <c r="B47" s="7"/>
      <c r="C47" s="7"/>
      <c r="D47" s="8"/>
    </row>
    <row r="57" spans="1:12" ht="26.25" x14ac:dyDescent="0.25">
      <c r="A57" s="21" t="s">
        <v>2989</v>
      </c>
    </row>
    <row r="58" spans="1:12" ht="17.25" x14ac:dyDescent="0.25">
      <c r="A58" s="20" t="s">
        <v>2990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60" spans="1:12" x14ac:dyDescent="0.25">
      <c r="A60" t="s">
        <v>2991</v>
      </c>
    </row>
    <row r="62" spans="1:12" x14ac:dyDescent="0.25">
      <c r="A62" t="s">
        <v>2992</v>
      </c>
    </row>
    <row r="64" spans="1:12" x14ac:dyDescent="0.25">
      <c r="A64" t="s">
        <v>2993</v>
      </c>
    </row>
    <row r="66" spans="1:1" x14ac:dyDescent="0.25">
      <c r="A66" t="s">
        <v>2994</v>
      </c>
    </row>
    <row r="68" spans="1:1" x14ac:dyDescent="0.25">
      <c r="A68" t="s">
        <v>2997</v>
      </c>
    </row>
    <row r="70" spans="1:1" x14ac:dyDescent="0.25">
      <c r="A70" t="s">
        <v>2996</v>
      </c>
    </row>
    <row r="72" spans="1:1" x14ac:dyDescent="0.25">
      <c r="A72" t="s">
        <v>2995</v>
      </c>
    </row>
    <row r="80" spans="1:1" x14ac:dyDescent="0.25">
      <c r="A80" t="s">
        <v>2998</v>
      </c>
    </row>
    <row r="82" spans="1:1" x14ac:dyDescent="0.25">
      <c r="A82" t="s">
        <v>2999</v>
      </c>
    </row>
    <row r="84" spans="1:1" x14ac:dyDescent="0.25">
      <c r="A84" t="s">
        <v>3000</v>
      </c>
    </row>
    <row r="86" spans="1:1" x14ac:dyDescent="0.25">
      <c r="A86" t="s">
        <v>3001</v>
      </c>
    </row>
    <row r="88" spans="1:1" x14ac:dyDescent="0.25">
      <c r="A88" t="s">
        <v>3004</v>
      </c>
    </row>
    <row r="90" spans="1:1" x14ac:dyDescent="0.25">
      <c r="A90" t="s">
        <v>3003</v>
      </c>
    </row>
    <row r="92" spans="1:1" x14ac:dyDescent="0.25">
      <c r="A92" t="s">
        <v>3002</v>
      </c>
    </row>
  </sheetData>
  <mergeCells count="1">
    <mergeCell ref="D2:J4"/>
  </mergeCell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13B8-3644-4F06-86B7-B93A57E2C43D}">
  <dimension ref="A1:S204"/>
  <sheetViews>
    <sheetView showGridLines="0" zoomScale="71" zoomScaleNormal="71" workbookViewId="0">
      <selection activeCell="E54" sqref="E54"/>
    </sheetView>
  </sheetViews>
  <sheetFormatPr defaultRowHeight="15" x14ac:dyDescent="0.25"/>
  <cols>
    <col min="1" max="1" width="9.140625" customWidth="1"/>
    <col min="2" max="2" width="11.7109375" customWidth="1"/>
    <col min="3" max="3" width="11.42578125" customWidth="1"/>
    <col min="4" max="4" width="10.7109375" customWidth="1"/>
  </cols>
  <sheetData>
    <row r="1" spans="8:19" ht="9.75" customHeight="1" x14ac:dyDescent="0.25"/>
    <row r="2" spans="8:19" x14ac:dyDescent="0.25">
      <c r="H2" s="49" t="s">
        <v>3005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8:19" x14ac:dyDescent="0.25"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8:19" x14ac:dyDescent="0.25"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8:19" ht="20.25" x14ac:dyDescent="0.35">
      <c r="I5" s="51" t="s">
        <v>3006</v>
      </c>
      <c r="J5" s="52"/>
      <c r="K5" s="52"/>
      <c r="L5" s="52"/>
      <c r="M5" s="52"/>
      <c r="N5" s="52"/>
      <c r="O5" s="52"/>
      <c r="P5" s="52"/>
      <c r="Q5" s="52"/>
      <c r="R5" s="52"/>
    </row>
    <row r="30" spans="6:6" x14ac:dyDescent="0.25">
      <c r="F30" s="19"/>
    </row>
    <row r="31" spans="6:6" x14ac:dyDescent="0.25">
      <c r="F31" s="22"/>
    </row>
    <row r="38" spans="2:14" ht="23.25" customHeight="1" x14ac:dyDescent="0.25">
      <c r="B38" s="21" t="s">
        <v>2989</v>
      </c>
    </row>
    <row r="39" spans="2:14" ht="20.25" x14ac:dyDescent="0.25">
      <c r="B39" s="44" t="s">
        <v>2990</v>
      </c>
      <c r="C39" s="12"/>
      <c r="D39" s="12"/>
      <c r="E39" s="12"/>
      <c r="F39" s="12"/>
      <c r="G39" s="12"/>
      <c r="H39" s="12"/>
      <c r="I39" s="12"/>
    </row>
    <row r="40" spans="2:14" ht="12.75" customHeight="1" x14ac:dyDescent="0.25"/>
    <row r="41" spans="2:14" ht="20.25" x14ac:dyDescent="0.35">
      <c r="B41" s="45" t="s">
        <v>2991</v>
      </c>
      <c r="C41" s="45"/>
      <c r="D41" s="45"/>
      <c r="E41" s="45"/>
      <c r="F41" s="45"/>
      <c r="G41" s="45"/>
      <c r="H41" s="45"/>
      <c r="I41" s="45"/>
      <c r="J41" s="45"/>
      <c r="K41" s="16"/>
      <c r="L41" s="16"/>
      <c r="M41" s="16"/>
      <c r="N41" s="16"/>
    </row>
    <row r="42" spans="2:14" ht="20.25" x14ac:dyDescent="0.35">
      <c r="B42" s="45" t="s">
        <v>2992</v>
      </c>
      <c r="C42" s="45"/>
      <c r="D42" s="45"/>
      <c r="E42" s="45"/>
      <c r="F42" s="45"/>
      <c r="G42" s="45"/>
      <c r="H42" s="45"/>
      <c r="I42" s="45"/>
      <c r="J42" s="45"/>
      <c r="K42" s="16"/>
      <c r="L42" s="16"/>
      <c r="M42" s="16"/>
      <c r="N42" s="16"/>
    </row>
    <row r="43" spans="2:14" ht="20.25" x14ac:dyDescent="0.35">
      <c r="B43" s="45" t="s">
        <v>2993</v>
      </c>
      <c r="C43" s="45"/>
      <c r="D43" s="45"/>
      <c r="E43" s="45"/>
      <c r="F43" s="45"/>
      <c r="G43" s="45"/>
      <c r="H43" s="45"/>
      <c r="I43" s="45"/>
      <c r="J43" s="45"/>
      <c r="K43" s="16"/>
      <c r="L43" s="16"/>
      <c r="M43" s="16"/>
      <c r="N43" s="16"/>
    </row>
    <row r="44" spans="2:14" ht="20.25" x14ac:dyDescent="0.35">
      <c r="B44" s="45" t="s">
        <v>2994</v>
      </c>
      <c r="C44" s="45"/>
      <c r="D44" s="45"/>
      <c r="E44" s="45"/>
      <c r="F44" s="45"/>
      <c r="G44" s="45"/>
      <c r="H44" s="45"/>
      <c r="I44" s="45"/>
      <c r="J44" s="45"/>
      <c r="K44" s="16"/>
      <c r="L44" s="16"/>
      <c r="M44" s="16"/>
      <c r="N44" s="16"/>
    </row>
    <row r="45" spans="2:14" ht="20.25" x14ac:dyDescent="0.35">
      <c r="B45" s="45" t="s">
        <v>2995</v>
      </c>
      <c r="C45" s="45"/>
      <c r="D45" s="45"/>
      <c r="E45" s="45"/>
      <c r="F45" s="45"/>
      <c r="G45" s="45"/>
      <c r="H45" s="45"/>
      <c r="I45" s="45"/>
      <c r="J45" s="45"/>
      <c r="K45" s="16"/>
      <c r="L45" s="16"/>
      <c r="M45" s="16"/>
      <c r="N45" s="16"/>
    </row>
    <row r="46" spans="2:14" ht="20.25" x14ac:dyDescent="0.35">
      <c r="B46" s="45" t="s">
        <v>2996</v>
      </c>
      <c r="C46" s="45"/>
      <c r="D46" s="45"/>
      <c r="E46" s="45"/>
      <c r="F46" s="45"/>
      <c r="G46" s="45"/>
      <c r="H46" s="45"/>
      <c r="I46" s="45"/>
      <c r="J46" s="45"/>
      <c r="K46" s="16"/>
      <c r="L46" s="16"/>
      <c r="M46" s="16"/>
      <c r="N46" s="16"/>
    </row>
    <row r="47" spans="2:14" ht="20.25" x14ac:dyDescent="0.35">
      <c r="B47" s="45" t="s">
        <v>3013</v>
      </c>
      <c r="C47" s="45"/>
      <c r="D47" s="45"/>
      <c r="E47" s="45"/>
      <c r="F47" s="45"/>
      <c r="G47" s="45"/>
      <c r="H47" s="45"/>
      <c r="I47" s="45"/>
      <c r="J47" s="45"/>
      <c r="K47" s="16"/>
      <c r="L47" s="16"/>
      <c r="M47" s="16"/>
      <c r="N47" s="16"/>
    </row>
    <row r="48" spans="2:14" ht="16.5" x14ac:dyDescent="0.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70" spans="1:1" ht="26.25" x14ac:dyDescent="0.25">
      <c r="A70" s="21"/>
    </row>
    <row r="71" spans="1:1" s="12" customFormat="1" ht="17.25" x14ac:dyDescent="0.25">
      <c r="A71" s="20"/>
    </row>
    <row r="104" spans="2:3" hidden="1" x14ac:dyDescent="0.25">
      <c r="C104" s="1"/>
    </row>
    <row r="105" spans="2:3" hidden="1" x14ac:dyDescent="0.25"/>
    <row r="106" spans="2:3" hidden="1" x14ac:dyDescent="0.25"/>
    <row r="107" spans="2:3" hidden="1" x14ac:dyDescent="0.25"/>
    <row r="108" spans="2:3" hidden="1" x14ac:dyDescent="0.25">
      <c r="B108" s="8"/>
    </row>
    <row r="109" spans="2:3" hidden="1" x14ac:dyDescent="0.25">
      <c r="B109" s="3"/>
    </row>
    <row r="110" spans="2:3" hidden="1" x14ac:dyDescent="0.25">
      <c r="B110" s="2"/>
    </row>
    <row r="111" spans="2:3" hidden="1" x14ac:dyDescent="0.25">
      <c r="B111" s="2"/>
    </row>
    <row r="112" spans="2:3" hidden="1" x14ac:dyDescent="0.25"/>
    <row r="113" hidden="1" x14ac:dyDescent="0.25"/>
    <row r="114" hidden="1" x14ac:dyDescent="0.25"/>
    <row r="115" hidden="1" x14ac:dyDescent="0.25"/>
    <row r="197" spans="2:3" x14ac:dyDescent="0.25">
      <c r="C197" s="1"/>
    </row>
    <row r="201" spans="2:3" x14ac:dyDescent="0.25">
      <c r="B201" s="8"/>
    </row>
    <row r="202" spans="2:3" x14ac:dyDescent="0.25">
      <c r="B202" s="3"/>
    </row>
    <row r="203" spans="2:3" x14ac:dyDescent="0.25">
      <c r="B203" s="2"/>
    </row>
    <row r="204" spans="2:3" x14ac:dyDescent="0.25">
      <c r="B204" s="2"/>
    </row>
  </sheetData>
  <mergeCells count="2">
    <mergeCell ref="H2:S4"/>
    <mergeCell ref="I5:R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014C-6068-4075-8956-717A8F19487A}">
  <dimension ref="B2:O39"/>
  <sheetViews>
    <sheetView showGridLines="0" tabSelected="1" zoomScale="82" zoomScaleNormal="82" workbookViewId="0">
      <selection activeCell="L41" sqref="L41"/>
    </sheetView>
  </sheetViews>
  <sheetFormatPr defaultRowHeight="15" x14ac:dyDescent="0.25"/>
  <cols>
    <col min="1" max="1" width="2.7109375" customWidth="1"/>
    <col min="2" max="2" width="19.140625" customWidth="1"/>
    <col min="3" max="3" width="20.42578125" customWidth="1"/>
    <col min="4" max="4" width="15.140625" customWidth="1"/>
    <col min="5" max="5" width="14.5703125" customWidth="1"/>
    <col min="6" max="6" width="5.140625" customWidth="1"/>
    <col min="7" max="7" width="16.5703125" customWidth="1"/>
    <col min="8" max="8" width="20.42578125" customWidth="1"/>
    <col min="9" max="9" width="15.140625" customWidth="1"/>
    <col min="10" max="10" width="14.5703125" customWidth="1"/>
    <col min="11" max="11" width="5.140625" customWidth="1"/>
    <col min="12" max="12" width="12.85546875" customWidth="1"/>
    <col min="13" max="13" width="20.42578125" customWidth="1"/>
    <col min="14" max="14" width="15.140625" customWidth="1"/>
    <col min="15" max="15" width="14.5703125" customWidth="1"/>
  </cols>
  <sheetData>
    <row r="2" spans="2:15" x14ac:dyDescent="0.25">
      <c r="D2" s="54" t="s">
        <v>3014</v>
      </c>
      <c r="E2" s="48"/>
      <c r="F2" s="48"/>
      <c r="G2" s="48"/>
      <c r="H2" s="48"/>
      <c r="I2" s="48"/>
      <c r="J2" s="48"/>
      <c r="K2" s="48"/>
      <c r="L2" s="48"/>
      <c r="M2" s="48"/>
    </row>
    <row r="3" spans="2:15" x14ac:dyDescent="0.25"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2:15" x14ac:dyDescent="0.25">
      <c r="D4" s="48"/>
      <c r="E4" s="48"/>
      <c r="F4" s="48"/>
      <c r="G4" s="48"/>
      <c r="H4" s="48"/>
      <c r="I4" s="48"/>
      <c r="J4" s="48"/>
      <c r="K4" s="48"/>
      <c r="L4" s="48"/>
      <c r="M4" s="48"/>
    </row>
    <row r="7" spans="2:15" ht="26.25" x14ac:dyDescent="0.4">
      <c r="B7" s="53" t="s">
        <v>3007</v>
      </c>
      <c r="C7" s="53"/>
    </row>
    <row r="9" spans="2:15" ht="20.25" x14ac:dyDescent="0.35">
      <c r="B9" s="42" t="s">
        <v>3015</v>
      </c>
      <c r="C9" s="33" t="s">
        <v>3016</v>
      </c>
      <c r="G9" s="13" t="s">
        <v>2967</v>
      </c>
      <c r="H9" s="9"/>
      <c r="L9" s="15" t="s">
        <v>2971</v>
      </c>
    </row>
    <row r="10" spans="2:15" ht="16.5" x14ac:dyDescent="0.3">
      <c r="B10" s="40" t="s">
        <v>2954</v>
      </c>
      <c r="C10" s="26">
        <f>COUNTA(Table3[[#All],[CustomerId]])-1</f>
        <v>10000</v>
      </c>
      <c r="G10" s="14" t="s">
        <v>2968</v>
      </c>
      <c r="H10" s="9"/>
      <c r="L10" s="16" t="s">
        <v>2972</v>
      </c>
    </row>
    <row r="11" spans="2:15" x14ac:dyDescent="0.25">
      <c r="B11" s="40" t="s">
        <v>2955</v>
      </c>
      <c r="C11" s="26">
        <f xml:space="preserve"> COUNTIF(Table3[[#All],[Exited]],1)</f>
        <v>2037</v>
      </c>
    </row>
    <row r="12" spans="2:15" x14ac:dyDescent="0.25">
      <c r="B12" s="40" t="s">
        <v>2956</v>
      </c>
      <c r="C12" s="26">
        <f>COUNTIF(Table3[[#All],[Exited]],0)</f>
        <v>7963</v>
      </c>
      <c r="G12" s="27" t="s">
        <v>2963</v>
      </c>
      <c r="H12" s="28" t="s">
        <v>2965</v>
      </c>
      <c r="I12" s="28" t="s">
        <v>2966</v>
      </c>
      <c r="J12" s="29" t="s">
        <v>2957</v>
      </c>
      <c r="L12" s="27" t="s">
        <v>2963</v>
      </c>
      <c r="M12" s="28" t="s">
        <v>2965</v>
      </c>
      <c r="N12" s="28" t="s">
        <v>2966</v>
      </c>
      <c r="O12" s="29" t="s">
        <v>2957</v>
      </c>
    </row>
    <row r="13" spans="2:15" x14ac:dyDescent="0.25">
      <c r="B13" s="40" t="s">
        <v>2957</v>
      </c>
      <c r="C13" s="25">
        <f>C11/C10</f>
        <v>0.20369999999999999</v>
      </c>
      <c r="G13" s="24" t="s">
        <v>14</v>
      </c>
      <c r="H13" s="23">
        <v>5014</v>
      </c>
      <c r="I13" s="23">
        <v>810</v>
      </c>
      <c r="J13" s="25">
        <v>0.16154766653370561</v>
      </c>
      <c r="L13" s="24" t="s">
        <v>2973</v>
      </c>
      <c r="M13" s="23">
        <v>6964</v>
      </c>
      <c r="N13" s="23">
        <v>1279</v>
      </c>
      <c r="O13" s="25">
        <v>0.18365881677197013</v>
      </c>
    </row>
    <row r="14" spans="2:15" x14ac:dyDescent="0.25">
      <c r="B14" s="40" t="s">
        <v>2958</v>
      </c>
      <c r="C14" s="41">
        <f>AVERAGE(Table3[[#All],[CreditScore]])</f>
        <v>650.52880000000005</v>
      </c>
      <c r="G14" s="24" t="s">
        <v>25</v>
      </c>
      <c r="H14" s="23">
        <v>2509</v>
      </c>
      <c r="I14" s="23">
        <v>814</v>
      </c>
      <c r="J14" s="25">
        <v>0.32443204463929898</v>
      </c>
      <c r="L14" s="24" t="s">
        <v>1744</v>
      </c>
      <c r="M14" s="23">
        <v>1395</v>
      </c>
      <c r="N14" s="23">
        <v>634</v>
      </c>
      <c r="O14" s="25">
        <v>0.45448028673835128</v>
      </c>
    </row>
    <row r="15" spans="2:15" x14ac:dyDescent="0.25">
      <c r="B15" s="40" t="s">
        <v>2959</v>
      </c>
      <c r="C15" s="46">
        <f>AVERAGE(Table3[[#All],[Balance]])</f>
        <v>76485.889287999613</v>
      </c>
      <c r="G15" s="24" t="s">
        <v>17</v>
      </c>
      <c r="H15" s="23">
        <v>2477</v>
      </c>
      <c r="I15" s="23">
        <v>413</v>
      </c>
      <c r="J15" s="25">
        <v>0.16673395236172789</v>
      </c>
      <c r="L15" s="24" t="s">
        <v>44</v>
      </c>
      <c r="M15" s="23">
        <v>1641</v>
      </c>
      <c r="N15" s="23">
        <v>124</v>
      </c>
      <c r="O15" s="25">
        <v>7.5563680682510667E-2</v>
      </c>
    </row>
    <row r="16" spans="2:15" x14ac:dyDescent="0.25">
      <c r="B16" s="40" t="s">
        <v>2960</v>
      </c>
      <c r="C16" s="46">
        <f xml:space="preserve"> AVERAGE(Table3[[#All],[EstimatedSalary]])</f>
        <v>100090.2398809998</v>
      </c>
      <c r="G16" s="30" t="s">
        <v>2964</v>
      </c>
      <c r="H16" s="31">
        <v>10000</v>
      </c>
      <c r="I16" s="31">
        <v>2037</v>
      </c>
      <c r="J16" s="32"/>
      <c r="L16" s="30" t="s">
        <v>2964</v>
      </c>
      <c r="M16" s="31">
        <v>10000</v>
      </c>
      <c r="N16" s="31">
        <v>2037</v>
      </c>
      <c r="O16" s="32"/>
    </row>
    <row r="17" spans="2:15" x14ac:dyDescent="0.25">
      <c r="B17" s="40" t="s">
        <v>2961</v>
      </c>
      <c r="C17" s="26">
        <f>COUNTIF(Table3[[#All],[IsActiveMember]],1)</f>
        <v>5151</v>
      </c>
    </row>
    <row r="18" spans="2:15" x14ac:dyDescent="0.25">
      <c r="B18" s="43" t="s">
        <v>2962</v>
      </c>
      <c r="C18" s="32">
        <f>COUNTIF(Table3[[#All],[IsActiveMember]],0)</f>
        <v>4849</v>
      </c>
    </row>
    <row r="20" spans="2:15" ht="20.25" x14ac:dyDescent="0.35">
      <c r="B20" s="13"/>
      <c r="C20" s="9"/>
      <c r="G20" s="15"/>
    </row>
    <row r="21" spans="2:15" ht="20.25" x14ac:dyDescent="0.35">
      <c r="B21" s="15" t="s">
        <v>2969</v>
      </c>
      <c r="G21" s="15" t="s">
        <v>2987</v>
      </c>
      <c r="L21" s="17" t="s">
        <v>2985</v>
      </c>
    </row>
    <row r="22" spans="2:15" ht="16.5" x14ac:dyDescent="0.3">
      <c r="B22" s="16" t="s">
        <v>2970</v>
      </c>
      <c r="G22" s="14" t="s">
        <v>2988</v>
      </c>
      <c r="L22" s="16" t="s">
        <v>2986</v>
      </c>
    </row>
    <row r="24" spans="2:15" x14ac:dyDescent="0.25">
      <c r="B24" s="27" t="s">
        <v>2963</v>
      </c>
      <c r="C24" s="28" t="s">
        <v>2965</v>
      </c>
      <c r="D24" s="28" t="s">
        <v>2966</v>
      </c>
      <c r="E24" s="29" t="s">
        <v>2957</v>
      </c>
      <c r="G24" s="36" t="s">
        <v>2963</v>
      </c>
      <c r="H24" s="37" t="s">
        <v>2965</v>
      </c>
      <c r="I24" s="37" t="s">
        <v>2966</v>
      </c>
      <c r="J24" s="33" t="s">
        <v>2957</v>
      </c>
      <c r="L24" s="36" t="s">
        <v>2963</v>
      </c>
      <c r="M24" s="37" t="s">
        <v>2965</v>
      </c>
      <c r="N24" s="37" t="s">
        <v>2966</v>
      </c>
      <c r="O24" s="33" t="s">
        <v>2957</v>
      </c>
    </row>
    <row r="25" spans="2:15" x14ac:dyDescent="0.25">
      <c r="B25" s="24" t="s">
        <v>15</v>
      </c>
      <c r="C25" s="23">
        <v>4543</v>
      </c>
      <c r="D25" s="23">
        <v>1139</v>
      </c>
      <c r="E25" s="25">
        <v>0.25071538630860662</v>
      </c>
      <c r="G25" s="35" t="s">
        <v>3010</v>
      </c>
      <c r="H25" s="23">
        <v>2945</v>
      </c>
      <c r="I25" s="23">
        <v>613</v>
      </c>
      <c r="J25" s="25">
        <v>0.20814940577249574</v>
      </c>
      <c r="L25" s="35" t="s">
        <v>3008</v>
      </c>
      <c r="M25" s="23">
        <v>4849</v>
      </c>
      <c r="N25" s="23">
        <v>1302</v>
      </c>
      <c r="O25" s="25">
        <v>0.26850897092183956</v>
      </c>
    </row>
    <row r="26" spans="2:15" x14ac:dyDescent="0.25">
      <c r="B26" s="24" t="s">
        <v>22</v>
      </c>
      <c r="C26" s="23">
        <v>5457</v>
      </c>
      <c r="D26" s="23">
        <v>898</v>
      </c>
      <c r="E26" s="25">
        <v>0.16455928165658787</v>
      </c>
      <c r="G26" s="35" t="s">
        <v>3011</v>
      </c>
      <c r="H26" s="23">
        <v>7055</v>
      </c>
      <c r="I26" s="23">
        <v>1424</v>
      </c>
      <c r="J26" s="25">
        <v>0.20184266477675408</v>
      </c>
      <c r="L26" s="35" t="s">
        <v>3009</v>
      </c>
      <c r="M26" s="23">
        <v>5151</v>
      </c>
      <c r="N26" s="23">
        <v>735</v>
      </c>
      <c r="O26" s="25">
        <v>0.14269073966220153</v>
      </c>
    </row>
    <row r="27" spans="2:15" x14ac:dyDescent="0.25">
      <c r="B27" s="30" t="s">
        <v>2964</v>
      </c>
      <c r="C27" s="31">
        <v>10000</v>
      </c>
      <c r="D27" s="31">
        <v>2037</v>
      </c>
      <c r="E27" s="32"/>
      <c r="G27" s="38" t="s">
        <v>2964</v>
      </c>
      <c r="H27" s="31">
        <v>10000</v>
      </c>
      <c r="I27" s="31">
        <v>2037</v>
      </c>
      <c r="J27" s="32"/>
      <c r="L27" s="38" t="s">
        <v>2964</v>
      </c>
      <c r="M27" s="31">
        <v>10000</v>
      </c>
      <c r="N27" s="31">
        <v>2037</v>
      </c>
      <c r="O27" s="39"/>
    </row>
    <row r="31" spans="2:15" ht="20.25" x14ac:dyDescent="0.35">
      <c r="B31" s="15" t="s">
        <v>2979</v>
      </c>
      <c r="G31" s="15" t="s">
        <v>2974</v>
      </c>
    </row>
    <row r="32" spans="2:15" ht="16.5" x14ac:dyDescent="0.3">
      <c r="B32" s="16" t="s">
        <v>2980</v>
      </c>
      <c r="G32" s="16" t="s">
        <v>2975</v>
      </c>
    </row>
    <row r="34" spans="2:10" x14ac:dyDescent="0.25">
      <c r="B34" s="34" t="s">
        <v>2963</v>
      </c>
      <c r="C34" s="37" t="s">
        <v>2965</v>
      </c>
      <c r="D34" s="37" t="s">
        <v>2966</v>
      </c>
      <c r="E34" s="33" t="s">
        <v>2957</v>
      </c>
      <c r="G34" s="34" t="s">
        <v>2963</v>
      </c>
      <c r="H34" s="37" t="s">
        <v>2965</v>
      </c>
      <c r="I34" s="37" t="s">
        <v>2966</v>
      </c>
      <c r="J34" s="33" t="s">
        <v>2957</v>
      </c>
    </row>
    <row r="35" spans="2:10" x14ac:dyDescent="0.25">
      <c r="B35" s="24" t="s">
        <v>2981</v>
      </c>
      <c r="C35" s="23">
        <v>4799</v>
      </c>
      <c r="D35" s="23">
        <v>1211</v>
      </c>
      <c r="E35" s="25">
        <v>0.25234423838299647</v>
      </c>
      <c r="G35" s="24" t="s">
        <v>2976</v>
      </c>
      <c r="H35" s="23">
        <v>6220</v>
      </c>
      <c r="I35" s="23">
        <v>1263</v>
      </c>
      <c r="J35" s="25">
        <v>0.20305466237942121</v>
      </c>
    </row>
    <row r="36" spans="2:10" x14ac:dyDescent="0.25">
      <c r="B36" s="24" t="s">
        <v>2982</v>
      </c>
      <c r="C36" s="23">
        <v>75</v>
      </c>
      <c r="D36" s="23">
        <v>26</v>
      </c>
      <c r="E36" s="25">
        <v>0.34666666666666668</v>
      </c>
      <c r="G36" s="24" t="s">
        <v>2977</v>
      </c>
      <c r="H36" s="23">
        <v>3148</v>
      </c>
      <c r="I36" s="23">
        <v>624</v>
      </c>
      <c r="J36" s="25">
        <v>0.19822109275730623</v>
      </c>
    </row>
    <row r="37" spans="2:10" x14ac:dyDescent="0.25">
      <c r="B37" s="24" t="s">
        <v>2983</v>
      </c>
      <c r="C37" s="23">
        <v>1509</v>
      </c>
      <c r="D37" s="23">
        <v>300</v>
      </c>
      <c r="E37" s="25">
        <v>0.19880715705765409</v>
      </c>
      <c r="G37" s="24" t="s">
        <v>2978</v>
      </c>
      <c r="H37" s="23">
        <v>632</v>
      </c>
      <c r="I37" s="23">
        <v>150</v>
      </c>
      <c r="J37" s="25">
        <v>0.23734177215189872</v>
      </c>
    </row>
    <row r="38" spans="2:10" x14ac:dyDescent="0.25">
      <c r="B38" s="24" t="s">
        <v>2984</v>
      </c>
      <c r="C38" s="23">
        <v>3617</v>
      </c>
      <c r="D38" s="23">
        <v>500</v>
      </c>
      <c r="E38" s="25">
        <v>0.13823610727121924</v>
      </c>
      <c r="G38" s="30" t="s">
        <v>2964</v>
      </c>
      <c r="H38" s="31">
        <v>10000</v>
      </c>
      <c r="I38" s="31">
        <v>2037</v>
      </c>
      <c r="J38" s="32"/>
    </row>
    <row r="39" spans="2:10" x14ac:dyDescent="0.25">
      <c r="B39" s="30" t="s">
        <v>2964</v>
      </c>
      <c r="C39" s="31">
        <v>10000</v>
      </c>
      <c r="D39" s="31">
        <v>2037</v>
      </c>
      <c r="E39" s="32"/>
    </row>
  </sheetData>
  <mergeCells count="2">
    <mergeCell ref="B7:C7"/>
    <mergeCell ref="D2:M4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Customer Churn</vt:lpstr>
      <vt:lpstr>Pivot Table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2026-05-30T22:36:26Z</dcterms:created>
  <dcterms:modified xsi:type="dcterms:W3CDTF">2026-06-02T17:39:27Z</dcterms:modified>
</cp:coreProperties>
</file>