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306147E9-6C0F-404A-BF5E-89B5C6D0883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5M-base-worst" sheetId="1" r:id="rId1"/>
    <sheet name="Results" sheetId="4" r:id="rId2"/>
    <sheet name="scr1" sheetId="2" r:id="rId3"/>
    <sheet name="scr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2" i="1"/>
  <c r="M22" i="1"/>
  <c r="M18" i="1"/>
  <c r="L16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20" i="1"/>
  <c r="L17" i="1"/>
  <c r="M17" i="1"/>
  <c r="L18" i="1"/>
  <c r="L19" i="1"/>
  <c r="M19" i="1"/>
  <c r="L21" i="1"/>
  <c r="M21" i="1"/>
  <c r="M16" i="1"/>
  <c r="K11" i="1"/>
  <c r="L11" i="1" s="1"/>
  <c r="L12" i="1" s="1"/>
  <c r="M11" i="1" l="1"/>
  <c r="M12" i="1" s="1"/>
  <c r="O16" i="1" s="1"/>
  <c r="O32" i="1" l="1"/>
  <c r="O106" i="1"/>
  <c r="O103" i="1"/>
  <c r="O113" i="1"/>
  <c r="O109" i="1"/>
  <c r="O70" i="1"/>
  <c r="O84" i="1"/>
  <c r="O26" i="1"/>
  <c r="O22" i="1"/>
  <c r="O87" i="1"/>
  <c r="O97" i="1"/>
  <c r="O93" i="1"/>
  <c r="O31" i="1"/>
  <c r="O41" i="1"/>
  <c r="O101" i="1"/>
  <c r="O39" i="1"/>
  <c r="O104" i="1"/>
  <c r="O114" i="1"/>
  <c r="O38" i="1"/>
  <c r="O47" i="1"/>
  <c r="O48" i="1"/>
  <c r="O57" i="1"/>
  <c r="O58" i="1"/>
  <c r="O43" i="1"/>
  <c r="O53" i="1"/>
  <c r="O67" i="1"/>
  <c r="O76" i="1"/>
  <c r="O80" i="1"/>
  <c r="O89" i="1"/>
  <c r="O28" i="1"/>
  <c r="O78" i="1"/>
  <c r="O24" i="1"/>
  <c r="O33" i="1"/>
  <c r="O29" i="1"/>
  <c r="O95" i="1"/>
  <c r="O105" i="1"/>
  <c r="O42" i="1"/>
  <c r="O94" i="1"/>
  <c r="O40" i="1"/>
  <c r="O49" i="1"/>
  <c r="O50" i="1"/>
  <c r="O45" i="1"/>
  <c r="O102" i="1"/>
  <c r="O111" i="1"/>
  <c r="O112" i="1"/>
  <c r="O35" i="1"/>
  <c r="O46" i="1"/>
  <c r="O110" i="1"/>
  <c r="O55" i="1"/>
  <c r="O51" i="1"/>
  <c r="O56" i="1"/>
  <c r="O59" i="1"/>
  <c r="O65" i="1"/>
  <c r="O91" i="1"/>
  <c r="O66" i="1"/>
  <c r="O99" i="1"/>
  <c r="O61" i="1"/>
  <c r="O75" i="1"/>
  <c r="O79" i="1"/>
  <c r="O25" i="1"/>
  <c r="O90" i="1"/>
  <c r="O85" i="1"/>
  <c r="O23" i="1"/>
  <c r="O88" i="1"/>
  <c r="O34" i="1"/>
  <c r="O98" i="1"/>
  <c r="O86" i="1"/>
  <c r="O96" i="1"/>
  <c r="O37" i="1"/>
  <c r="O30" i="1"/>
  <c r="O54" i="1"/>
  <c r="O27" i="1"/>
  <c r="O63" i="1"/>
  <c r="O83" i="1"/>
  <c r="O64" i="1"/>
  <c r="O115" i="1"/>
  <c r="O73" i="1"/>
  <c r="O52" i="1"/>
  <c r="O74" i="1"/>
  <c r="O36" i="1"/>
  <c r="O69" i="1"/>
  <c r="O44" i="1"/>
  <c r="O62" i="1"/>
  <c r="O107" i="1"/>
  <c r="O71" i="1"/>
  <c r="O60" i="1"/>
  <c r="O72" i="1"/>
  <c r="O68" i="1"/>
  <c r="O81" i="1"/>
  <c r="O92" i="1"/>
  <c r="O82" i="1"/>
  <c r="O100" i="1"/>
  <c r="O77" i="1"/>
  <c r="O108" i="1"/>
  <c r="O20" i="1"/>
  <c r="O17" i="1"/>
  <c r="O21" i="1"/>
  <c r="O18" i="1"/>
  <c r="O19" i="1"/>
</calcChain>
</file>

<file path=xl/sharedStrings.xml><?xml version="1.0" encoding="utf-8"?>
<sst xmlns="http://schemas.openxmlformats.org/spreadsheetml/2006/main" count="271" uniqueCount="35">
  <si>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</si>
  <si>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</si>
  <si>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</si>
  <si>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</si>
  <si>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</si>
  <si>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</si>
  <si>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</si>
  <si>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</si>
  <si>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</si>
  <si>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</si>
  <si>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</si>
  <si>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</si>
  <si>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</si>
  <si>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</si>
  <si>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</si>
  <si>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</si>
  <si>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</si>
  <si>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</si>
  <si>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</si>
  <si>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</si>
  <si>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</si>
  <si>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</si>
  <si>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</si>
  <si>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</si>
  <si>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</si>
  <si>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</si>
  <si>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</si>
  <si>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random ID</t>
  </si>
  <si>
    <t>In mile</t>
  </si>
  <si>
    <t>Distance</t>
  </si>
  <si>
    <t>Point A</t>
  </si>
  <si>
    <t>Point B</t>
  </si>
  <si>
    <t>scr</t>
  </si>
  <si>
    <t>fixedpointA</t>
  </si>
  <si>
    <t>fixedpointB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</si>
</sst>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692150</xdr:colOff>
      <xdr:row>0</xdr:row>
      <xdr:rowOff>31750</xdr:rowOff>
    </xdr:from>
    <xdr:to>
      <xdr:col>8</xdr:col>
      <xdr:colOff>488493</xdr:colOff>
      <xdr:row>12</xdr:row>
      <xdr:rowOff>183855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C9916-8652-4283-B278-A0CA89BB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3175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8CAD0-B419-63EF-E321-5303F2A2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3241D-5C2D-C8E8-7D1F-661D1BE8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129EE-7BED-4C84-99FE-AB886DA0B5CD}" name="Table1" displayName="Table1" ref="A15:I115" totalsRowShown="0">
  <autoFilter ref="A15:I115" xr:uid="{2BC129EE-7BED-4C84-99FE-AB886DA0B5CD}"/>
  <sortState xmlns:xlrd2="http://schemas.microsoft.com/office/spreadsheetml/2017/richdata2" ref="A16:I115">
    <sortCondition descending="1" ref="F15:F115"/>
  </sortState>
  <tableColumns count="9">
    <tableColumn id="1" xr3:uid="{72D3DA87-423E-4EB6-BCFB-7EE49474CB14}" name="Block ID"/>
    <tableColumn id="2" xr3:uid="{BAF40103-4A76-499C-B871-1BE274A1510A}" name="coordinate_x"/>
    <tableColumn id="3" xr3:uid="{4B7F9493-BB8C-4C78-8873-A86B5A429CA5}" name="coordinate_y"/>
    <tableColumn id="4" xr3:uid="{08347CF1-AF12-4620-91BE-9677FE43B52A}" name="Population"/>
    <tableColumn id="5" xr3:uid="{E04AF953-D90E-40E5-8D7D-36CC1021E3B0}" name="Retrofitting"/>
    <tableColumn id="6" xr3:uid="{A3BE2D49-9243-4536-BC41-D1037BFA1655}" name="Retrofitting Cost"/>
    <tableColumn id="7" xr3:uid="{FB7CC3CD-E314-4DE8-AE0F-5FBC8702C0C0}" name="Damaged?"/>
    <tableColumn id="8" xr3:uid="{6FCE9CCB-3AE2-4ED3-9B8A-6401C69107D4}" name="Recovery Cost"/>
    <tableColumn id="9" xr3:uid="{E59D2D9A-62A7-4476-94DD-914A51E3099D}" name="Dis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workbookViewId="0">
      <selection activeCell="O30" sqref="O30"/>
    </sheetView>
  </sheetViews>
  <sheetFormatPr defaultRowHeight="14.5" x14ac:dyDescent="0.35"/>
  <cols>
    <col min="1" max="1" width="9.54296875" customWidth="1"/>
    <col min="2" max="3" width="13.81640625" customWidth="1"/>
    <col min="4" max="4" width="12" customWidth="1"/>
    <col min="5" max="5" width="12.453125" customWidth="1"/>
    <col min="6" max="6" width="16.6328125" customWidth="1"/>
    <col min="7" max="7" width="11.6328125" customWidth="1"/>
    <col min="8" max="8" width="14.54296875" customWidth="1"/>
    <col min="9" max="9" width="12.08984375" customWidth="1"/>
    <col min="11" max="11" width="9.7265625" bestFit="1" customWidth="1"/>
  </cols>
  <sheetData>
    <row r="1" spans="1:15" x14ac:dyDescent="0.35">
      <c r="A1" t="s">
        <v>0</v>
      </c>
      <c r="B1">
        <v>15000000</v>
      </c>
      <c r="C1" t="s">
        <v>1</v>
      </c>
      <c r="D1">
        <v>5</v>
      </c>
    </row>
    <row r="2" spans="1:15" x14ac:dyDescent="0.35">
      <c r="A2" t="s">
        <v>2</v>
      </c>
      <c r="B2">
        <v>13302</v>
      </c>
    </row>
    <row r="3" spans="1:15" x14ac:dyDescent="0.35">
      <c r="A3" t="s">
        <v>3</v>
      </c>
      <c r="B3">
        <v>13435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v>130.79</v>
      </c>
    </row>
    <row r="6" spans="1:15" x14ac:dyDescent="0.35">
      <c r="A6" t="s">
        <v>6</v>
      </c>
      <c r="B6">
        <v>2</v>
      </c>
    </row>
    <row r="7" spans="1:15" x14ac:dyDescent="0.35">
      <c r="A7" t="s">
        <v>7</v>
      </c>
      <c r="B7">
        <v>130.51</v>
      </c>
    </row>
    <row r="8" spans="1:15" x14ac:dyDescent="0.35">
      <c r="A8" t="s">
        <v>8</v>
      </c>
      <c r="B8">
        <v>51</v>
      </c>
    </row>
    <row r="9" spans="1:15" x14ac:dyDescent="0.35">
      <c r="A9" t="s">
        <v>9</v>
      </c>
      <c r="B9">
        <v>9.19</v>
      </c>
    </row>
    <row r="10" spans="1:15" x14ac:dyDescent="0.35">
      <c r="A10" t="s">
        <v>10</v>
      </c>
      <c r="B10">
        <v>13</v>
      </c>
      <c r="K10" t="s">
        <v>27</v>
      </c>
    </row>
    <row r="11" spans="1:15" x14ac:dyDescent="0.35">
      <c r="A11" t="s">
        <v>11</v>
      </c>
      <c r="B11">
        <v>2.92</v>
      </c>
      <c r="K11">
        <f ca="1">RANDBETWEEN(1,100)</f>
        <v>47</v>
      </c>
      <c r="L11">
        <f ca="1">INDEX(Table1[coordinate_x],MATCH(K11,Table1[Block ID],0))</f>
        <v>-94.512</v>
      </c>
      <c r="M11">
        <f ca="1">INDEX(Table1[coordinate_y],MATCH(K11,Table1[Block ID],0))</f>
        <v>37.06</v>
      </c>
    </row>
    <row r="12" spans="1:15" x14ac:dyDescent="0.35">
      <c r="A12" t="s">
        <v>12</v>
      </c>
      <c r="B12">
        <v>-94.566999999999993</v>
      </c>
      <c r="C12">
        <v>37.06</v>
      </c>
      <c r="J12" t="s">
        <v>28</v>
      </c>
      <c r="L12">
        <f ca="1">L11*54.6</f>
        <v>-5160.3552</v>
      </c>
      <c r="M12">
        <f ca="1">M11*69</f>
        <v>2557.1400000000003</v>
      </c>
    </row>
    <row r="13" spans="1:15" x14ac:dyDescent="0.35">
      <c r="A13" t="s">
        <v>13</v>
      </c>
      <c r="B13">
        <v>-94.478999999999999</v>
      </c>
      <c r="C13">
        <v>37.078000000000003</v>
      </c>
    </row>
    <row r="15" spans="1:15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O15" t="s">
        <v>29</v>
      </c>
    </row>
    <row r="16" spans="1:15" x14ac:dyDescent="0.35">
      <c r="A16">
        <v>43</v>
      </c>
      <c r="B16">
        <v>-94.498000000000005</v>
      </c>
      <c r="C16">
        <v>37.070999999999998</v>
      </c>
      <c r="D16">
        <v>1224</v>
      </c>
      <c r="E16" t="s">
        <v>23</v>
      </c>
      <c r="F16">
        <v>1037663</v>
      </c>
      <c r="G16" t="s">
        <v>24</v>
      </c>
      <c r="H16">
        <v>0</v>
      </c>
      <c r="I16">
        <v>996</v>
      </c>
      <c r="L16">
        <f>Table1[[#This Row],[coordinate_x]]*54.6</f>
        <v>-5159.5907999999999</v>
      </c>
      <c r="M16">
        <f>Table1[[#This Row],[coordinate_y]]*69</f>
        <v>2557.8989999999999</v>
      </c>
      <c r="O16">
        <f ca="1">SQRT((L16-$L$12)^2+(M16-$M$12)^2)</f>
        <v>1.0772132379428725</v>
      </c>
    </row>
    <row r="17" spans="1:15" x14ac:dyDescent="0.35">
      <c r="A17">
        <v>9</v>
      </c>
      <c r="B17">
        <v>-94.492999999999995</v>
      </c>
      <c r="C17">
        <v>37.08</v>
      </c>
      <c r="D17">
        <v>1418</v>
      </c>
      <c r="E17" t="s">
        <v>23</v>
      </c>
      <c r="F17">
        <v>887341</v>
      </c>
      <c r="G17" t="s">
        <v>24</v>
      </c>
      <c r="H17">
        <v>0</v>
      </c>
      <c r="I17">
        <v>1154</v>
      </c>
      <c r="L17">
        <f>Table1[[#This Row],[coordinate_x]]*54.6</f>
        <v>-5159.3177999999998</v>
      </c>
      <c r="M17">
        <f>Table1[[#This Row],[coordinate_y]]*69</f>
        <v>2558.52</v>
      </c>
      <c r="O17">
        <f ca="1">SQRT((L17-$L$12)^2+(M17-$M$12)^2)</f>
        <v>1.7264410676299904</v>
      </c>
    </row>
    <row r="18" spans="1:15" x14ac:dyDescent="0.35">
      <c r="A18">
        <v>2</v>
      </c>
      <c r="B18">
        <v>-94.504999999999995</v>
      </c>
      <c r="C18">
        <v>37.072000000000003</v>
      </c>
      <c r="D18">
        <v>883</v>
      </c>
      <c r="E18" t="s">
        <v>23</v>
      </c>
      <c r="F18">
        <v>628762</v>
      </c>
      <c r="G18" t="s">
        <v>24</v>
      </c>
      <c r="H18">
        <v>0</v>
      </c>
      <c r="I18">
        <v>723</v>
      </c>
      <c r="L18">
        <f>Table1[[#This Row],[coordinate_x]]*54.6</f>
        <v>-5159.973</v>
      </c>
      <c r="M18">
        <f>Table1[[#This Row],[coordinate_y]]*69</f>
        <v>2557.9680000000003</v>
      </c>
      <c r="O18">
        <f t="shared" ref="O17:O21" ca="1" si="0">SQRT((L18-$L$12)^2+(M18-$M$12)^2)</f>
        <v>0.91195440675505623</v>
      </c>
    </row>
    <row r="19" spans="1:15" x14ac:dyDescent="0.35">
      <c r="A19">
        <v>54</v>
      </c>
      <c r="B19">
        <v>-94.52</v>
      </c>
      <c r="C19">
        <v>37.067999999999998</v>
      </c>
      <c r="D19">
        <v>801</v>
      </c>
      <c r="E19" t="s">
        <v>23</v>
      </c>
      <c r="F19">
        <v>524455</v>
      </c>
      <c r="G19" t="s">
        <v>24</v>
      </c>
      <c r="H19">
        <v>0</v>
      </c>
      <c r="I19">
        <v>652</v>
      </c>
      <c r="L19">
        <f>Table1[[#This Row],[coordinate_x]]*54.6</f>
        <v>-5160.7920000000004</v>
      </c>
      <c r="M19">
        <f>Table1[[#This Row],[coordinate_y]]*69</f>
        <v>2557.692</v>
      </c>
      <c r="O19">
        <f t="shared" ca="1" si="0"/>
        <v>0.7039163586677033</v>
      </c>
    </row>
    <row r="20" spans="1:15" x14ac:dyDescent="0.35">
      <c r="A20">
        <v>21</v>
      </c>
      <c r="B20">
        <v>-94.552000000000007</v>
      </c>
      <c r="C20">
        <v>37.058</v>
      </c>
      <c r="D20">
        <v>436</v>
      </c>
      <c r="E20" t="s">
        <v>23</v>
      </c>
      <c r="F20">
        <v>513985</v>
      </c>
      <c r="G20" t="s">
        <v>24</v>
      </c>
      <c r="H20">
        <v>0</v>
      </c>
      <c r="I20">
        <v>355</v>
      </c>
      <c r="L20">
        <f>Table1[[#This Row],[coordinate_x]]*54.6</f>
        <v>-5162.5392000000002</v>
      </c>
      <c r="M20">
        <f>Table1[[#This Row],[coordinate_y]]*69</f>
        <v>2557.002</v>
      </c>
      <c r="O20">
        <f ca="1">SQRT((L20-$L$12)^2+(M20-$M$12)^2)</f>
        <v>2.1883555469806457</v>
      </c>
    </row>
    <row r="21" spans="1:15" x14ac:dyDescent="0.35">
      <c r="A21">
        <v>8</v>
      </c>
      <c r="B21">
        <v>-94.53</v>
      </c>
      <c r="C21">
        <v>37.067</v>
      </c>
      <c r="D21">
        <v>663</v>
      </c>
      <c r="E21" t="s">
        <v>23</v>
      </c>
      <c r="F21">
        <v>488172</v>
      </c>
      <c r="G21" t="s">
        <v>24</v>
      </c>
      <c r="H21">
        <v>0</v>
      </c>
      <c r="I21">
        <v>539</v>
      </c>
      <c r="L21">
        <f>Table1[[#This Row],[coordinate_x]]*54.6</f>
        <v>-5161.3380000000006</v>
      </c>
      <c r="M21">
        <f>Table1[[#This Row],[coordinate_y]]*69</f>
        <v>2557.623</v>
      </c>
      <c r="O21">
        <f ca="1">SQRT((L21-$L$12)^2+(M21-$M$12)^2)</f>
        <v>1.0950729838695981</v>
      </c>
    </row>
    <row r="22" spans="1:15" x14ac:dyDescent="0.35">
      <c r="A22">
        <v>40</v>
      </c>
      <c r="B22">
        <v>-94.483999999999995</v>
      </c>
      <c r="C22">
        <v>37.076000000000001</v>
      </c>
      <c r="D22">
        <v>931</v>
      </c>
      <c r="E22" t="s">
        <v>23</v>
      </c>
      <c r="F22">
        <v>463642</v>
      </c>
      <c r="G22" t="s">
        <v>24</v>
      </c>
      <c r="H22">
        <v>0</v>
      </c>
      <c r="I22">
        <v>757</v>
      </c>
      <c r="L22">
        <f>Table1[[#This Row],[coordinate_x]]*54.6</f>
        <v>-5158.8263999999999</v>
      </c>
      <c r="M22">
        <f>Table1[[#This Row],[coordinate_y]]*69</f>
        <v>2558.2440000000001</v>
      </c>
      <c r="O22">
        <f t="shared" ref="O22:O85" ca="1" si="1">SQRT((L22-$L$12)^2+(M22-$M$12)^2)</f>
        <v>1.8857479789196998</v>
      </c>
    </row>
    <row r="23" spans="1:15" x14ac:dyDescent="0.35">
      <c r="A23">
        <v>46</v>
      </c>
      <c r="B23">
        <v>-94.471999999999994</v>
      </c>
      <c r="C23">
        <v>37.079000000000001</v>
      </c>
      <c r="D23">
        <v>1192</v>
      </c>
      <c r="E23" t="s">
        <v>23</v>
      </c>
      <c r="F23">
        <v>431707</v>
      </c>
      <c r="G23" t="s">
        <v>24</v>
      </c>
      <c r="H23">
        <v>0</v>
      </c>
      <c r="I23">
        <v>970</v>
      </c>
      <c r="L23">
        <f>Table1[[#This Row],[coordinate_x]]*54.6</f>
        <v>-5158.1711999999998</v>
      </c>
      <c r="M23">
        <f>Table1[[#This Row],[coordinate_y]]*69</f>
        <v>2558.451</v>
      </c>
      <c r="O23">
        <f t="shared" ca="1" si="1"/>
        <v>2.5472685370804657</v>
      </c>
    </row>
    <row r="24" spans="1:15" x14ac:dyDescent="0.35">
      <c r="A24">
        <v>32</v>
      </c>
      <c r="B24">
        <v>-94.573999999999998</v>
      </c>
      <c r="C24">
        <v>37.061</v>
      </c>
      <c r="D24">
        <v>810</v>
      </c>
      <c r="E24" t="s">
        <v>23</v>
      </c>
      <c r="F24">
        <v>417219</v>
      </c>
      <c r="G24" t="s">
        <v>24</v>
      </c>
      <c r="H24">
        <v>0</v>
      </c>
      <c r="I24">
        <v>659</v>
      </c>
      <c r="L24">
        <f>Table1[[#This Row],[coordinate_x]]*54.6</f>
        <v>-5163.7403999999997</v>
      </c>
      <c r="M24">
        <f>Table1[[#This Row],[coordinate_y]]*69</f>
        <v>2557.2089999999998</v>
      </c>
      <c r="O24">
        <f t="shared" ca="1" si="1"/>
        <v>3.3859031350583542</v>
      </c>
    </row>
    <row r="25" spans="1:15" x14ac:dyDescent="0.35">
      <c r="A25">
        <v>34</v>
      </c>
      <c r="B25">
        <v>-94.525000000000006</v>
      </c>
      <c r="C25">
        <v>37.064</v>
      </c>
      <c r="D25">
        <v>1038</v>
      </c>
      <c r="E25" t="s">
        <v>23</v>
      </c>
      <c r="F25">
        <v>368587</v>
      </c>
      <c r="G25" t="s">
        <v>24</v>
      </c>
      <c r="H25">
        <v>0</v>
      </c>
      <c r="I25">
        <v>844</v>
      </c>
      <c r="L25">
        <f>Table1[[#This Row],[coordinate_x]]*54.6</f>
        <v>-5161.0650000000005</v>
      </c>
      <c r="M25">
        <f>Table1[[#This Row],[coordinate_y]]*69</f>
        <v>2557.4160000000002</v>
      </c>
      <c r="O25">
        <f t="shared" ca="1" si="1"/>
        <v>0.76157208457287884</v>
      </c>
    </row>
    <row r="26" spans="1:15" x14ac:dyDescent="0.35">
      <c r="A26">
        <v>55</v>
      </c>
      <c r="B26">
        <v>-94.537000000000006</v>
      </c>
      <c r="C26">
        <v>37.067</v>
      </c>
      <c r="D26">
        <v>697</v>
      </c>
      <c r="E26" t="s">
        <v>23</v>
      </c>
      <c r="F26">
        <v>318522</v>
      </c>
      <c r="G26" t="s">
        <v>24</v>
      </c>
      <c r="H26">
        <v>0</v>
      </c>
      <c r="I26">
        <v>567</v>
      </c>
      <c r="L26">
        <f>Table1[[#This Row],[coordinate_x]]*54.6</f>
        <v>-5161.7202000000007</v>
      </c>
      <c r="M26">
        <f>Table1[[#This Row],[coordinate_y]]*69</f>
        <v>2557.623</v>
      </c>
      <c r="O26">
        <f t="shared" ca="1" si="1"/>
        <v>1.4479343907793669</v>
      </c>
    </row>
    <row r="27" spans="1:15" x14ac:dyDescent="0.35">
      <c r="A27">
        <v>75</v>
      </c>
      <c r="B27">
        <v>-94.516999999999996</v>
      </c>
      <c r="C27">
        <v>37.073999999999998</v>
      </c>
      <c r="D27">
        <v>645</v>
      </c>
      <c r="E27" t="s">
        <v>23</v>
      </c>
      <c r="F27">
        <v>315022</v>
      </c>
      <c r="G27" t="s">
        <v>24</v>
      </c>
      <c r="H27">
        <v>0</v>
      </c>
      <c r="I27">
        <v>525</v>
      </c>
      <c r="L27">
        <f>Table1[[#This Row],[coordinate_x]]*54.6</f>
        <v>-5160.6282000000001</v>
      </c>
      <c r="M27">
        <f>Table1[[#This Row],[coordinate_y]]*69</f>
        <v>2558.1059999999998</v>
      </c>
      <c r="O27">
        <f t="shared" ca="1" si="1"/>
        <v>1.0038351458277366</v>
      </c>
    </row>
    <row r="28" spans="1:15" x14ac:dyDescent="0.35">
      <c r="A28">
        <v>78</v>
      </c>
      <c r="B28">
        <v>-94.525999999999996</v>
      </c>
      <c r="C28">
        <v>37.072000000000003</v>
      </c>
      <c r="D28">
        <v>1014</v>
      </c>
      <c r="E28" t="s">
        <v>23</v>
      </c>
      <c r="F28">
        <v>314775</v>
      </c>
      <c r="G28" t="s">
        <v>24</v>
      </c>
      <c r="H28">
        <v>0</v>
      </c>
      <c r="I28">
        <v>825</v>
      </c>
      <c r="L28">
        <f>Table1[[#This Row],[coordinate_x]]*54.6</f>
        <v>-5161.1196</v>
      </c>
      <c r="M28">
        <f>Table1[[#This Row],[coordinate_y]]*69</f>
        <v>2557.9680000000003</v>
      </c>
      <c r="O28">
        <f t="shared" ca="1" si="1"/>
        <v>1.1268945647220032</v>
      </c>
    </row>
    <row r="29" spans="1:15" x14ac:dyDescent="0.35">
      <c r="A29">
        <v>72</v>
      </c>
      <c r="B29">
        <v>-94.513999999999996</v>
      </c>
      <c r="C29">
        <v>37.067999999999998</v>
      </c>
      <c r="D29">
        <v>839</v>
      </c>
      <c r="E29" t="s">
        <v>23</v>
      </c>
      <c r="F29">
        <v>291373</v>
      </c>
      <c r="G29" t="s">
        <v>24</v>
      </c>
      <c r="H29">
        <v>0</v>
      </c>
      <c r="I29">
        <v>683</v>
      </c>
      <c r="L29">
        <f>Table1[[#This Row],[coordinate_x]]*54.6</f>
        <v>-5160.4643999999998</v>
      </c>
      <c r="M29">
        <f>Table1[[#This Row],[coordinate_y]]*69</f>
        <v>2557.692</v>
      </c>
      <c r="O29">
        <f t="shared" ca="1" si="1"/>
        <v>0.56269764527641208</v>
      </c>
    </row>
    <row r="30" spans="1:15" x14ac:dyDescent="0.35">
      <c r="A30">
        <v>56</v>
      </c>
      <c r="B30">
        <v>-94.548000000000002</v>
      </c>
      <c r="C30">
        <v>37.066000000000003</v>
      </c>
      <c r="D30">
        <v>478</v>
      </c>
      <c r="E30" t="s">
        <v>23</v>
      </c>
      <c r="F30">
        <v>284041</v>
      </c>
      <c r="G30" t="s">
        <v>24</v>
      </c>
      <c r="H30">
        <v>0</v>
      </c>
      <c r="I30">
        <v>389</v>
      </c>
      <c r="L30">
        <f>Table1[[#This Row],[coordinate_x]]*54.6</f>
        <v>-5162.3208000000004</v>
      </c>
      <c r="M30">
        <f>Table1[[#This Row],[coordinate_y]]*69</f>
        <v>2557.5540000000001</v>
      </c>
      <c r="O30">
        <f t="shared" ca="1" si="1"/>
        <v>2.0087258050818106</v>
      </c>
    </row>
    <row r="31" spans="1:15" x14ac:dyDescent="0.35">
      <c r="A31">
        <v>92</v>
      </c>
      <c r="B31">
        <v>-94.555000000000007</v>
      </c>
      <c r="C31">
        <v>37.067999999999998</v>
      </c>
      <c r="D31">
        <v>531</v>
      </c>
      <c r="E31" t="s">
        <v>23</v>
      </c>
      <c r="F31">
        <v>253810</v>
      </c>
      <c r="G31" t="s">
        <v>24</v>
      </c>
      <c r="H31">
        <v>6017113</v>
      </c>
      <c r="I31">
        <v>333</v>
      </c>
      <c r="L31">
        <f>Table1[[#This Row],[coordinate_x]]*54.6</f>
        <v>-5162.7030000000004</v>
      </c>
      <c r="M31">
        <f>Table1[[#This Row],[coordinate_y]]*69</f>
        <v>2557.692</v>
      </c>
      <c r="O31">
        <f t="shared" ca="1" si="1"/>
        <v>2.411818575266766</v>
      </c>
    </row>
    <row r="32" spans="1:15" x14ac:dyDescent="0.35">
      <c r="A32">
        <v>80</v>
      </c>
      <c r="B32">
        <v>-94.543000000000006</v>
      </c>
      <c r="C32">
        <v>37.06</v>
      </c>
      <c r="D32">
        <v>964</v>
      </c>
      <c r="E32" t="s">
        <v>23</v>
      </c>
      <c r="F32">
        <v>250567</v>
      </c>
      <c r="G32" t="s">
        <v>24</v>
      </c>
      <c r="H32">
        <v>0</v>
      </c>
      <c r="I32">
        <v>784</v>
      </c>
      <c r="L32">
        <f>Table1[[#This Row],[coordinate_x]]*54.6</f>
        <v>-5162.0478000000003</v>
      </c>
      <c r="M32">
        <f>Table1[[#This Row],[coordinate_y]]*69</f>
        <v>2557.1400000000003</v>
      </c>
      <c r="O32">
        <f t="shared" ca="1" si="1"/>
        <v>1.6926000000003114</v>
      </c>
    </row>
    <row r="33" spans="1:15" x14ac:dyDescent="0.35">
      <c r="A33">
        <v>53</v>
      </c>
      <c r="B33">
        <v>-94.51</v>
      </c>
      <c r="C33">
        <v>37.075000000000003</v>
      </c>
      <c r="D33">
        <v>705</v>
      </c>
      <c r="E33" t="s">
        <v>23</v>
      </c>
      <c r="F33">
        <v>246237</v>
      </c>
      <c r="G33" t="s">
        <v>24</v>
      </c>
      <c r="H33">
        <v>0</v>
      </c>
      <c r="I33">
        <v>574</v>
      </c>
      <c r="L33">
        <f>Table1[[#This Row],[coordinate_x]]*54.6</f>
        <v>-5160.2460000000001</v>
      </c>
      <c r="M33">
        <f>Table1[[#This Row],[coordinate_y]]*69</f>
        <v>2558.1750000000002</v>
      </c>
      <c r="O33">
        <f t="shared" ca="1" si="1"/>
        <v>1.0407447525688858</v>
      </c>
    </row>
    <row r="34" spans="1:15" x14ac:dyDescent="0.35">
      <c r="A34">
        <v>22</v>
      </c>
      <c r="B34">
        <v>-94.521000000000001</v>
      </c>
      <c r="C34">
        <v>37.075000000000003</v>
      </c>
      <c r="D34">
        <v>470</v>
      </c>
      <c r="E34" t="s">
        <v>23</v>
      </c>
      <c r="F34">
        <v>194022</v>
      </c>
      <c r="G34" t="s">
        <v>24</v>
      </c>
      <c r="H34">
        <v>0</v>
      </c>
      <c r="I34">
        <v>382</v>
      </c>
      <c r="L34">
        <f>Table1[[#This Row],[coordinate_x]]*54.6</f>
        <v>-5160.8465999999999</v>
      </c>
      <c r="M34">
        <f>Table1[[#This Row],[coordinate_y]]*69</f>
        <v>2558.1750000000002</v>
      </c>
      <c r="O34">
        <f t="shared" ca="1" si="1"/>
        <v>1.1457307537111787</v>
      </c>
    </row>
    <row r="35" spans="1:15" x14ac:dyDescent="0.35">
      <c r="A35">
        <v>27</v>
      </c>
      <c r="B35">
        <v>-94.481999999999999</v>
      </c>
      <c r="C35">
        <v>37.082999999999998</v>
      </c>
      <c r="D35">
        <v>351</v>
      </c>
      <c r="E35" t="s">
        <v>23</v>
      </c>
      <c r="F35">
        <v>152699</v>
      </c>
      <c r="G35" t="s">
        <v>24</v>
      </c>
      <c r="H35">
        <v>0</v>
      </c>
      <c r="I35">
        <v>286</v>
      </c>
      <c r="L35">
        <f>Table1[[#This Row],[coordinate_x]]*54.6</f>
        <v>-5158.7172</v>
      </c>
      <c r="M35">
        <f>Table1[[#This Row],[coordinate_y]]*69</f>
        <v>2558.7269999999999</v>
      </c>
      <c r="O35">
        <f t="shared" ca="1" si="1"/>
        <v>2.2807044964217216</v>
      </c>
    </row>
    <row r="36" spans="1:15" x14ac:dyDescent="0.35">
      <c r="A36">
        <v>89</v>
      </c>
      <c r="B36">
        <v>-94.501000000000005</v>
      </c>
      <c r="C36">
        <v>37.078000000000003</v>
      </c>
      <c r="D36">
        <v>239</v>
      </c>
      <c r="E36" t="s">
        <v>23</v>
      </c>
      <c r="F36">
        <v>108310</v>
      </c>
      <c r="G36" t="s">
        <v>24</v>
      </c>
      <c r="H36">
        <v>0</v>
      </c>
      <c r="I36">
        <v>194</v>
      </c>
      <c r="L36">
        <f>Table1[[#This Row],[coordinate_x]]*54.6</f>
        <v>-5159.7546000000002</v>
      </c>
      <c r="M36">
        <f>Table1[[#This Row],[coordinate_y]]*69</f>
        <v>2558.3820000000001</v>
      </c>
      <c r="O36">
        <f t="shared" ca="1" si="1"/>
        <v>1.3795957233911138</v>
      </c>
    </row>
    <row r="37" spans="1:15" x14ac:dyDescent="0.35">
      <c r="A37">
        <v>5</v>
      </c>
      <c r="B37">
        <v>-94.558999999999997</v>
      </c>
      <c r="C37">
        <v>37.061</v>
      </c>
      <c r="D37">
        <v>136</v>
      </c>
      <c r="E37" t="s">
        <v>23</v>
      </c>
      <c r="F37">
        <v>95089</v>
      </c>
      <c r="G37" t="s">
        <v>24</v>
      </c>
      <c r="H37">
        <v>0</v>
      </c>
      <c r="I37">
        <v>111</v>
      </c>
      <c r="L37">
        <f>Table1[[#This Row],[coordinate_x]]*54.6</f>
        <v>-5162.9214000000002</v>
      </c>
      <c r="M37">
        <f>Table1[[#This Row],[coordinate_y]]*69</f>
        <v>2557.2089999999998</v>
      </c>
      <c r="O37">
        <f t="shared" ca="1" si="1"/>
        <v>2.5671274685922785</v>
      </c>
    </row>
    <row r="38" spans="1:15" x14ac:dyDescent="0.35">
      <c r="A38">
        <v>1</v>
      </c>
      <c r="B38">
        <v>-94.521000000000001</v>
      </c>
      <c r="C38">
        <v>37.094000000000001</v>
      </c>
      <c r="D38">
        <v>708</v>
      </c>
      <c r="E38" t="s">
        <v>25</v>
      </c>
      <c r="F38">
        <v>0</v>
      </c>
      <c r="G38" t="s">
        <v>26</v>
      </c>
      <c r="H38">
        <v>0</v>
      </c>
      <c r="I38">
        <v>0</v>
      </c>
      <c r="L38">
        <f>Table1[[#This Row],[coordinate_x]]*54.6</f>
        <v>-5160.8465999999999</v>
      </c>
      <c r="M38">
        <f>Table1[[#This Row],[coordinate_y]]*69</f>
        <v>2559.4859999999999</v>
      </c>
      <c r="O38">
        <f t="shared" ca="1" si="1"/>
        <v>2.3969125891441618</v>
      </c>
    </row>
    <row r="39" spans="1:15" x14ac:dyDescent="0.35">
      <c r="A39">
        <v>3</v>
      </c>
      <c r="B39">
        <v>-94.421999999999997</v>
      </c>
      <c r="C39">
        <v>37.061</v>
      </c>
      <c r="D39">
        <v>17</v>
      </c>
      <c r="E39" t="s">
        <v>25</v>
      </c>
      <c r="F39">
        <v>0</v>
      </c>
      <c r="G39" t="s">
        <v>26</v>
      </c>
      <c r="H39">
        <v>0</v>
      </c>
      <c r="I39">
        <v>0</v>
      </c>
      <c r="L39">
        <f>Table1[[#This Row],[coordinate_x]]*54.6</f>
        <v>-5155.4412000000002</v>
      </c>
      <c r="M39">
        <f>Table1[[#This Row],[coordinate_y]]*69</f>
        <v>2557.2089999999998</v>
      </c>
      <c r="O39">
        <f t="shared" ca="1" si="1"/>
        <v>4.9144844083583754</v>
      </c>
    </row>
    <row r="40" spans="1:15" x14ac:dyDescent="0.35">
      <c r="A40">
        <v>4</v>
      </c>
      <c r="B40">
        <v>-94.483999999999995</v>
      </c>
      <c r="C40">
        <v>37.113999999999997</v>
      </c>
      <c r="D40">
        <v>642</v>
      </c>
      <c r="E40" t="s">
        <v>25</v>
      </c>
      <c r="F40">
        <v>0</v>
      </c>
      <c r="G40" t="s">
        <v>26</v>
      </c>
      <c r="H40">
        <v>0</v>
      </c>
      <c r="I40">
        <v>0</v>
      </c>
      <c r="L40">
        <f>Table1[[#This Row],[coordinate_x]]*54.6</f>
        <v>-5158.8263999999999</v>
      </c>
      <c r="M40">
        <f>Table1[[#This Row],[coordinate_y]]*69</f>
        <v>2560.866</v>
      </c>
      <c r="O40">
        <f t="shared" ca="1" si="1"/>
        <v>4.0274440331303918</v>
      </c>
    </row>
    <row r="41" spans="1:15" x14ac:dyDescent="0.35">
      <c r="A41">
        <v>6</v>
      </c>
      <c r="B41">
        <v>-94.463999999999999</v>
      </c>
      <c r="C41">
        <v>37.076000000000001</v>
      </c>
      <c r="D41">
        <v>445</v>
      </c>
      <c r="E41" t="s">
        <v>25</v>
      </c>
      <c r="F41">
        <v>0</v>
      </c>
      <c r="G41" t="s">
        <v>26</v>
      </c>
      <c r="H41">
        <v>0</v>
      </c>
      <c r="I41">
        <v>0</v>
      </c>
      <c r="L41">
        <f>Table1[[#This Row],[coordinate_x]]*54.6</f>
        <v>-5157.7344000000003</v>
      </c>
      <c r="M41">
        <f>Table1[[#This Row],[coordinate_y]]*69</f>
        <v>2558.2440000000001</v>
      </c>
      <c r="O41">
        <f t="shared" ca="1" si="1"/>
        <v>2.8438369573514524</v>
      </c>
    </row>
    <row r="42" spans="1:15" x14ac:dyDescent="0.35">
      <c r="A42">
        <v>7</v>
      </c>
      <c r="B42">
        <v>-94.494</v>
      </c>
      <c r="C42">
        <v>37.039000000000001</v>
      </c>
      <c r="D42">
        <v>391</v>
      </c>
      <c r="E42" t="s">
        <v>25</v>
      </c>
      <c r="F42">
        <v>0</v>
      </c>
      <c r="G42" t="s">
        <v>26</v>
      </c>
      <c r="H42">
        <v>0</v>
      </c>
      <c r="I42">
        <v>0</v>
      </c>
      <c r="L42">
        <f>Table1[[#This Row],[coordinate_x]]*54.6</f>
        <v>-5159.3724000000002</v>
      </c>
      <c r="M42">
        <f>Table1[[#This Row],[coordinate_y]]*69</f>
        <v>2555.6910000000003</v>
      </c>
      <c r="O42">
        <f t="shared" ca="1" si="1"/>
        <v>1.7508560306318017</v>
      </c>
    </row>
    <row r="43" spans="1:15" x14ac:dyDescent="0.35">
      <c r="A43">
        <v>10</v>
      </c>
      <c r="B43">
        <v>-94.540999999999997</v>
      </c>
      <c r="C43">
        <v>37.091000000000001</v>
      </c>
      <c r="D43">
        <v>745</v>
      </c>
      <c r="E43" t="s">
        <v>25</v>
      </c>
      <c r="F43">
        <v>0</v>
      </c>
      <c r="G43" t="s">
        <v>26</v>
      </c>
      <c r="H43">
        <v>0</v>
      </c>
      <c r="I43">
        <v>0</v>
      </c>
      <c r="L43">
        <f>Table1[[#This Row],[coordinate_x]]*54.6</f>
        <v>-5161.9386000000004</v>
      </c>
      <c r="M43">
        <f>Table1[[#This Row],[coordinate_y]]*69</f>
        <v>2559.279</v>
      </c>
      <c r="O43">
        <f t="shared" ca="1" si="1"/>
        <v>2.66129227256233</v>
      </c>
    </row>
    <row r="44" spans="1:15" x14ac:dyDescent="0.35">
      <c r="A44">
        <v>11</v>
      </c>
      <c r="B44">
        <v>-94.516999999999996</v>
      </c>
      <c r="C44">
        <v>37.058999999999997</v>
      </c>
      <c r="D44">
        <v>537</v>
      </c>
      <c r="E44" t="s">
        <v>25</v>
      </c>
      <c r="F44">
        <v>0</v>
      </c>
      <c r="G44" t="s">
        <v>26</v>
      </c>
      <c r="H44">
        <v>0</v>
      </c>
      <c r="I44">
        <v>0</v>
      </c>
      <c r="L44">
        <f>Table1[[#This Row],[coordinate_x]]*54.6</f>
        <v>-5160.6282000000001</v>
      </c>
      <c r="M44">
        <f>Table1[[#This Row],[coordinate_y]]*69</f>
        <v>2557.0709999999999</v>
      </c>
      <c r="O44">
        <f t="shared" ca="1" si="1"/>
        <v>0.28158480072641123</v>
      </c>
    </row>
    <row r="45" spans="1:15" x14ac:dyDescent="0.35">
      <c r="A45">
        <v>12</v>
      </c>
      <c r="B45">
        <v>-94.441000000000003</v>
      </c>
      <c r="C45">
        <v>37.094000000000001</v>
      </c>
      <c r="D45">
        <v>41</v>
      </c>
      <c r="E45" t="s">
        <v>25</v>
      </c>
      <c r="F45">
        <v>0</v>
      </c>
      <c r="G45" t="s">
        <v>26</v>
      </c>
      <c r="H45">
        <v>0</v>
      </c>
      <c r="I45">
        <v>0</v>
      </c>
      <c r="L45">
        <f>Table1[[#This Row],[coordinate_x]]*54.6</f>
        <v>-5156.4786000000004</v>
      </c>
      <c r="M45">
        <f>Table1[[#This Row],[coordinate_y]]*69</f>
        <v>2559.4859999999999</v>
      </c>
      <c r="O45">
        <f t="shared" ca="1" si="1"/>
        <v>4.5311967028583924</v>
      </c>
    </row>
    <row r="46" spans="1:15" x14ac:dyDescent="0.35">
      <c r="A46">
        <v>13</v>
      </c>
      <c r="B46">
        <v>-94.489000000000004</v>
      </c>
      <c r="C46">
        <v>37.066000000000003</v>
      </c>
      <c r="D46">
        <v>1699</v>
      </c>
      <c r="E46" t="s">
        <v>25</v>
      </c>
      <c r="F46">
        <v>0</v>
      </c>
      <c r="G46" t="s">
        <v>26</v>
      </c>
      <c r="H46">
        <v>0</v>
      </c>
      <c r="I46">
        <v>0</v>
      </c>
      <c r="L46">
        <f>Table1[[#This Row],[coordinate_x]]*54.6</f>
        <v>-5159.0994000000001</v>
      </c>
      <c r="M46">
        <f>Table1[[#This Row],[coordinate_y]]*69</f>
        <v>2557.5540000000001</v>
      </c>
      <c r="O46">
        <f t="shared" ca="1" si="1"/>
        <v>1.3222819820293896</v>
      </c>
    </row>
    <row r="47" spans="1:15" x14ac:dyDescent="0.35">
      <c r="A47">
        <v>14</v>
      </c>
      <c r="B47">
        <v>-94.507999999999996</v>
      </c>
      <c r="C47">
        <v>37.119999999999997</v>
      </c>
      <c r="D47">
        <v>584</v>
      </c>
      <c r="E47" t="s">
        <v>25</v>
      </c>
      <c r="F47">
        <v>0</v>
      </c>
      <c r="G47" t="s">
        <v>26</v>
      </c>
      <c r="H47">
        <v>0</v>
      </c>
      <c r="I47">
        <v>0</v>
      </c>
      <c r="L47">
        <f>Table1[[#This Row],[coordinate_x]]*54.6</f>
        <v>-5160.1368000000002</v>
      </c>
      <c r="M47">
        <f>Table1[[#This Row],[coordinate_y]]*69</f>
        <v>2561.2799999999997</v>
      </c>
      <c r="O47">
        <f t="shared" ca="1" si="1"/>
        <v>4.1457566932943699</v>
      </c>
    </row>
    <row r="48" spans="1:15" x14ac:dyDescent="0.35">
      <c r="A48">
        <v>15</v>
      </c>
      <c r="B48">
        <v>-94.528000000000006</v>
      </c>
      <c r="C48">
        <v>37.085000000000001</v>
      </c>
      <c r="D48">
        <v>712</v>
      </c>
      <c r="E48" t="s">
        <v>25</v>
      </c>
      <c r="F48">
        <v>0</v>
      </c>
      <c r="G48" t="s">
        <v>26</v>
      </c>
      <c r="H48">
        <v>0</v>
      </c>
      <c r="I48">
        <v>0</v>
      </c>
      <c r="L48">
        <f>Table1[[#This Row],[coordinate_x]]*54.6</f>
        <v>-5161.2288000000008</v>
      </c>
      <c r="M48">
        <f>Table1[[#This Row],[coordinate_y]]*69</f>
        <v>2558.8650000000002</v>
      </c>
      <c r="O48">
        <f t="shared" ca="1" si="1"/>
        <v>1.9335981899042767</v>
      </c>
    </row>
    <row r="49" spans="1:15" x14ac:dyDescent="0.35">
      <c r="A49">
        <v>16</v>
      </c>
      <c r="B49">
        <v>-94.492000000000004</v>
      </c>
      <c r="C49">
        <v>37.020000000000003</v>
      </c>
      <c r="D49">
        <v>330</v>
      </c>
      <c r="E49" t="s">
        <v>25</v>
      </c>
      <c r="F49">
        <v>0</v>
      </c>
      <c r="G49" t="s">
        <v>26</v>
      </c>
      <c r="H49">
        <v>0</v>
      </c>
      <c r="I49">
        <v>0</v>
      </c>
      <c r="L49">
        <f>Table1[[#This Row],[coordinate_x]]*54.6</f>
        <v>-5159.2632000000003</v>
      </c>
      <c r="M49">
        <f>Table1[[#This Row],[coordinate_y]]*69</f>
        <v>2554.38</v>
      </c>
      <c r="O49">
        <f t="shared" ca="1" si="1"/>
        <v>2.968175196985587</v>
      </c>
    </row>
    <row r="50" spans="1:15" x14ac:dyDescent="0.35">
      <c r="A50">
        <v>17</v>
      </c>
      <c r="B50">
        <v>-94.494</v>
      </c>
      <c r="C50">
        <v>37.088000000000001</v>
      </c>
      <c r="D50">
        <v>654</v>
      </c>
      <c r="E50" t="s">
        <v>25</v>
      </c>
      <c r="F50">
        <v>0</v>
      </c>
      <c r="G50" t="s">
        <v>26</v>
      </c>
      <c r="H50">
        <v>0</v>
      </c>
      <c r="I50">
        <v>0</v>
      </c>
      <c r="L50">
        <f>Table1[[#This Row],[coordinate_x]]*54.6</f>
        <v>-5159.3724000000002</v>
      </c>
      <c r="M50">
        <f>Table1[[#This Row],[coordinate_y]]*69</f>
        <v>2559.0720000000001</v>
      </c>
      <c r="O50">
        <f t="shared" ca="1" si="1"/>
        <v>2.1676069385381505</v>
      </c>
    </row>
    <row r="51" spans="1:15" x14ac:dyDescent="0.35">
      <c r="A51">
        <v>18</v>
      </c>
      <c r="B51">
        <v>-94.456000000000003</v>
      </c>
      <c r="C51">
        <v>37.106999999999999</v>
      </c>
      <c r="D51">
        <v>108</v>
      </c>
      <c r="E51" t="s">
        <v>25</v>
      </c>
      <c r="F51">
        <v>0</v>
      </c>
      <c r="G51" t="s">
        <v>26</v>
      </c>
      <c r="H51">
        <v>0</v>
      </c>
      <c r="I51">
        <v>0</v>
      </c>
      <c r="L51">
        <f>Table1[[#This Row],[coordinate_x]]*54.6</f>
        <v>-5157.2975999999999</v>
      </c>
      <c r="M51">
        <f>Table1[[#This Row],[coordinate_y]]*69</f>
        <v>2560.3829999999998</v>
      </c>
      <c r="O51">
        <f t="shared" ca="1" si="1"/>
        <v>4.4571253919984368</v>
      </c>
    </row>
    <row r="52" spans="1:15" x14ac:dyDescent="0.35">
      <c r="A52">
        <v>19</v>
      </c>
      <c r="B52">
        <v>-94.516000000000005</v>
      </c>
      <c r="C52">
        <v>37.051000000000002</v>
      </c>
      <c r="D52">
        <v>782</v>
      </c>
      <c r="E52" t="s">
        <v>25</v>
      </c>
      <c r="F52">
        <v>0</v>
      </c>
      <c r="G52" t="s">
        <v>26</v>
      </c>
      <c r="H52">
        <v>0</v>
      </c>
      <c r="I52">
        <v>0</v>
      </c>
      <c r="L52">
        <f>Table1[[#This Row],[coordinate_x]]*54.6</f>
        <v>-5160.5736000000006</v>
      </c>
      <c r="M52">
        <f>Table1[[#This Row],[coordinate_y]]*69</f>
        <v>2556.5190000000002</v>
      </c>
      <c r="O52">
        <f t="shared" ca="1" si="1"/>
        <v>0.65828531808054491</v>
      </c>
    </row>
    <row r="53" spans="1:15" x14ac:dyDescent="0.35">
      <c r="A53">
        <v>20</v>
      </c>
      <c r="B53">
        <v>-94.540999999999997</v>
      </c>
      <c r="C53">
        <v>37.076000000000001</v>
      </c>
      <c r="D53">
        <v>592</v>
      </c>
      <c r="E53" t="s">
        <v>25</v>
      </c>
      <c r="F53">
        <v>0</v>
      </c>
      <c r="G53" t="s">
        <v>26</v>
      </c>
      <c r="H53">
        <v>0</v>
      </c>
      <c r="I53">
        <v>0</v>
      </c>
      <c r="L53">
        <f>Table1[[#This Row],[coordinate_x]]*54.6</f>
        <v>-5161.9386000000004</v>
      </c>
      <c r="M53">
        <f>Table1[[#This Row],[coordinate_y]]*69</f>
        <v>2558.2440000000001</v>
      </c>
      <c r="O53">
        <f t="shared" ca="1" si="1"/>
        <v>1.9302775862556603</v>
      </c>
    </row>
    <row r="54" spans="1:15" x14ac:dyDescent="0.35">
      <c r="A54">
        <v>23</v>
      </c>
      <c r="B54">
        <v>-94.507000000000005</v>
      </c>
      <c r="C54">
        <v>37.06</v>
      </c>
      <c r="D54">
        <v>551</v>
      </c>
      <c r="E54" t="s">
        <v>25</v>
      </c>
      <c r="F54">
        <v>0</v>
      </c>
      <c r="G54" t="s">
        <v>26</v>
      </c>
      <c r="H54">
        <v>0</v>
      </c>
      <c r="I54">
        <v>0</v>
      </c>
      <c r="L54">
        <f>Table1[[#This Row],[coordinate_x]]*54.6</f>
        <v>-5160.0822000000007</v>
      </c>
      <c r="M54">
        <f>Table1[[#This Row],[coordinate_y]]*69</f>
        <v>2557.1400000000003</v>
      </c>
      <c r="O54">
        <f t="shared" ca="1" si="1"/>
        <v>0.27299999999922875</v>
      </c>
    </row>
    <row r="55" spans="1:15" x14ac:dyDescent="0.35">
      <c r="A55">
        <v>24</v>
      </c>
      <c r="B55">
        <v>-94.453999999999994</v>
      </c>
      <c r="C55">
        <v>37.064999999999998</v>
      </c>
      <c r="D55">
        <v>476</v>
      </c>
      <c r="E55" t="s">
        <v>25</v>
      </c>
      <c r="F55">
        <v>0</v>
      </c>
      <c r="G55" t="s">
        <v>26</v>
      </c>
      <c r="H55">
        <v>0</v>
      </c>
      <c r="I55">
        <v>0</v>
      </c>
      <c r="L55">
        <f>Table1[[#This Row],[coordinate_x]]*54.6</f>
        <v>-5157.1884</v>
      </c>
      <c r="M55">
        <f>Table1[[#This Row],[coordinate_y]]*69</f>
        <v>2557.4849999999997</v>
      </c>
      <c r="O55">
        <f t="shared" ca="1" si="1"/>
        <v>3.1855371980247438</v>
      </c>
    </row>
    <row r="56" spans="1:15" x14ac:dyDescent="0.35">
      <c r="A56">
        <v>25</v>
      </c>
      <c r="B56">
        <v>-94.501000000000005</v>
      </c>
      <c r="C56">
        <v>37.084000000000003</v>
      </c>
      <c r="D56">
        <v>141</v>
      </c>
      <c r="E56" t="s">
        <v>25</v>
      </c>
      <c r="F56">
        <v>0</v>
      </c>
      <c r="G56" t="s">
        <v>26</v>
      </c>
      <c r="H56">
        <v>0</v>
      </c>
      <c r="I56">
        <v>0</v>
      </c>
      <c r="L56">
        <f>Table1[[#This Row],[coordinate_x]]*54.6</f>
        <v>-5159.7546000000002</v>
      </c>
      <c r="M56">
        <f>Table1[[#This Row],[coordinate_y]]*69</f>
        <v>2558.7960000000003</v>
      </c>
      <c r="O56">
        <f t="shared" ca="1" si="1"/>
        <v>1.7615494202546635</v>
      </c>
    </row>
    <row r="57" spans="1:15" x14ac:dyDescent="0.35">
      <c r="A57">
        <v>26</v>
      </c>
      <c r="B57">
        <v>-94.492999999999995</v>
      </c>
      <c r="C57">
        <v>37.104999999999997</v>
      </c>
      <c r="D57">
        <v>796</v>
      </c>
      <c r="E57" t="s">
        <v>25</v>
      </c>
      <c r="F57">
        <v>0</v>
      </c>
      <c r="G57" t="s">
        <v>26</v>
      </c>
      <c r="H57">
        <v>0</v>
      </c>
      <c r="I57">
        <v>0</v>
      </c>
      <c r="L57">
        <f>Table1[[#This Row],[coordinate_x]]*54.6</f>
        <v>-5159.3177999999998</v>
      </c>
      <c r="M57">
        <f>Table1[[#This Row],[coordinate_y]]*69</f>
        <v>2560.2449999999999</v>
      </c>
      <c r="O57">
        <f t="shared" ca="1" si="1"/>
        <v>3.2737171166729757</v>
      </c>
    </row>
    <row r="58" spans="1:15" x14ac:dyDescent="0.35">
      <c r="A58">
        <v>28</v>
      </c>
      <c r="B58">
        <v>-94.504999999999995</v>
      </c>
      <c r="C58">
        <v>37.091999999999999</v>
      </c>
      <c r="D58">
        <v>367</v>
      </c>
      <c r="E58" t="s">
        <v>25</v>
      </c>
      <c r="F58">
        <v>0</v>
      </c>
      <c r="G58" t="s">
        <v>26</v>
      </c>
      <c r="H58">
        <v>0</v>
      </c>
      <c r="I58">
        <v>0</v>
      </c>
      <c r="L58">
        <f>Table1[[#This Row],[coordinate_x]]*54.6</f>
        <v>-5159.973</v>
      </c>
      <c r="M58">
        <f>Table1[[#This Row],[coordinate_y]]*69</f>
        <v>2559.348</v>
      </c>
      <c r="O58">
        <f t="shared" ca="1" si="1"/>
        <v>2.2408348533522879</v>
      </c>
    </row>
    <row r="59" spans="1:15" x14ac:dyDescent="0.35">
      <c r="A59">
        <v>29</v>
      </c>
      <c r="B59">
        <v>-94.456999999999994</v>
      </c>
      <c r="C59">
        <v>37.085999999999999</v>
      </c>
      <c r="D59">
        <v>197</v>
      </c>
      <c r="E59" t="s">
        <v>25</v>
      </c>
      <c r="F59">
        <v>0</v>
      </c>
      <c r="G59" t="s">
        <v>26</v>
      </c>
      <c r="H59">
        <v>0</v>
      </c>
      <c r="I59">
        <v>0</v>
      </c>
      <c r="L59">
        <f>Table1[[#This Row],[coordinate_x]]*54.6</f>
        <v>-5157.3521999999994</v>
      </c>
      <c r="M59">
        <f>Table1[[#This Row],[coordinate_y]]*69</f>
        <v>2558.9339999999997</v>
      </c>
      <c r="O59">
        <f t="shared" ca="1" si="1"/>
        <v>3.4980630354528448</v>
      </c>
    </row>
    <row r="60" spans="1:15" x14ac:dyDescent="0.35">
      <c r="A60">
        <v>30</v>
      </c>
      <c r="B60">
        <v>-94.483000000000004</v>
      </c>
      <c r="C60">
        <v>37.023000000000003</v>
      </c>
      <c r="D60">
        <v>196</v>
      </c>
      <c r="E60" t="s">
        <v>25</v>
      </c>
      <c r="F60">
        <v>0</v>
      </c>
      <c r="G60" t="s">
        <v>26</v>
      </c>
      <c r="H60">
        <v>0</v>
      </c>
      <c r="I60">
        <v>0</v>
      </c>
      <c r="L60">
        <f>Table1[[#This Row],[coordinate_x]]*54.6</f>
        <v>-5158.7718000000004</v>
      </c>
      <c r="M60">
        <f>Table1[[#This Row],[coordinate_y]]*69</f>
        <v>2554.5870000000004</v>
      </c>
      <c r="O60">
        <f t="shared" ca="1" si="1"/>
        <v>3.0041578786738077</v>
      </c>
    </row>
    <row r="61" spans="1:15" x14ac:dyDescent="0.35">
      <c r="A61">
        <v>31</v>
      </c>
      <c r="B61">
        <v>-94.52</v>
      </c>
      <c r="C61">
        <v>37.084000000000003</v>
      </c>
      <c r="D61">
        <v>620</v>
      </c>
      <c r="E61" t="s">
        <v>25</v>
      </c>
      <c r="F61">
        <v>0</v>
      </c>
      <c r="G61" t="s">
        <v>26</v>
      </c>
      <c r="H61">
        <v>0</v>
      </c>
      <c r="I61">
        <v>0</v>
      </c>
      <c r="L61">
        <f>Table1[[#This Row],[coordinate_x]]*54.6</f>
        <v>-5160.7920000000004</v>
      </c>
      <c r="M61">
        <f>Table1[[#This Row],[coordinate_y]]*69</f>
        <v>2558.7960000000003</v>
      </c>
      <c r="O61">
        <f t="shared" ca="1" si="1"/>
        <v>1.7126383856495169</v>
      </c>
    </row>
    <row r="62" spans="1:15" x14ac:dyDescent="0.35">
      <c r="A62">
        <v>33</v>
      </c>
      <c r="B62">
        <v>-94.441000000000003</v>
      </c>
      <c r="C62">
        <v>37.052999999999997</v>
      </c>
      <c r="D62">
        <v>625</v>
      </c>
      <c r="E62" t="s">
        <v>25</v>
      </c>
      <c r="F62">
        <v>0</v>
      </c>
      <c r="G62" t="s">
        <v>26</v>
      </c>
      <c r="H62">
        <v>0</v>
      </c>
      <c r="I62">
        <v>0</v>
      </c>
      <c r="L62">
        <f>Table1[[#This Row],[coordinate_x]]*54.6</f>
        <v>-5156.4786000000004</v>
      </c>
      <c r="M62">
        <f>Table1[[#This Row],[coordinate_y]]*69</f>
        <v>2556.6569999999997</v>
      </c>
      <c r="O62">
        <f t="shared" ca="1" si="1"/>
        <v>3.9065735062836708</v>
      </c>
    </row>
    <row r="63" spans="1:15" x14ac:dyDescent="0.35">
      <c r="A63">
        <v>35</v>
      </c>
      <c r="B63">
        <v>-94.474000000000004</v>
      </c>
      <c r="C63">
        <v>37.042999999999999</v>
      </c>
      <c r="D63">
        <v>76</v>
      </c>
      <c r="E63" t="s">
        <v>25</v>
      </c>
      <c r="F63">
        <v>0</v>
      </c>
      <c r="G63" t="s">
        <v>26</v>
      </c>
      <c r="H63">
        <v>0</v>
      </c>
      <c r="I63">
        <v>0</v>
      </c>
      <c r="L63">
        <f>Table1[[#This Row],[coordinate_x]]*54.6</f>
        <v>-5158.2804000000006</v>
      </c>
      <c r="M63">
        <f>Table1[[#This Row],[coordinate_y]]*69</f>
        <v>2555.9670000000001</v>
      </c>
      <c r="O63">
        <f t="shared" ca="1" si="1"/>
        <v>2.3834269529394234</v>
      </c>
    </row>
    <row r="64" spans="1:15" x14ac:dyDescent="0.35">
      <c r="A64">
        <v>36</v>
      </c>
      <c r="B64">
        <v>-94.534999999999997</v>
      </c>
      <c r="C64">
        <v>37.043999999999997</v>
      </c>
      <c r="D64">
        <v>277</v>
      </c>
      <c r="E64" t="s">
        <v>25</v>
      </c>
      <c r="F64">
        <v>0</v>
      </c>
      <c r="G64" t="s">
        <v>26</v>
      </c>
      <c r="H64">
        <v>0</v>
      </c>
      <c r="I64">
        <v>0</v>
      </c>
      <c r="L64">
        <f>Table1[[#This Row],[coordinate_x]]*54.6</f>
        <v>-5161.6109999999999</v>
      </c>
      <c r="M64">
        <f>Table1[[#This Row],[coordinate_y]]*69</f>
        <v>2556.0359999999996</v>
      </c>
      <c r="O64">
        <f t="shared" ca="1" si="1"/>
        <v>1.6720794359124713</v>
      </c>
    </row>
    <row r="65" spans="1:15" x14ac:dyDescent="0.35">
      <c r="A65">
        <v>37</v>
      </c>
      <c r="B65">
        <v>-94.494</v>
      </c>
      <c r="C65">
        <v>37.128999999999998</v>
      </c>
      <c r="D65">
        <v>466</v>
      </c>
      <c r="E65" t="s">
        <v>25</v>
      </c>
      <c r="F65">
        <v>0</v>
      </c>
      <c r="G65" t="s">
        <v>26</v>
      </c>
      <c r="H65">
        <v>0</v>
      </c>
      <c r="I65">
        <v>0</v>
      </c>
      <c r="L65">
        <f>Table1[[#This Row],[coordinate_x]]*54.6</f>
        <v>-5159.3724000000002</v>
      </c>
      <c r="M65">
        <f>Table1[[#This Row],[coordinate_y]]*69</f>
        <v>2561.9009999999998</v>
      </c>
      <c r="O65">
        <f t="shared" ca="1" si="1"/>
        <v>4.8613801373678758</v>
      </c>
    </row>
    <row r="66" spans="1:15" x14ac:dyDescent="0.35">
      <c r="A66">
        <v>38</v>
      </c>
      <c r="B66">
        <v>-94.552000000000007</v>
      </c>
      <c r="C66">
        <v>37.076000000000001</v>
      </c>
      <c r="D66">
        <v>451</v>
      </c>
      <c r="E66" t="s">
        <v>25</v>
      </c>
      <c r="F66">
        <v>0</v>
      </c>
      <c r="G66" t="s">
        <v>26</v>
      </c>
      <c r="H66">
        <v>0</v>
      </c>
      <c r="I66">
        <v>0</v>
      </c>
      <c r="L66">
        <f>Table1[[#This Row],[coordinate_x]]*54.6</f>
        <v>-5162.5392000000002</v>
      </c>
      <c r="M66">
        <f>Table1[[#This Row],[coordinate_y]]*69</f>
        <v>2558.2440000000001</v>
      </c>
      <c r="O66">
        <f t="shared" ca="1" si="1"/>
        <v>2.4471763320203244</v>
      </c>
    </row>
    <row r="67" spans="1:15" x14ac:dyDescent="0.35">
      <c r="A67">
        <v>39</v>
      </c>
      <c r="B67">
        <v>-94.471000000000004</v>
      </c>
      <c r="C67">
        <v>37.125999999999998</v>
      </c>
      <c r="D67">
        <v>555</v>
      </c>
      <c r="E67" t="s">
        <v>25</v>
      </c>
      <c r="F67">
        <v>0</v>
      </c>
      <c r="G67" t="s">
        <v>26</v>
      </c>
      <c r="H67">
        <v>0</v>
      </c>
      <c r="I67">
        <v>0</v>
      </c>
      <c r="L67">
        <f>Table1[[#This Row],[coordinate_x]]*54.6</f>
        <v>-5158.1166000000003</v>
      </c>
      <c r="M67">
        <f>Table1[[#This Row],[coordinate_y]]*69</f>
        <v>2561.694</v>
      </c>
      <c r="O67">
        <f t="shared" ca="1" si="1"/>
        <v>5.074470017646691</v>
      </c>
    </row>
    <row r="68" spans="1:15" x14ac:dyDescent="0.35">
      <c r="A68">
        <v>41</v>
      </c>
      <c r="B68">
        <v>-94.55</v>
      </c>
      <c r="C68">
        <v>37.094000000000001</v>
      </c>
      <c r="D68">
        <v>623</v>
      </c>
      <c r="E68" t="s">
        <v>25</v>
      </c>
      <c r="F68">
        <v>0</v>
      </c>
      <c r="G68" t="s">
        <v>26</v>
      </c>
      <c r="H68">
        <v>0</v>
      </c>
      <c r="I68">
        <v>0</v>
      </c>
      <c r="L68">
        <f>Table1[[#This Row],[coordinate_x]]*54.6</f>
        <v>-5162.43</v>
      </c>
      <c r="M68">
        <f>Table1[[#This Row],[coordinate_y]]*69</f>
        <v>2559.4859999999999</v>
      </c>
      <c r="O68">
        <f t="shared" ca="1" si="1"/>
        <v>3.1318542494821218</v>
      </c>
    </row>
    <row r="69" spans="1:15" x14ac:dyDescent="0.35">
      <c r="A69">
        <v>42</v>
      </c>
      <c r="B69">
        <v>-94.495000000000005</v>
      </c>
      <c r="C69">
        <v>37.058999999999997</v>
      </c>
      <c r="D69">
        <v>1119</v>
      </c>
      <c r="E69" t="s">
        <v>25</v>
      </c>
      <c r="F69">
        <v>0</v>
      </c>
      <c r="G69" t="s">
        <v>26</v>
      </c>
      <c r="H69">
        <v>0</v>
      </c>
      <c r="I69">
        <v>0</v>
      </c>
      <c r="L69">
        <f>Table1[[#This Row],[coordinate_x]]*54.6</f>
        <v>-5159.4270000000006</v>
      </c>
      <c r="M69">
        <f>Table1[[#This Row],[coordinate_y]]*69</f>
        <v>2557.0709999999999</v>
      </c>
      <c r="O69">
        <f t="shared" ca="1" si="1"/>
        <v>0.93076110791056565</v>
      </c>
    </row>
    <row r="70" spans="1:15" x14ac:dyDescent="0.35">
      <c r="A70">
        <v>44</v>
      </c>
      <c r="B70">
        <v>-94.531999999999996</v>
      </c>
      <c r="C70">
        <v>37.103000000000002</v>
      </c>
      <c r="D70">
        <v>50</v>
      </c>
      <c r="E70" t="s">
        <v>25</v>
      </c>
      <c r="F70">
        <v>0</v>
      </c>
      <c r="G70" t="s">
        <v>26</v>
      </c>
      <c r="H70">
        <v>0</v>
      </c>
      <c r="I70">
        <v>0</v>
      </c>
      <c r="L70">
        <f>Table1[[#This Row],[coordinate_x]]*54.6</f>
        <v>-5161.4471999999996</v>
      </c>
      <c r="M70">
        <f>Table1[[#This Row],[coordinate_y]]*69</f>
        <v>2560.107</v>
      </c>
      <c r="O70">
        <f t="shared" ca="1" si="1"/>
        <v>3.1615744495420484</v>
      </c>
    </row>
    <row r="71" spans="1:15" x14ac:dyDescent="0.35">
      <c r="A71">
        <v>45</v>
      </c>
      <c r="B71">
        <v>-94.503</v>
      </c>
      <c r="C71">
        <v>37.04</v>
      </c>
      <c r="D71">
        <v>288</v>
      </c>
      <c r="E71" t="s">
        <v>25</v>
      </c>
      <c r="F71">
        <v>0</v>
      </c>
      <c r="G71" t="s">
        <v>26</v>
      </c>
      <c r="H71">
        <v>0</v>
      </c>
      <c r="I71">
        <v>0</v>
      </c>
      <c r="L71">
        <f>Table1[[#This Row],[coordinate_x]]*54.6</f>
        <v>-5159.8638000000001</v>
      </c>
      <c r="M71">
        <f>Table1[[#This Row],[coordinate_y]]*69</f>
        <v>2555.7599999999998</v>
      </c>
      <c r="O71">
        <f t="shared" ca="1" si="1"/>
        <v>1.4648801862273391</v>
      </c>
    </row>
    <row r="72" spans="1:15" x14ac:dyDescent="0.35">
      <c r="A72">
        <v>47</v>
      </c>
      <c r="B72">
        <v>-94.512</v>
      </c>
      <c r="C72">
        <v>37.06</v>
      </c>
      <c r="D72">
        <v>438</v>
      </c>
      <c r="E72" t="s">
        <v>25</v>
      </c>
      <c r="F72">
        <v>0</v>
      </c>
      <c r="G72" t="s">
        <v>26</v>
      </c>
      <c r="H72">
        <v>0</v>
      </c>
      <c r="I72">
        <v>0</v>
      </c>
      <c r="L72">
        <f>Table1[[#This Row],[coordinate_x]]*54.6</f>
        <v>-5160.3552</v>
      </c>
      <c r="M72">
        <f>Table1[[#This Row],[coordinate_y]]*69</f>
        <v>2557.1400000000003</v>
      </c>
      <c r="O72">
        <f t="shared" ca="1" si="1"/>
        <v>0</v>
      </c>
    </row>
    <row r="73" spans="1:15" x14ac:dyDescent="0.35">
      <c r="A73">
        <v>48</v>
      </c>
      <c r="B73">
        <v>-94.531000000000006</v>
      </c>
      <c r="C73">
        <v>37.093000000000004</v>
      </c>
      <c r="D73">
        <v>447</v>
      </c>
      <c r="E73" t="s">
        <v>25</v>
      </c>
      <c r="F73">
        <v>0</v>
      </c>
      <c r="G73" t="s">
        <v>26</v>
      </c>
      <c r="H73">
        <v>0</v>
      </c>
      <c r="I73">
        <v>0</v>
      </c>
      <c r="L73">
        <f>Table1[[#This Row],[coordinate_x]]*54.6</f>
        <v>-5161.3926000000001</v>
      </c>
      <c r="M73">
        <f>Table1[[#This Row],[coordinate_y]]*69</f>
        <v>2559.4170000000004</v>
      </c>
      <c r="O73">
        <f t="shared" ca="1" si="1"/>
        <v>2.5021845975068535</v>
      </c>
    </row>
    <row r="74" spans="1:15" x14ac:dyDescent="0.35">
      <c r="A74">
        <v>49</v>
      </c>
      <c r="B74">
        <v>-94.512</v>
      </c>
      <c r="C74">
        <v>37.042000000000002</v>
      </c>
      <c r="D74">
        <v>633</v>
      </c>
      <c r="E74" t="s">
        <v>25</v>
      </c>
      <c r="F74">
        <v>0</v>
      </c>
      <c r="G74" t="s">
        <v>26</v>
      </c>
      <c r="H74">
        <v>0</v>
      </c>
      <c r="I74">
        <v>0</v>
      </c>
      <c r="L74">
        <f>Table1[[#This Row],[coordinate_x]]*54.6</f>
        <v>-5160.3552</v>
      </c>
      <c r="M74">
        <f>Table1[[#This Row],[coordinate_y]]*69</f>
        <v>2555.8980000000001</v>
      </c>
      <c r="O74">
        <f t="shared" ca="1" si="1"/>
        <v>1.2420000000001892</v>
      </c>
    </row>
    <row r="75" spans="1:15" x14ac:dyDescent="0.35">
      <c r="A75">
        <v>50</v>
      </c>
      <c r="B75">
        <v>-94.516000000000005</v>
      </c>
      <c r="C75">
        <v>37.091000000000001</v>
      </c>
      <c r="D75">
        <v>1155</v>
      </c>
      <c r="E75" t="s">
        <v>25</v>
      </c>
      <c r="F75">
        <v>0</v>
      </c>
      <c r="G75" t="s">
        <v>26</v>
      </c>
      <c r="H75">
        <v>0</v>
      </c>
      <c r="I75">
        <v>0</v>
      </c>
      <c r="L75">
        <f>Table1[[#This Row],[coordinate_x]]*54.6</f>
        <v>-5160.5736000000006</v>
      </c>
      <c r="M75">
        <f>Table1[[#This Row],[coordinate_y]]*69</f>
        <v>2559.279</v>
      </c>
      <c r="O75">
        <f t="shared" ca="1" si="1"/>
        <v>2.1501208245116996</v>
      </c>
    </row>
    <row r="76" spans="1:15" x14ac:dyDescent="0.35">
      <c r="A76">
        <v>51</v>
      </c>
      <c r="B76">
        <v>-94.468999999999994</v>
      </c>
      <c r="C76">
        <v>37.090000000000003</v>
      </c>
      <c r="D76">
        <v>788</v>
      </c>
      <c r="E76" t="s">
        <v>25</v>
      </c>
      <c r="F76">
        <v>0</v>
      </c>
      <c r="G76" t="s">
        <v>26</v>
      </c>
      <c r="H76">
        <v>0</v>
      </c>
      <c r="I76">
        <v>0</v>
      </c>
      <c r="L76">
        <f>Table1[[#This Row],[coordinate_x]]*54.6</f>
        <v>-5158.0073999999995</v>
      </c>
      <c r="M76">
        <f>Table1[[#This Row],[coordinate_y]]*69</f>
        <v>2559.21</v>
      </c>
      <c r="O76">
        <f t="shared" ca="1" si="1"/>
        <v>3.1300263321577599</v>
      </c>
    </row>
    <row r="77" spans="1:15" x14ac:dyDescent="0.35">
      <c r="A77">
        <v>52</v>
      </c>
      <c r="B77">
        <v>-94.465000000000003</v>
      </c>
      <c r="C77">
        <v>37.106000000000002</v>
      </c>
      <c r="D77">
        <v>2209</v>
      </c>
      <c r="E77" t="s">
        <v>25</v>
      </c>
      <c r="F77">
        <v>0</v>
      </c>
      <c r="G77" t="s">
        <v>26</v>
      </c>
      <c r="H77">
        <v>0</v>
      </c>
      <c r="I77">
        <v>0</v>
      </c>
      <c r="L77">
        <f>Table1[[#This Row],[coordinate_x]]*54.6</f>
        <v>-5157.7890000000007</v>
      </c>
      <c r="M77">
        <f>Table1[[#This Row],[coordinate_y]]*69</f>
        <v>2560.3140000000003</v>
      </c>
      <c r="O77">
        <f t="shared" ca="1" si="1"/>
        <v>4.0816244854219823</v>
      </c>
    </row>
    <row r="78" spans="1:15" x14ac:dyDescent="0.35">
      <c r="A78">
        <v>57</v>
      </c>
      <c r="B78">
        <v>-94.44</v>
      </c>
      <c r="C78">
        <v>37.067</v>
      </c>
      <c r="D78">
        <v>868</v>
      </c>
      <c r="E78" t="s">
        <v>25</v>
      </c>
      <c r="F78">
        <v>0</v>
      </c>
      <c r="G78" t="s">
        <v>26</v>
      </c>
      <c r="H78">
        <v>0</v>
      </c>
      <c r="I78">
        <v>0</v>
      </c>
      <c r="L78">
        <f>Table1[[#This Row],[coordinate_x]]*54.6</f>
        <v>-5156.424</v>
      </c>
      <c r="M78">
        <f>Table1[[#This Row],[coordinate_y]]*69</f>
        <v>2557.623</v>
      </c>
      <c r="O78">
        <f t="shared" ca="1" si="1"/>
        <v>3.9607603360970542</v>
      </c>
    </row>
    <row r="79" spans="1:15" x14ac:dyDescent="0.35">
      <c r="A79">
        <v>58</v>
      </c>
      <c r="B79">
        <v>-94.484999999999999</v>
      </c>
      <c r="C79">
        <v>37.090000000000003</v>
      </c>
      <c r="D79">
        <v>538</v>
      </c>
      <c r="E79" t="s">
        <v>25</v>
      </c>
      <c r="F79">
        <v>0</v>
      </c>
      <c r="G79" t="s">
        <v>26</v>
      </c>
      <c r="H79">
        <v>0</v>
      </c>
      <c r="I79">
        <v>0</v>
      </c>
      <c r="L79">
        <f>Table1[[#This Row],[coordinate_x]]*54.6</f>
        <v>-5158.8810000000003</v>
      </c>
      <c r="M79">
        <f>Table1[[#This Row],[coordinate_y]]*69</f>
        <v>2559.21</v>
      </c>
      <c r="O79">
        <f t="shared" ca="1" si="1"/>
        <v>2.5412921201620602</v>
      </c>
    </row>
    <row r="80" spans="1:15" x14ac:dyDescent="0.35">
      <c r="A80">
        <v>59</v>
      </c>
      <c r="B80">
        <v>-94.486000000000004</v>
      </c>
      <c r="C80">
        <v>37.106999999999999</v>
      </c>
      <c r="D80">
        <v>808</v>
      </c>
      <c r="E80" t="s">
        <v>25</v>
      </c>
      <c r="F80">
        <v>0</v>
      </c>
      <c r="G80" t="s">
        <v>26</v>
      </c>
      <c r="H80">
        <v>0</v>
      </c>
      <c r="I80">
        <v>0</v>
      </c>
      <c r="L80">
        <f>Table1[[#This Row],[coordinate_x]]*54.6</f>
        <v>-5158.9356000000007</v>
      </c>
      <c r="M80">
        <f>Table1[[#This Row],[coordinate_y]]*69</f>
        <v>2560.3829999999998</v>
      </c>
      <c r="O80">
        <f t="shared" ca="1" si="1"/>
        <v>3.5401007273797394</v>
      </c>
    </row>
    <row r="81" spans="1:15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0</v>
      </c>
      <c r="G81" t="s">
        <v>26</v>
      </c>
      <c r="H81">
        <v>0</v>
      </c>
      <c r="I81">
        <v>0</v>
      </c>
      <c r="L81">
        <f>Table1[[#This Row],[coordinate_x]]*54.6</f>
        <v>-5159.3177999999998</v>
      </c>
      <c r="M81">
        <f>Table1[[#This Row],[coordinate_y]]*69</f>
        <v>2560.9349999999999</v>
      </c>
      <c r="O81">
        <f t="shared" ca="1" si="1"/>
        <v>3.9342373797214418</v>
      </c>
    </row>
    <row r="82" spans="1:15" x14ac:dyDescent="0.35">
      <c r="A82">
        <v>61</v>
      </c>
      <c r="B82">
        <v>-94.525999999999996</v>
      </c>
      <c r="C82">
        <v>37.112000000000002</v>
      </c>
      <c r="D82">
        <v>57</v>
      </c>
      <c r="E82" t="s">
        <v>25</v>
      </c>
      <c r="F82">
        <v>0</v>
      </c>
      <c r="G82" t="s">
        <v>26</v>
      </c>
      <c r="H82">
        <v>0</v>
      </c>
      <c r="I82">
        <v>0</v>
      </c>
      <c r="L82">
        <f>Table1[[#This Row],[coordinate_x]]*54.6</f>
        <v>-5161.1196</v>
      </c>
      <c r="M82">
        <f>Table1[[#This Row],[coordinate_y]]*69</f>
        <v>2560.7280000000001</v>
      </c>
      <c r="O82">
        <f t="shared" ca="1" si="1"/>
        <v>3.668521685910846</v>
      </c>
    </row>
    <row r="83" spans="1:15" x14ac:dyDescent="0.35">
      <c r="A83">
        <v>62</v>
      </c>
      <c r="B83">
        <v>-94.542000000000002</v>
      </c>
      <c r="C83">
        <v>37.082999999999998</v>
      </c>
      <c r="D83">
        <v>526</v>
      </c>
      <c r="E83" t="s">
        <v>25</v>
      </c>
      <c r="F83">
        <v>0</v>
      </c>
      <c r="G83" t="s">
        <v>26</v>
      </c>
      <c r="H83">
        <v>0</v>
      </c>
      <c r="I83">
        <v>0</v>
      </c>
      <c r="L83">
        <f>Table1[[#This Row],[coordinate_x]]*54.6</f>
        <v>-5161.9931999999999</v>
      </c>
      <c r="M83">
        <f>Table1[[#This Row],[coordinate_y]]*69</f>
        <v>2558.7269999999999</v>
      </c>
      <c r="O83">
        <f t="shared" ca="1" si="1"/>
        <v>2.2807044964217216</v>
      </c>
    </row>
    <row r="84" spans="1:15" x14ac:dyDescent="0.35">
      <c r="A84">
        <v>63</v>
      </c>
      <c r="B84">
        <v>-94.509</v>
      </c>
      <c r="C84">
        <v>37.142000000000003</v>
      </c>
      <c r="D84">
        <v>127</v>
      </c>
      <c r="E84" t="s">
        <v>25</v>
      </c>
      <c r="F84">
        <v>0</v>
      </c>
      <c r="G84" t="s">
        <v>26</v>
      </c>
      <c r="H84">
        <v>0</v>
      </c>
      <c r="I84">
        <v>0</v>
      </c>
      <c r="L84">
        <f>Table1[[#This Row],[coordinate_x]]*54.6</f>
        <v>-5160.1913999999997</v>
      </c>
      <c r="M84">
        <f>Table1[[#This Row],[coordinate_y]]*69</f>
        <v>2562.7980000000002</v>
      </c>
      <c r="O84">
        <f t="shared" ca="1" si="1"/>
        <v>5.660370521441064</v>
      </c>
    </row>
    <row r="85" spans="1:15" x14ac:dyDescent="0.35">
      <c r="A85">
        <v>64</v>
      </c>
      <c r="B85">
        <v>-94.521000000000001</v>
      </c>
      <c r="C85">
        <v>37.101999999999997</v>
      </c>
      <c r="D85">
        <v>540</v>
      </c>
      <c r="E85" t="s">
        <v>25</v>
      </c>
      <c r="F85">
        <v>0</v>
      </c>
      <c r="G85" t="s">
        <v>26</v>
      </c>
      <c r="H85">
        <v>0</v>
      </c>
      <c r="I85">
        <v>0</v>
      </c>
      <c r="L85">
        <f>Table1[[#This Row],[coordinate_x]]*54.6</f>
        <v>-5160.8465999999999</v>
      </c>
      <c r="M85">
        <f>Table1[[#This Row],[coordinate_y]]*69</f>
        <v>2560.0379999999996</v>
      </c>
      <c r="O85">
        <f t="shared" ca="1" si="1"/>
        <v>2.9393669318401567</v>
      </c>
    </row>
    <row r="86" spans="1:15" x14ac:dyDescent="0.35">
      <c r="A86">
        <v>65</v>
      </c>
      <c r="B86">
        <v>-94.509</v>
      </c>
      <c r="C86">
        <v>37.064999999999998</v>
      </c>
      <c r="D86">
        <v>510</v>
      </c>
      <c r="E86" t="s">
        <v>25</v>
      </c>
      <c r="F86">
        <v>0</v>
      </c>
      <c r="G86" t="s">
        <v>26</v>
      </c>
      <c r="H86">
        <v>0</v>
      </c>
      <c r="I86">
        <v>0</v>
      </c>
      <c r="L86">
        <f>Table1[[#This Row],[coordinate_x]]*54.6</f>
        <v>-5160.1913999999997</v>
      </c>
      <c r="M86">
        <f>Table1[[#This Row],[coordinate_y]]*69</f>
        <v>2557.4849999999997</v>
      </c>
      <c r="O86">
        <f t="shared" ref="O86:O115" ca="1" si="2">SQRT((L86-$L$12)^2+(M86-$M$12)^2)</f>
        <v>0.38191025123664191</v>
      </c>
    </row>
    <row r="87" spans="1:15" x14ac:dyDescent="0.35">
      <c r="A87">
        <v>66</v>
      </c>
      <c r="B87">
        <v>-94.411000000000001</v>
      </c>
      <c r="C87">
        <v>37.067999999999998</v>
      </c>
      <c r="D87">
        <v>10</v>
      </c>
      <c r="E87" t="s">
        <v>25</v>
      </c>
      <c r="F87">
        <v>0</v>
      </c>
      <c r="G87" t="s">
        <v>26</v>
      </c>
      <c r="H87">
        <v>0</v>
      </c>
      <c r="I87">
        <v>0</v>
      </c>
      <c r="L87">
        <f>Table1[[#This Row],[coordinate_x]]*54.6</f>
        <v>-5154.8406000000004</v>
      </c>
      <c r="M87">
        <f>Table1[[#This Row],[coordinate_y]]*69</f>
        <v>2557.692</v>
      </c>
      <c r="O87">
        <f t="shared" ca="1" si="2"/>
        <v>5.5421581680780578</v>
      </c>
    </row>
    <row r="88" spans="1:15" x14ac:dyDescent="0.35">
      <c r="A88">
        <v>67</v>
      </c>
      <c r="B88">
        <v>-94.486999999999995</v>
      </c>
      <c r="C88">
        <v>37.051000000000002</v>
      </c>
      <c r="D88">
        <v>405</v>
      </c>
      <c r="E88" t="s">
        <v>25</v>
      </c>
      <c r="F88">
        <v>0</v>
      </c>
      <c r="G88" t="s">
        <v>26</v>
      </c>
      <c r="H88">
        <v>0</v>
      </c>
      <c r="I88">
        <v>0</v>
      </c>
      <c r="L88">
        <f>Table1[[#This Row],[coordinate_x]]*54.6</f>
        <v>-5158.9902000000002</v>
      </c>
      <c r="M88">
        <f>Table1[[#This Row],[coordinate_y]]*69</f>
        <v>2556.5190000000002</v>
      </c>
      <c r="O88">
        <f t="shared" ca="1" si="2"/>
        <v>1.4996219523598344</v>
      </c>
    </row>
    <row r="89" spans="1:15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0</v>
      </c>
      <c r="G89" t="s">
        <v>26</v>
      </c>
      <c r="H89">
        <v>0</v>
      </c>
      <c r="I89">
        <v>0</v>
      </c>
      <c r="L89">
        <f>Table1[[#This Row],[coordinate_x]]*54.6</f>
        <v>-5158.8263999999999</v>
      </c>
      <c r="M89">
        <f>Table1[[#This Row],[coordinate_y]]*69</f>
        <v>2555.415</v>
      </c>
      <c r="O89">
        <f t="shared" ca="1" si="2"/>
        <v>2.3049630018725673</v>
      </c>
    </row>
    <row r="90" spans="1:15" x14ac:dyDescent="0.35">
      <c r="A90">
        <v>69</v>
      </c>
      <c r="B90">
        <v>-94.430999999999997</v>
      </c>
      <c r="C90">
        <v>37.1</v>
      </c>
      <c r="D90">
        <v>74</v>
      </c>
      <c r="E90" t="s">
        <v>25</v>
      </c>
      <c r="F90">
        <v>0</v>
      </c>
      <c r="G90" t="s">
        <v>26</v>
      </c>
      <c r="H90">
        <v>0</v>
      </c>
      <c r="I90">
        <v>0</v>
      </c>
      <c r="L90">
        <f>Table1[[#This Row],[coordinate_x]]*54.6</f>
        <v>-5155.9326000000001</v>
      </c>
      <c r="M90">
        <f>Table1[[#This Row],[coordinate_y]]*69</f>
        <v>2559.9</v>
      </c>
      <c r="O90">
        <f t="shared" ca="1" si="2"/>
        <v>5.2131555472667026</v>
      </c>
    </row>
    <row r="91" spans="1:15" x14ac:dyDescent="0.35">
      <c r="A91">
        <v>70</v>
      </c>
      <c r="B91">
        <v>-94.569000000000003</v>
      </c>
      <c r="C91">
        <v>37.070999999999998</v>
      </c>
      <c r="D91">
        <v>260</v>
      </c>
      <c r="E91" t="s">
        <v>25</v>
      </c>
      <c r="F91">
        <v>0</v>
      </c>
      <c r="G91" t="s">
        <v>26</v>
      </c>
      <c r="H91">
        <v>0</v>
      </c>
      <c r="I91">
        <v>0</v>
      </c>
      <c r="L91">
        <f>Table1[[#This Row],[coordinate_x]]*54.6</f>
        <v>-5163.4674000000005</v>
      </c>
      <c r="M91">
        <f>Table1[[#This Row],[coordinate_y]]*69</f>
        <v>2557.8989999999999</v>
      </c>
      <c r="O91">
        <f t="shared" ca="1" si="2"/>
        <v>3.2034153399149399</v>
      </c>
    </row>
    <row r="92" spans="1:15" x14ac:dyDescent="0.35">
      <c r="A92">
        <v>71</v>
      </c>
      <c r="B92">
        <v>-94.558000000000007</v>
      </c>
      <c r="C92">
        <v>37.045000000000002</v>
      </c>
      <c r="D92">
        <v>43</v>
      </c>
      <c r="E92" t="s">
        <v>25</v>
      </c>
      <c r="F92">
        <v>0</v>
      </c>
      <c r="G92" t="s">
        <v>26</v>
      </c>
      <c r="H92">
        <v>0</v>
      </c>
      <c r="I92">
        <v>0</v>
      </c>
      <c r="L92">
        <f>Table1[[#This Row],[coordinate_x]]*54.6</f>
        <v>-5162.8668000000007</v>
      </c>
      <c r="M92">
        <f>Table1[[#This Row],[coordinate_y]]*69</f>
        <v>2556.105</v>
      </c>
      <c r="O92">
        <f t="shared" ca="1" si="2"/>
        <v>2.7164976642736667</v>
      </c>
    </row>
    <row r="93" spans="1:15" x14ac:dyDescent="0.35">
      <c r="A93">
        <v>73</v>
      </c>
      <c r="B93">
        <v>-94.481999999999999</v>
      </c>
      <c r="C93">
        <v>37.067999999999998</v>
      </c>
      <c r="D93">
        <v>964</v>
      </c>
      <c r="E93" t="s">
        <v>25</v>
      </c>
      <c r="F93">
        <v>0</v>
      </c>
      <c r="G93" t="s">
        <v>26</v>
      </c>
      <c r="H93">
        <v>0</v>
      </c>
      <c r="I93">
        <v>0</v>
      </c>
      <c r="L93">
        <f>Table1[[#This Row],[coordinate_x]]*54.6</f>
        <v>-5158.7172</v>
      </c>
      <c r="M93">
        <f>Table1[[#This Row],[coordinate_y]]*69</f>
        <v>2557.692</v>
      </c>
      <c r="O93">
        <f t="shared" ca="1" si="2"/>
        <v>1.7285103413053058</v>
      </c>
    </row>
    <row r="94" spans="1:15" x14ac:dyDescent="0.35">
      <c r="A94">
        <v>74</v>
      </c>
      <c r="B94">
        <v>-94.459000000000003</v>
      </c>
      <c r="C94">
        <v>37.048999999999999</v>
      </c>
      <c r="D94">
        <v>261</v>
      </c>
      <c r="E94" t="s">
        <v>25</v>
      </c>
      <c r="F94">
        <v>0</v>
      </c>
      <c r="G94" t="s">
        <v>26</v>
      </c>
      <c r="H94">
        <v>0</v>
      </c>
      <c r="I94">
        <v>0</v>
      </c>
      <c r="L94">
        <f>Table1[[#This Row],[coordinate_x]]*54.6</f>
        <v>-5157.4614000000001</v>
      </c>
      <c r="M94">
        <f>Table1[[#This Row],[coordinate_y]]*69</f>
        <v>2556.3809999999999</v>
      </c>
      <c r="O94">
        <f t="shared" ca="1" si="2"/>
        <v>2.991681707668735</v>
      </c>
    </row>
    <row r="95" spans="1:15" x14ac:dyDescent="0.35">
      <c r="A95">
        <v>76</v>
      </c>
      <c r="B95">
        <v>-94.495000000000005</v>
      </c>
      <c r="C95">
        <v>37.051000000000002</v>
      </c>
      <c r="D95">
        <v>1481</v>
      </c>
      <c r="E95" t="s">
        <v>25</v>
      </c>
      <c r="F95">
        <v>0</v>
      </c>
      <c r="G95" t="s">
        <v>26</v>
      </c>
      <c r="H95">
        <v>0</v>
      </c>
      <c r="I95">
        <v>0</v>
      </c>
      <c r="L95">
        <f>Table1[[#This Row],[coordinate_x]]*54.6</f>
        <v>-5159.4270000000006</v>
      </c>
      <c r="M95">
        <f>Table1[[#This Row],[coordinate_y]]*69</f>
        <v>2556.5190000000002</v>
      </c>
      <c r="O95">
        <f t="shared" ca="1" si="2"/>
        <v>1.1167794052537698</v>
      </c>
    </row>
    <row r="96" spans="1:15" x14ac:dyDescent="0.35">
      <c r="A96">
        <v>77</v>
      </c>
      <c r="B96">
        <v>-94.510999999999996</v>
      </c>
      <c r="C96">
        <v>37.03</v>
      </c>
      <c r="D96">
        <v>57</v>
      </c>
      <c r="E96" t="s">
        <v>25</v>
      </c>
      <c r="F96">
        <v>0</v>
      </c>
      <c r="G96" t="s">
        <v>26</v>
      </c>
      <c r="H96">
        <v>0</v>
      </c>
      <c r="I96">
        <v>0</v>
      </c>
      <c r="L96">
        <f>Table1[[#This Row],[coordinate_x]]*54.6</f>
        <v>-5160.3005999999996</v>
      </c>
      <c r="M96">
        <f>Table1[[#This Row],[coordinate_y]]*69</f>
        <v>2555.0700000000002</v>
      </c>
      <c r="O96">
        <f t="shared" ca="1" si="2"/>
        <v>2.0707199617526078</v>
      </c>
    </row>
    <row r="97" spans="1:15" x14ac:dyDescent="0.35">
      <c r="A97">
        <v>79</v>
      </c>
      <c r="B97">
        <v>-94.521000000000001</v>
      </c>
      <c r="C97">
        <v>37.052999999999997</v>
      </c>
      <c r="D97">
        <v>642</v>
      </c>
      <c r="E97" t="s">
        <v>25</v>
      </c>
      <c r="F97">
        <v>0</v>
      </c>
      <c r="G97" t="s">
        <v>26</v>
      </c>
      <c r="H97">
        <v>0</v>
      </c>
      <c r="I97">
        <v>0</v>
      </c>
      <c r="L97">
        <f>Table1[[#This Row],[coordinate_x]]*54.6</f>
        <v>-5160.8465999999999</v>
      </c>
      <c r="M97">
        <f>Table1[[#This Row],[coordinate_y]]*69</f>
        <v>2556.6569999999997</v>
      </c>
      <c r="O97">
        <f t="shared" ca="1" si="2"/>
        <v>0.68903044925496215</v>
      </c>
    </row>
    <row r="98" spans="1:15" x14ac:dyDescent="0.35">
      <c r="A98">
        <v>81</v>
      </c>
      <c r="B98">
        <v>-94.504000000000005</v>
      </c>
      <c r="C98">
        <v>37.048999999999999</v>
      </c>
      <c r="D98">
        <v>217</v>
      </c>
      <c r="E98" t="s">
        <v>25</v>
      </c>
      <c r="F98">
        <v>0</v>
      </c>
      <c r="G98" t="s">
        <v>26</v>
      </c>
      <c r="H98">
        <v>0</v>
      </c>
      <c r="I98">
        <v>0</v>
      </c>
      <c r="L98">
        <f>Table1[[#This Row],[coordinate_x]]*54.6</f>
        <v>-5159.9184000000005</v>
      </c>
      <c r="M98">
        <f>Table1[[#This Row],[coordinate_y]]*69</f>
        <v>2556.3809999999999</v>
      </c>
      <c r="O98">
        <f t="shared" ca="1" si="2"/>
        <v>0.87571413143803378</v>
      </c>
    </row>
    <row r="99" spans="1:15" x14ac:dyDescent="0.35">
      <c r="A99">
        <v>82</v>
      </c>
      <c r="B99">
        <v>-94.518000000000001</v>
      </c>
      <c r="C99">
        <v>37.042999999999999</v>
      </c>
      <c r="D99">
        <v>276</v>
      </c>
      <c r="E99" t="s">
        <v>25</v>
      </c>
      <c r="F99">
        <v>0</v>
      </c>
      <c r="G99" t="s">
        <v>26</v>
      </c>
      <c r="H99">
        <v>0</v>
      </c>
      <c r="I99">
        <v>0</v>
      </c>
      <c r="L99">
        <f>Table1[[#This Row],[coordinate_x]]*54.6</f>
        <v>-5160.6828000000005</v>
      </c>
      <c r="M99">
        <f>Table1[[#This Row],[coordinate_y]]*69</f>
        <v>2555.9670000000001</v>
      </c>
      <c r="O99">
        <f t="shared" ca="1" si="2"/>
        <v>1.2178878273473648</v>
      </c>
    </row>
    <row r="100" spans="1:15" x14ac:dyDescent="0.35">
      <c r="A100">
        <v>83</v>
      </c>
      <c r="B100">
        <v>-94.489000000000004</v>
      </c>
      <c r="C100">
        <v>37.087000000000003</v>
      </c>
      <c r="D100">
        <v>499</v>
      </c>
      <c r="E100" t="s">
        <v>25</v>
      </c>
      <c r="F100">
        <v>0</v>
      </c>
      <c r="G100" t="s">
        <v>26</v>
      </c>
      <c r="H100">
        <v>0</v>
      </c>
      <c r="I100">
        <v>0</v>
      </c>
      <c r="L100">
        <f>Table1[[#This Row],[coordinate_x]]*54.6</f>
        <v>-5159.0994000000001</v>
      </c>
      <c r="M100">
        <f>Table1[[#This Row],[coordinate_y]]*69</f>
        <v>2559.0030000000002</v>
      </c>
      <c r="O100">
        <f t="shared" ca="1" si="2"/>
        <v>2.2467315460461967</v>
      </c>
    </row>
    <row r="101" spans="1:15" x14ac:dyDescent="0.35">
      <c r="A101">
        <v>84</v>
      </c>
      <c r="B101">
        <v>-94.475999999999999</v>
      </c>
      <c r="C101">
        <v>37.115000000000002</v>
      </c>
      <c r="D101">
        <v>541</v>
      </c>
      <c r="E101" t="s">
        <v>25</v>
      </c>
      <c r="F101">
        <v>0</v>
      </c>
      <c r="G101" t="s">
        <v>26</v>
      </c>
      <c r="H101">
        <v>0</v>
      </c>
      <c r="I101">
        <v>0</v>
      </c>
      <c r="L101">
        <f>Table1[[#This Row],[coordinate_x]]*54.6</f>
        <v>-5158.3896000000004</v>
      </c>
      <c r="M101">
        <f>Table1[[#This Row],[coordinate_y]]*69</f>
        <v>2560.9349999999999</v>
      </c>
      <c r="O101">
        <f t="shared" ca="1" si="2"/>
        <v>4.273828302587189</v>
      </c>
    </row>
    <row r="102" spans="1:15" x14ac:dyDescent="0.35">
      <c r="A102">
        <v>85</v>
      </c>
      <c r="B102">
        <v>-94.558000000000007</v>
      </c>
      <c r="C102">
        <v>37.052</v>
      </c>
      <c r="D102">
        <v>366</v>
      </c>
      <c r="E102" t="s">
        <v>25</v>
      </c>
      <c r="F102">
        <v>0</v>
      </c>
      <c r="G102" t="s">
        <v>26</v>
      </c>
      <c r="H102">
        <v>0</v>
      </c>
      <c r="I102">
        <v>0</v>
      </c>
      <c r="L102">
        <f>Table1[[#This Row],[coordinate_x]]*54.6</f>
        <v>-5162.8668000000007</v>
      </c>
      <c r="M102">
        <f>Table1[[#This Row],[coordinate_y]]*69</f>
        <v>2556.5880000000002</v>
      </c>
      <c r="O102">
        <f t="shared" ca="1" si="2"/>
        <v>2.5715440031241537</v>
      </c>
    </row>
    <row r="103" spans="1:15" x14ac:dyDescent="0.35">
      <c r="A103">
        <v>86</v>
      </c>
      <c r="B103">
        <v>-94.457999999999998</v>
      </c>
      <c r="C103">
        <v>37.119</v>
      </c>
      <c r="D103">
        <v>18</v>
      </c>
      <c r="E103" t="s">
        <v>25</v>
      </c>
      <c r="F103">
        <v>0</v>
      </c>
      <c r="G103" t="s">
        <v>26</v>
      </c>
      <c r="H103">
        <v>0</v>
      </c>
      <c r="I103">
        <v>0</v>
      </c>
      <c r="L103">
        <f>Table1[[#This Row],[coordinate_x]]*54.6</f>
        <v>-5157.4067999999997</v>
      </c>
      <c r="M103">
        <f>Table1[[#This Row],[coordinate_y]]*69</f>
        <v>2561.2109999999998</v>
      </c>
      <c r="O103">
        <f t="shared" ca="1" si="2"/>
        <v>5.0265399192682123</v>
      </c>
    </row>
    <row r="104" spans="1:15" x14ac:dyDescent="0.35">
      <c r="A104">
        <v>87</v>
      </c>
      <c r="B104">
        <v>-94.483999999999995</v>
      </c>
      <c r="C104">
        <v>37.124000000000002</v>
      </c>
      <c r="D104">
        <v>130</v>
      </c>
      <c r="E104" t="s">
        <v>25</v>
      </c>
      <c r="F104">
        <v>0</v>
      </c>
      <c r="G104" t="s">
        <v>26</v>
      </c>
      <c r="H104">
        <v>0</v>
      </c>
      <c r="I104">
        <v>0</v>
      </c>
      <c r="L104">
        <f>Table1[[#This Row],[coordinate_x]]*54.6</f>
        <v>-5158.8263999999999</v>
      </c>
      <c r="M104">
        <f>Table1[[#This Row],[coordinate_y]]*69</f>
        <v>2561.556</v>
      </c>
      <c r="O104">
        <f t="shared" ca="1" si="2"/>
        <v>4.6731451336329801</v>
      </c>
    </row>
    <row r="105" spans="1:15" x14ac:dyDescent="0.35">
      <c r="A105">
        <v>88</v>
      </c>
      <c r="B105">
        <v>-94.501000000000005</v>
      </c>
      <c r="C105">
        <v>37.064</v>
      </c>
      <c r="D105">
        <v>839</v>
      </c>
      <c r="E105" t="s">
        <v>25</v>
      </c>
      <c r="F105">
        <v>0</v>
      </c>
      <c r="G105" t="s">
        <v>26</v>
      </c>
      <c r="H105">
        <v>0</v>
      </c>
      <c r="I105">
        <v>0</v>
      </c>
      <c r="L105">
        <f>Table1[[#This Row],[coordinate_x]]*54.6</f>
        <v>-5159.7546000000002</v>
      </c>
      <c r="M105">
        <f>Table1[[#This Row],[coordinate_y]]*69</f>
        <v>2557.4160000000002</v>
      </c>
      <c r="O105">
        <f t="shared" ca="1" si="2"/>
        <v>0.66098136131030316</v>
      </c>
    </row>
    <row r="106" spans="1:15" x14ac:dyDescent="0.35">
      <c r="A106">
        <v>90</v>
      </c>
      <c r="B106">
        <v>-94.522000000000006</v>
      </c>
      <c r="C106">
        <v>37.088999999999999</v>
      </c>
      <c r="D106">
        <v>737</v>
      </c>
      <c r="E106" t="s">
        <v>25</v>
      </c>
      <c r="F106">
        <v>0</v>
      </c>
      <c r="G106" t="s">
        <v>26</v>
      </c>
      <c r="H106">
        <v>0</v>
      </c>
      <c r="I106">
        <v>0</v>
      </c>
      <c r="L106">
        <f>Table1[[#This Row],[coordinate_x]]*54.6</f>
        <v>-5160.9012000000002</v>
      </c>
      <c r="M106">
        <f>Table1[[#This Row],[coordinate_y]]*69</f>
        <v>2559.1410000000001</v>
      </c>
      <c r="O106">
        <f t="shared" ca="1" si="2"/>
        <v>2.0741545265479373</v>
      </c>
    </row>
    <row r="107" spans="1:15" x14ac:dyDescent="0.35">
      <c r="A107">
        <v>91</v>
      </c>
      <c r="B107">
        <v>-94.498999999999995</v>
      </c>
      <c r="C107">
        <v>37.093000000000004</v>
      </c>
      <c r="D107">
        <v>403</v>
      </c>
      <c r="E107" t="s">
        <v>25</v>
      </c>
      <c r="F107">
        <v>0</v>
      </c>
      <c r="G107" t="s">
        <v>26</v>
      </c>
      <c r="H107">
        <v>0</v>
      </c>
      <c r="I107">
        <v>0</v>
      </c>
      <c r="L107">
        <f>Table1[[#This Row],[coordinate_x]]*54.6</f>
        <v>-5159.6453999999994</v>
      </c>
      <c r="M107">
        <f>Table1[[#This Row],[coordinate_y]]*69</f>
        <v>2559.4170000000004</v>
      </c>
      <c r="O107">
        <f t="shared" ca="1" si="2"/>
        <v>2.3850670933961098</v>
      </c>
    </row>
    <row r="108" spans="1:15" x14ac:dyDescent="0.35">
      <c r="A108">
        <v>93</v>
      </c>
      <c r="B108">
        <v>-94.507000000000005</v>
      </c>
      <c r="C108">
        <v>37.112000000000002</v>
      </c>
      <c r="D108">
        <v>537</v>
      </c>
      <c r="E108" t="s">
        <v>25</v>
      </c>
      <c r="F108">
        <v>0</v>
      </c>
      <c r="G108" t="s">
        <v>26</v>
      </c>
      <c r="H108">
        <v>0</v>
      </c>
      <c r="I108">
        <v>0</v>
      </c>
      <c r="L108">
        <f>Table1[[#This Row],[coordinate_x]]*54.6</f>
        <v>-5160.0822000000007</v>
      </c>
      <c r="M108">
        <f>Table1[[#This Row],[coordinate_y]]*69</f>
        <v>2560.7280000000001</v>
      </c>
      <c r="O108">
        <f t="shared" ca="1" si="2"/>
        <v>3.598370881384755</v>
      </c>
    </row>
    <row r="109" spans="1:15" x14ac:dyDescent="0.35">
      <c r="A109">
        <v>94</v>
      </c>
      <c r="B109">
        <v>-94.447999999999993</v>
      </c>
      <c r="C109">
        <v>37.097000000000001</v>
      </c>
      <c r="D109">
        <v>140</v>
      </c>
      <c r="E109" t="s">
        <v>25</v>
      </c>
      <c r="F109">
        <v>0</v>
      </c>
      <c r="G109" t="s">
        <v>26</v>
      </c>
      <c r="H109">
        <v>0</v>
      </c>
      <c r="I109">
        <v>0</v>
      </c>
      <c r="L109">
        <f>Table1[[#This Row],[coordinate_x]]*54.6</f>
        <v>-5156.8607999999995</v>
      </c>
      <c r="M109">
        <f>Table1[[#This Row],[coordinate_y]]*69</f>
        <v>2559.6930000000002</v>
      </c>
      <c r="O109">
        <f t="shared" ca="1" si="2"/>
        <v>4.3276599173228565</v>
      </c>
    </row>
    <row r="110" spans="1:15" x14ac:dyDescent="0.35">
      <c r="A110">
        <v>95</v>
      </c>
      <c r="B110">
        <v>-94.510999999999996</v>
      </c>
      <c r="C110">
        <v>37.082000000000001</v>
      </c>
      <c r="D110">
        <v>262</v>
      </c>
      <c r="E110" t="s">
        <v>25</v>
      </c>
      <c r="F110">
        <v>0</v>
      </c>
      <c r="G110" t="s">
        <v>26</v>
      </c>
      <c r="H110">
        <v>0</v>
      </c>
      <c r="I110">
        <v>0</v>
      </c>
      <c r="L110">
        <f>Table1[[#This Row],[coordinate_x]]*54.6</f>
        <v>-5160.3005999999996</v>
      </c>
      <c r="M110">
        <f>Table1[[#This Row],[coordinate_y]]*69</f>
        <v>2558.6579999999999</v>
      </c>
      <c r="O110">
        <f t="shared" ca="1" si="2"/>
        <v>1.518981619374886</v>
      </c>
    </row>
    <row r="111" spans="1:15" x14ac:dyDescent="0.35">
      <c r="A111">
        <v>96</v>
      </c>
      <c r="B111">
        <v>-94.463999999999999</v>
      </c>
      <c r="C111">
        <v>37.085999999999999</v>
      </c>
      <c r="D111">
        <v>342</v>
      </c>
      <c r="E111" t="s">
        <v>25</v>
      </c>
      <c r="F111">
        <v>0</v>
      </c>
      <c r="G111" t="s">
        <v>26</v>
      </c>
      <c r="H111">
        <v>0</v>
      </c>
      <c r="I111">
        <v>0</v>
      </c>
      <c r="L111">
        <f>Table1[[#This Row],[coordinate_x]]*54.6</f>
        <v>-5157.7344000000003</v>
      </c>
      <c r="M111">
        <f>Table1[[#This Row],[coordinate_y]]*69</f>
        <v>2558.9339999999997</v>
      </c>
      <c r="O111">
        <f t="shared" ca="1" si="2"/>
        <v>3.1760082871422539</v>
      </c>
    </row>
    <row r="112" spans="1:15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0</v>
      </c>
      <c r="G112" t="s">
        <v>26</v>
      </c>
      <c r="H112">
        <v>0</v>
      </c>
      <c r="I112">
        <v>0</v>
      </c>
      <c r="L112">
        <f>Table1[[#This Row],[coordinate_x]]*54.6</f>
        <v>-5155.9872000000005</v>
      </c>
      <c r="M112">
        <f>Table1[[#This Row],[coordinate_y]]*69</f>
        <v>2556.7260000000001</v>
      </c>
      <c r="O112">
        <f t="shared" ca="1" si="2"/>
        <v>4.3875756403731279</v>
      </c>
    </row>
    <row r="113" spans="1:15" x14ac:dyDescent="0.35">
      <c r="A113">
        <v>98</v>
      </c>
      <c r="B113">
        <v>-94.51</v>
      </c>
      <c r="C113">
        <v>37.055999999999997</v>
      </c>
      <c r="D113">
        <v>325</v>
      </c>
      <c r="E113" t="s">
        <v>25</v>
      </c>
      <c r="F113">
        <v>0</v>
      </c>
      <c r="G113" t="s">
        <v>26</v>
      </c>
      <c r="H113">
        <v>0</v>
      </c>
      <c r="I113">
        <v>0</v>
      </c>
      <c r="L113">
        <f>Table1[[#This Row],[coordinate_x]]*54.6</f>
        <v>-5160.2460000000001</v>
      </c>
      <c r="M113">
        <f>Table1[[#This Row],[coordinate_y]]*69</f>
        <v>2556.864</v>
      </c>
      <c r="O113">
        <f t="shared" ca="1" si="2"/>
        <v>0.2968175196987789</v>
      </c>
    </row>
    <row r="114" spans="1:15" x14ac:dyDescent="0.35">
      <c r="A114">
        <v>99</v>
      </c>
      <c r="B114">
        <v>-94.515000000000001</v>
      </c>
      <c r="C114">
        <v>37.097999999999999</v>
      </c>
      <c r="D114">
        <v>648</v>
      </c>
      <c r="E114" t="s">
        <v>25</v>
      </c>
      <c r="F114">
        <v>0</v>
      </c>
      <c r="G114" t="s">
        <v>26</v>
      </c>
      <c r="H114">
        <v>0</v>
      </c>
      <c r="I114">
        <v>0</v>
      </c>
      <c r="L114">
        <f>Table1[[#This Row],[coordinate_x]]*54.6</f>
        <v>-5160.5190000000002</v>
      </c>
      <c r="M114">
        <f>Table1[[#This Row],[coordinate_y]]*69</f>
        <v>2559.7619999999997</v>
      </c>
      <c r="O114">
        <f t="shared" ca="1" si="2"/>
        <v>2.6271114251201606</v>
      </c>
    </row>
    <row r="115" spans="1:15" x14ac:dyDescent="0.35">
      <c r="A115">
        <v>100</v>
      </c>
      <c r="B115">
        <v>-94.524000000000001</v>
      </c>
      <c r="C115">
        <v>37.079000000000001</v>
      </c>
      <c r="D115">
        <v>485</v>
      </c>
      <c r="E115" t="s">
        <v>25</v>
      </c>
      <c r="F115">
        <v>0</v>
      </c>
      <c r="G115" t="s">
        <v>26</v>
      </c>
      <c r="H115">
        <v>0</v>
      </c>
      <c r="I115">
        <v>0</v>
      </c>
      <c r="L115">
        <f>Table1[[#This Row],[coordinate_x]]*54.6</f>
        <v>-5161.0104000000001</v>
      </c>
      <c r="M115">
        <f>Table1[[#This Row],[coordinate_y]]*69</f>
        <v>2558.451</v>
      </c>
      <c r="O115">
        <f t="shared" ca="1" si="2"/>
        <v>1.4656084197354338</v>
      </c>
    </row>
  </sheetData>
  <conditionalFormatting sqref="O16:O115">
    <cfRule type="cellIs" dxfId="0" priority="1" operator="between">
      <formula>4.5</formula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5C56-A66C-4392-BA99-E6320C858F8D}">
  <dimension ref="A1:M51"/>
  <sheetViews>
    <sheetView tabSelected="1" topLeftCell="A22" workbookViewId="0">
      <selection activeCell="D30" sqref="D30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32</v>
      </c>
      <c r="B1" t="s">
        <v>33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11</v>
      </c>
      <c r="C2">
        <v>87</v>
      </c>
      <c r="D2">
        <v>12256</v>
      </c>
      <c r="E2">
        <v>12300</v>
      </c>
      <c r="F2">
        <v>0</v>
      </c>
      <c r="G2">
        <v>52.48</v>
      </c>
      <c r="H2">
        <v>2</v>
      </c>
      <c r="I2">
        <v>52.34</v>
      </c>
      <c r="J2">
        <v>392</v>
      </c>
      <c r="K2">
        <v>44.78</v>
      </c>
      <c r="L2">
        <v>291</v>
      </c>
      <c r="M2">
        <v>16.579999999999998</v>
      </c>
    </row>
    <row r="3" spans="1:13" x14ac:dyDescent="0.35">
      <c r="A3">
        <v>2</v>
      </c>
      <c r="B3">
        <v>66</v>
      </c>
      <c r="C3">
        <v>43</v>
      </c>
      <c r="D3">
        <v>8310</v>
      </c>
      <c r="E3">
        <v>8310</v>
      </c>
      <c r="F3">
        <v>0</v>
      </c>
      <c r="G3">
        <v>7.23</v>
      </c>
      <c r="H3">
        <v>2</v>
      </c>
      <c r="I3">
        <v>7.08</v>
      </c>
      <c r="J3">
        <v>4</v>
      </c>
      <c r="K3">
        <v>0.47</v>
      </c>
      <c r="L3">
        <v>1</v>
      </c>
      <c r="M3">
        <v>0.24</v>
      </c>
    </row>
    <row r="4" spans="1:13" x14ac:dyDescent="0.35">
      <c r="A4">
        <v>3</v>
      </c>
      <c r="B4">
        <v>67</v>
      </c>
      <c r="C4">
        <v>32</v>
      </c>
      <c r="D4">
        <v>9181</v>
      </c>
      <c r="E4">
        <v>9181</v>
      </c>
      <c r="F4">
        <v>0</v>
      </c>
      <c r="G4">
        <v>6.11</v>
      </c>
      <c r="H4">
        <v>2</v>
      </c>
      <c r="I4">
        <v>5.98</v>
      </c>
      <c r="J4">
        <v>6</v>
      </c>
      <c r="K4">
        <v>0.33</v>
      </c>
      <c r="L4">
        <v>0</v>
      </c>
      <c r="M4">
        <v>0</v>
      </c>
    </row>
    <row r="5" spans="1:13" x14ac:dyDescent="0.35">
      <c r="A5">
        <v>4</v>
      </c>
      <c r="B5">
        <v>45</v>
      </c>
      <c r="C5">
        <v>3</v>
      </c>
      <c r="D5">
        <v>4275</v>
      </c>
      <c r="E5">
        <v>4276</v>
      </c>
      <c r="F5">
        <v>0</v>
      </c>
      <c r="G5">
        <v>59.89</v>
      </c>
      <c r="H5">
        <v>2</v>
      </c>
      <c r="I5">
        <v>59.72</v>
      </c>
      <c r="J5">
        <v>1010</v>
      </c>
      <c r="K5">
        <v>30.77</v>
      </c>
      <c r="L5">
        <v>1</v>
      </c>
      <c r="M5">
        <v>0.06</v>
      </c>
    </row>
    <row r="6" spans="1:13" x14ac:dyDescent="0.35">
      <c r="A6">
        <v>5</v>
      </c>
      <c r="B6">
        <v>75</v>
      </c>
      <c r="C6">
        <v>63</v>
      </c>
      <c r="D6">
        <v>10472</v>
      </c>
      <c r="E6">
        <v>10559</v>
      </c>
      <c r="F6">
        <v>0.01</v>
      </c>
      <c r="G6">
        <v>11.45</v>
      </c>
      <c r="H6">
        <v>2</v>
      </c>
      <c r="I6">
        <v>11.29</v>
      </c>
      <c r="J6">
        <v>24</v>
      </c>
      <c r="K6">
        <v>3.5</v>
      </c>
      <c r="L6">
        <v>11</v>
      </c>
      <c r="M6">
        <v>1.55</v>
      </c>
    </row>
    <row r="7" spans="1:13" x14ac:dyDescent="0.35">
      <c r="A7">
        <v>6</v>
      </c>
      <c r="B7">
        <v>25</v>
      </c>
      <c r="C7">
        <v>3</v>
      </c>
      <c r="D7">
        <v>8118</v>
      </c>
      <c r="E7">
        <v>8118</v>
      </c>
      <c r="F7">
        <v>0</v>
      </c>
      <c r="G7">
        <v>19.28</v>
      </c>
      <c r="H7">
        <v>2</v>
      </c>
      <c r="I7">
        <v>19.079999999999998</v>
      </c>
      <c r="J7">
        <v>135</v>
      </c>
      <c r="K7">
        <v>8.73</v>
      </c>
      <c r="L7">
        <v>30</v>
      </c>
      <c r="M7">
        <v>2.31</v>
      </c>
    </row>
    <row r="8" spans="1:13" x14ac:dyDescent="0.35">
      <c r="A8">
        <v>7</v>
      </c>
      <c r="B8">
        <v>34</v>
      </c>
      <c r="C8">
        <v>18</v>
      </c>
      <c r="D8">
        <v>12252</v>
      </c>
      <c r="E8">
        <v>12318</v>
      </c>
      <c r="F8">
        <v>0.01</v>
      </c>
      <c r="G8">
        <v>9.39</v>
      </c>
      <c r="H8">
        <v>2</v>
      </c>
      <c r="I8">
        <v>9.23</v>
      </c>
      <c r="J8">
        <v>14</v>
      </c>
      <c r="K8">
        <v>1.76</v>
      </c>
      <c r="L8">
        <v>2</v>
      </c>
      <c r="M8">
        <v>0.78</v>
      </c>
    </row>
    <row r="9" spans="1:13" x14ac:dyDescent="0.35">
      <c r="A9">
        <v>8</v>
      </c>
      <c r="B9">
        <v>49</v>
      </c>
      <c r="C9">
        <v>61</v>
      </c>
      <c r="D9">
        <v>12499</v>
      </c>
      <c r="E9">
        <v>12586</v>
      </c>
      <c r="F9">
        <v>0.01</v>
      </c>
      <c r="G9">
        <v>9.67</v>
      </c>
      <c r="H9">
        <v>2</v>
      </c>
      <c r="I9">
        <v>9.5299999999999994</v>
      </c>
      <c r="J9">
        <v>20</v>
      </c>
      <c r="K9">
        <v>1.78</v>
      </c>
      <c r="L9">
        <v>1</v>
      </c>
      <c r="M9">
        <v>0.08</v>
      </c>
    </row>
    <row r="10" spans="1:13" x14ac:dyDescent="0.35">
      <c r="A10">
        <v>9</v>
      </c>
      <c r="B10">
        <v>22</v>
      </c>
      <c r="C10">
        <v>12</v>
      </c>
      <c r="D10">
        <v>12079</v>
      </c>
      <c r="E10">
        <v>12166</v>
      </c>
      <c r="F10">
        <v>0.01</v>
      </c>
      <c r="G10">
        <v>8.61</v>
      </c>
      <c r="H10">
        <v>2</v>
      </c>
      <c r="I10">
        <v>8.4600000000000009</v>
      </c>
      <c r="J10">
        <v>24</v>
      </c>
      <c r="K10">
        <v>1.53</v>
      </c>
      <c r="L10">
        <v>0</v>
      </c>
      <c r="M10">
        <v>0</v>
      </c>
    </row>
    <row r="11" spans="1:13" x14ac:dyDescent="0.35">
      <c r="A11">
        <v>10</v>
      </c>
      <c r="B11">
        <v>39</v>
      </c>
      <c r="C11">
        <v>54</v>
      </c>
      <c r="D11">
        <v>10828</v>
      </c>
      <c r="E11">
        <v>10828</v>
      </c>
      <c r="F11">
        <v>0</v>
      </c>
      <c r="G11">
        <v>22.39</v>
      </c>
      <c r="H11">
        <v>2</v>
      </c>
      <c r="I11">
        <v>22.2</v>
      </c>
      <c r="J11">
        <v>151</v>
      </c>
      <c r="K11">
        <v>14.2</v>
      </c>
      <c r="L11">
        <v>45</v>
      </c>
      <c r="M11">
        <v>4.45</v>
      </c>
    </row>
    <row r="12" spans="1:13" x14ac:dyDescent="0.35">
      <c r="A12">
        <v>11</v>
      </c>
      <c r="B12">
        <v>96</v>
      </c>
      <c r="C12">
        <v>56</v>
      </c>
      <c r="D12">
        <v>13423</v>
      </c>
      <c r="E12">
        <v>13522</v>
      </c>
      <c r="F12">
        <v>0.01</v>
      </c>
      <c r="G12">
        <v>12.33</v>
      </c>
      <c r="H12">
        <v>2</v>
      </c>
      <c r="I12">
        <v>12.13</v>
      </c>
      <c r="J12">
        <v>29</v>
      </c>
      <c r="K12">
        <v>3.62</v>
      </c>
      <c r="L12">
        <v>13</v>
      </c>
      <c r="M12">
        <v>0.8</v>
      </c>
    </row>
    <row r="13" spans="1:13" x14ac:dyDescent="0.35">
      <c r="A13">
        <v>12</v>
      </c>
      <c r="B13">
        <v>36</v>
      </c>
      <c r="C13">
        <v>26</v>
      </c>
      <c r="D13">
        <v>10206</v>
      </c>
      <c r="E13">
        <v>10250</v>
      </c>
      <c r="F13">
        <v>0</v>
      </c>
      <c r="G13">
        <v>39.590000000000003</v>
      </c>
      <c r="H13">
        <v>2</v>
      </c>
      <c r="I13">
        <v>39.42</v>
      </c>
      <c r="J13">
        <v>166</v>
      </c>
      <c r="K13">
        <v>15.73</v>
      </c>
      <c r="L13">
        <v>27</v>
      </c>
      <c r="M13">
        <v>2.6</v>
      </c>
    </row>
    <row r="14" spans="1:13" x14ac:dyDescent="0.35">
      <c r="A14">
        <v>13</v>
      </c>
      <c r="B14">
        <v>54</v>
      </c>
      <c r="C14">
        <v>12</v>
      </c>
      <c r="D14">
        <v>12079</v>
      </c>
      <c r="E14">
        <v>12166</v>
      </c>
      <c r="F14">
        <v>0.01</v>
      </c>
      <c r="G14">
        <v>8.58</v>
      </c>
      <c r="H14">
        <v>2</v>
      </c>
      <c r="I14">
        <v>8.4499999999999993</v>
      </c>
      <c r="J14">
        <v>4</v>
      </c>
      <c r="K14">
        <v>0.3</v>
      </c>
      <c r="L14">
        <v>0</v>
      </c>
      <c r="M14">
        <v>0</v>
      </c>
    </row>
    <row r="15" spans="1:13" x14ac:dyDescent="0.35">
      <c r="A15">
        <v>14</v>
      </c>
      <c r="B15">
        <v>1</v>
      </c>
      <c r="C15">
        <v>69</v>
      </c>
      <c r="D15">
        <v>7810</v>
      </c>
      <c r="E15">
        <v>7813</v>
      </c>
      <c r="F15">
        <v>0</v>
      </c>
      <c r="G15">
        <v>38.590000000000003</v>
      </c>
      <c r="H15">
        <v>2</v>
      </c>
      <c r="I15">
        <v>38.39</v>
      </c>
      <c r="J15">
        <v>201</v>
      </c>
      <c r="K15">
        <v>10.76</v>
      </c>
      <c r="L15">
        <v>1</v>
      </c>
      <c r="M15">
        <v>0.24</v>
      </c>
    </row>
    <row r="16" spans="1:13" x14ac:dyDescent="0.35">
      <c r="A16">
        <v>15</v>
      </c>
      <c r="B16">
        <v>89</v>
      </c>
      <c r="C16">
        <v>66</v>
      </c>
      <c r="D16">
        <v>7198</v>
      </c>
      <c r="E16">
        <v>7198</v>
      </c>
      <c r="F16">
        <v>0</v>
      </c>
      <c r="G16">
        <v>10.64</v>
      </c>
      <c r="H16">
        <v>2</v>
      </c>
      <c r="I16">
        <v>10.47</v>
      </c>
      <c r="J16">
        <v>34</v>
      </c>
      <c r="K16">
        <v>2.8</v>
      </c>
      <c r="L16">
        <v>7</v>
      </c>
      <c r="M16">
        <v>1.31</v>
      </c>
    </row>
    <row r="17" spans="1:13" x14ac:dyDescent="0.35">
      <c r="A17">
        <v>16</v>
      </c>
      <c r="B17">
        <v>74</v>
      </c>
      <c r="C17">
        <v>86</v>
      </c>
      <c r="D17">
        <v>5242</v>
      </c>
      <c r="E17">
        <v>5244</v>
      </c>
      <c r="F17">
        <v>0</v>
      </c>
      <c r="G17">
        <v>93.6</v>
      </c>
      <c r="H17">
        <v>2</v>
      </c>
      <c r="I17">
        <v>93.38</v>
      </c>
      <c r="J17">
        <v>571</v>
      </c>
      <c r="K17">
        <v>26.57</v>
      </c>
      <c r="L17">
        <v>5</v>
      </c>
      <c r="M17">
        <v>2.3199999999999998</v>
      </c>
    </row>
    <row r="18" spans="1:13" x14ac:dyDescent="0.35">
      <c r="A18">
        <v>17</v>
      </c>
      <c r="B18">
        <v>94</v>
      </c>
      <c r="C18">
        <v>44</v>
      </c>
      <c r="D18">
        <v>5771</v>
      </c>
      <c r="E18">
        <v>5774</v>
      </c>
      <c r="F18">
        <v>0</v>
      </c>
      <c r="G18">
        <v>271.63</v>
      </c>
      <c r="H18">
        <v>2</v>
      </c>
      <c r="I18">
        <v>271.39</v>
      </c>
      <c r="J18">
        <v>2772</v>
      </c>
      <c r="K18">
        <v>106.62</v>
      </c>
      <c r="L18">
        <v>18</v>
      </c>
      <c r="M18">
        <v>2.12</v>
      </c>
    </row>
    <row r="19" spans="1:13" x14ac:dyDescent="0.35">
      <c r="A19">
        <v>18</v>
      </c>
      <c r="B19">
        <v>51</v>
      </c>
      <c r="C19">
        <v>92</v>
      </c>
      <c r="D19">
        <v>11923</v>
      </c>
      <c r="E19">
        <v>12022</v>
      </c>
      <c r="F19">
        <v>0.01</v>
      </c>
      <c r="G19">
        <v>10.59</v>
      </c>
      <c r="H19">
        <v>2</v>
      </c>
      <c r="I19">
        <v>10.44</v>
      </c>
      <c r="J19">
        <v>33</v>
      </c>
      <c r="K19">
        <v>2.13</v>
      </c>
      <c r="L19">
        <v>3</v>
      </c>
      <c r="M19">
        <v>0.16</v>
      </c>
    </row>
    <row r="20" spans="1:13" x14ac:dyDescent="0.35">
      <c r="A20">
        <v>19</v>
      </c>
      <c r="B20">
        <v>22</v>
      </c>
      <c r="C20">
        <v>63</v>
      </c>
      <c r="D20">
        <v>10472</v>
      </c>
      <c r="E20">
        <v>10472</v>
      </c>
      <c r="F20">
        <v>0</v>
      </c>
      <c r="G20">
        <v>12.04</v>
      </c>
      <c r="H20">
        <v>2</v>
      </c>
      <c r="I20">
        <v>11.88</v>
      </c>
      <c r="J20">
        <v>28</v>
      </c>
      <c r="K20">
        <v>3.54</v>
      </c>
      <c r="L20">
        <v>7</v>
      </c>
      <c r="M20">
        <v>1.36</v>
      </c>
    </row>
    <row r="21" spans="1:13" x14ac:dyDescent="0.35">
      <c r="A21">
        <v>20</v>
      </c>
      <c r="B21">
        <v>9</v>
      </c>
      <c r="C21">
        <v>32</v>
      </c>
      <c r="D21">
        <v>13302</v>
      </c>
      <c r="E21">
        <v>13401</v>
      </c>
      <c r="F21">
        <v>0.01</v>
      </c>
      <c r="G21">
        <v>9.15</v>
      </c>
      <c r="H21">
        <v>2</v>
      </c>
      <c r="I21">
        <v>8.98</v>
      </c>
      <c r="J21">
        <v>4</v>
      </c>
      <c r="K21">
        <v>0.37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12388</v>
      </c>
      <c r="E22">
        <v>12432</v>
      </c>
      <c r="F22">
        <v>0</v>
      </c>
      <c r="G22">
        <v>18.940000000000001</v>
      </c>
      <c r="H22">
        <v>2</v>
      </c>
      <c r="I22">
        <v>18.77</v>
      </c>
      <c r="J22">
        <v>53</v>
      </c>
      <c r="K22">
        <v>10.1</v>
      </c>
      <c r="L22">
        <v>50</v>
      </c>
      <c r="M22">
        <v>5.22</v>
      </c>
    </row>
    <row r="23" spans="1:13" x14ac:dyDescent="0.35">
      <c r="A23">
        <v>22</v>
      </c>
      <c r="B23">
        <v>47</v>
      </c>
      <c r="C23">
        <v>3</v>
      </c>
      <c r="D23">
        <v>10124</v>
      </c>
      <c r="E23">
        <v>10124</v>
      </c>
      <c r="F23">
        <v>0</v>
      </c>
      <c r="G23">
        <v>9.15</v>
      </c>
      <c r="H23">
        <v>2</v>
      </c>
      <c r="I23">
        <v>8.9499999999999993</v>
      </c>
      <c r="J23">
        <v>10</v>
      </c>
      <c r="K23">
        <v>0.91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9422</v>
      </c>
      <c r="E24">
        <v>9422</v>
      </c>
      <c r="F24">
        <v>0</v>
      </c>
      <c r="G24">
        <v>80.94</v>
      </c>
      <c r="H24">
        <v>2</v>
      </c>
      <c r="I24">
        <v>80.709999999999994</v>
      </c>
      <c r="J24">
        <v>131</v>
      </c>
      <c r="K24">
        <v>8.9700000000000006</v>
      </c>
      <c r="L24">
        <v>1</v>
      </c>
      <c r="M24">
        <v>0.04</v>
      </c>
    </row>
    <row r="25" spans="1:13" x14ac:dyDescent="0.35">
      <c r="A25">
        <v>24</v>
      </c>
      <c r="B25">
        <v>61</v>
      </c>
      <c r="C25">
        <v>81</v>
      </c>
      <c r="D25">
        <v>12299</v>
      </c>
      <c r="E25">
        <v>12300</v>
      </c>
      <c r="F25">
        <v>0</v>
      </c>
      <c r="G25">
        <v>8.0399999999999991</v>
      </c>
      <c r="H25">
        <v>2</v>
      </c>
      <c r="I25">
        <v>7.92</v>
      </c>
      <c r="J25">
        <v>16</v>
      </c>
      <c r="K25">
        <v>1.35</v>
      </c>
      <c r="L25">
        <v>0</v>
      </c>
      <c r="M25">
        <v>0</v>
      </c>
    </row>
    <row r="26" spans="1:13" x14ac:dyDescent="0.35">
      <c r="A26">
        <v>25</v>
      </c>
      <c r="B26">
        <v>100</v>
      </c>
      <c r="C26">
        <v>33</v>
      </c>
      <c r="D26">
        <v>10935</v>
      </c>
      <c r="E26">
        <v>10935</v>
      </c>
      <c r="F26">
        <v>0</v>
      </c>
      <c r="G26">
        <v>9.35</v>
      </c>
      <c r="H26">
        <v>2</v>
      </c>
      <c r="I26">
        <v>9.19</v>
      </c>
      <c r="J26">
        <v>24</v>
      </c>
      <c r="K26">
        <v>2.29</v>
      </c>
      <c r="L26">
        <v>10</v>
      </c>
      <c r="M26">
        <v>0.86</v>
      </c>
    </row>
    <row r="27" spans="1:13" x14ac:dyDescent="0.35">
      <c r="A27">
        <v>26</v>
      </c>
      <c r="B27">
        <v>68</v>
      </c>
      <c r="C27">
        <v>66</v>
      </c>
      <c r="D27">
        <v>1994</v>
      </c>
      <c r="E27">
        <v>1995</v>
      </c>
      <c r="F27">
        <v>0</v>
      </c>
      <c r="G27">
        <v>18.940000000000001</v>
      </c>
      <c r="H27">
        <v>2</v>
      </c>
      <c r="I27">
        <v>18.760000000000002</v>
      </c>
      <c r="J27">
        <v>612</v>
      </c>
      <c r="K27">
        <v>9.01</v>
      </c>
      <c r="L27">
        <v>1</v>
      </c>
      <c r="M27">
        <v>0.37</v>
      </c>
    </row>
    <row r="28" spans="1:13" x14ac:dyDescent="0.35">
      <c r="A28">
        <v>27</v>
      </c>
      <c r="B28">
        <v>56</v>
      </c>
      <c r="C28">
        <v>74</v>
      </c>
      <c r="D28">
        <v>10178</v>
      </c>
      <c r="E28">
        <v>10178</v>
      </c>
      <c r="F28">
        <v>0</v>
      </c>
      <c r="G28">
        <v>24.81</v>
      </c>
      <c r="H28">
        <v>2</v>
      </c>
      <c r="I28">
        <v>24.58</v>
      </c>
      <c r="J28">
        <v>57</v>
      </c>
      <c r="K28">
        <v>7.79</v>
      </c>
      <c r="L28">
        <v>6</v>
      </c>
      <c r="M28">
        <v>3.09</v>
      </c>
    </row>
    <row r="29" spans="1:13" x14ac:dyDescent="0.35">
      <c r="A29">
        <v>28</v>
      </c>
      <c r="B29">
        <v>51</v>
      </c>
      <c r="C29">
        <v>92</v>
      </c>
      <c r="D29">
        <v>11923</v>
      </c>
      <c r="E29">
        <v>12022</v>
      </c>
      <c r="F29">
        <v>0.01</v>
      </c>
      <c r="G29">
        <v>13.8</v>
      </c>
      <c r="H29">
        <v>2</v>
      </c>
      <c r="I29">
        <v>13.59</v>
      </c>
      <c r="J29">
        <v>33</v>
      </c>
      <c r="K29">
        <v>3.34</v>
      </c>
      <c r="L29">
        <v>3</v>
      </c>
      <c r="M29">
        <v>0.18</v>
      </c>
    </row>
    <row r="30" spans="1:13" x14ac:dyDescent="0.35">
      <c r="A30">
        <v>29</v>
      </c>
      <c r="B30">
        <v>64</v>
      </c>
      <c r="C30">
        <v>7</v>
      </c>
      <c r="D30">
        <v>12550</v>
      </c>
      <c r="E30">
        <v>12551</v>
      </c>
      <c r="F30">
        <v>0</v>
      </c>
      <c r="G30">
        <v>13.25</v>
      </c>
      <c r="H30">
        <v>2</v>
      </c>
      <c r="I30">
        <v>13.01</v>
      </c>
      <c r="J30">
        <v>15</v>
      </c>
      <c r="K30">
        <v>2.73</v>
      </c>
      <c r="L30">
        <v>2</v>
      </c>
      <c r="M30">
        <v>0.59</v>
      </c>
    </row>
    <row r="31" spans="1:13" x14ac:dyDescent="0.35">
      <c r="A31">
        <v>30</v>
      </c>
      <c r="B31">
        <v>97</v>
      </c>
      <c r="C31">
        <v>86</v>
      </c>
      <c r="D31">
        <v>4710</v>
      </c>
      <c r="E31">
        <v>4713</v>
      </c>
      <c r="F31">
        <v>0</v>
      </c>
      <c r="G31">
        <v>34.32</v>
      </c>
      <c r="H31">
        <v>2</v>
      </c>
      <c r="I31">
        <v>34.14</v>
      </c>
      <c r="J31">
        <v>431</v>
      </c>
      <c r="K31">
        <v>13.64</v>
      </c>
      <c r="L31">
        <v>2</v>
      </c>
      <c r="M31">
        <v>0.39</v>
      </c>
    </row>
    <row r="32" spans="1:13" x14ac:dyDescent="0.35">
      <c r="A32">
        <v>31</v>
      </c>
      <c r="B32">
        <v>26</v>
      </c>
      <c r="C32">
        <v>68</v>
      </c>
    </row>
    <row r="33" spans="1:3" x14ac:dyDescent="0.35">
      <c r="A33">
        <v>32</v>
      </c>
      <c r="B33">
        <v>66</v>
      </c>
      <c r="C33">
        <v>89</v>
      </c>
    </row>
    <row r="34" spans="1:3" x14ac:dyDescent="0.35">
      <c r="A34">
        <v>33</v>
      </c>
      <c r="B34">
        <v>100</v>
      </c>
      <c r="C34">
        <v>12</v>
      </c>
    </row>
    <row r="35" spans="1:3" x14ac:dyDescent="0.35">
      <c r="A35">
        <v>34</v>
      </c>
      <c r="B35">
        <v>63</v>
      </c>
      <c r="C35">
        <v>2</v>
      </c>
    </row>
    <row r="36" spans="1:3" x14ac:dyDescent="0.35">
      <c r="A36">
        <v>35</v>
      </c>
      <c r="B36">
        <v>53</v>
      </c>
      <c r="C36">
        <v>3</v>
      </c>
    </row>
    <row r="37" spans="1:3" x14ac:dyDescent="0.35">
      <c r="A37">
        <v>36</v>
      </c>
      <c r="B37">
        <v>96</v>
      </c>
      <c r="C37">
        <v>36</v>
      </c>
    </row>
    <row r="38" spans="1:3" x14ac:dyDescent="0.35">
      <c r="A38">
        <v>37</v>
      </c>
      <c r="B38">
        <v>99</v>
      </c>
      <c r="C38">
        <v>77</v>
      </c>
    </row>
    <row r="39" spans="1:3" x14ac:dyDescent="0.35">
      <c r="A39">
        <v>38</v>
      </c>
      <c r="B39">
        <v>58</v>
      </c>
      <c r="C39">
        <v>5</v>
      </c>
    </row>
    <row r="40" spans="1:3" x14ac:dyDescent="0.35">
      <c r="A40">
        <v>39</v>
      </c>
      <c r="B40">
        <v>79</v>
      </c>
      <c r="C40">
        <v>57</v>
      </c>
    </row>
    <row r="41" spans="1:3" x14ac:dyDescent="0.35">
      <c r="A41">
        <v>40</v>
      </c>
      <c r="B41">
        <v>27</v>
      </c>
      <c r="C41">
        <v>71</v>
      </c>
    </row>
    <row r="42" spans="1:3" x14ac:dyDescent="0.35">
      <c r="A42">
        <v>41</v>
      </c>
      <c r="B42">
        <v>97</v>
      </c>
      <c r="C42">
        <v>19</v>
      </c>
    </row>
    <row r="43" spans="1:3" x14ac:dyDescent="0.35">
      <c r="A43">
        <v>42</v>
      </c>
      <c r="B43">
        <v>11</v>
      </c>
      <c r="C43">
        <v>12</v>
      </c>
    </row>
    <row r="44" spans="1:3" x14ac:dyDescent="0.35">
      <c r="A44">
        <v>43</v>
      </c>
      <c r="B44">
        <v>74</v>
      </c>
      <c r="C44">
        <v>15</v>
      </c>
    </row>
    <row r="45" spans="1:3" x14ac:dyDescent="0.35">
      <c r="A45">
        <v>44</v>
      </c>
      <c r="B45">
        <v>52</v>
      </c>
      <c r="C45">
        <v>19</v>
      </c>
    </row>
    <row r="46" spans="1:3" x14ac:dyDescent="0.35">
      <c r="A46">
        <v>45</v>
      </c>
      <c r="B46">
        <v>63</v>
      </c>
      <c r="C46">
        <v>53</v>
      </c>
    </row>
    <row r="47" spans="1:3" x14ac:dyDescent="0.35">
      <c r="A47">
        <v>46</v>
      </c>
      <c r="B47">
        <v>59</v>
      </c>
      <c r="C47">
        <v>97</v>
      </c>
    </row>
    <row r="48" spans="1:3" x14ac:dyDescent="0.35">
      <c r="A48">
        <v>47</v>
      </c>
      <c r="B48">
        <v>91</v>
      </c>
      <c r="C48">
        <v>71</v>
      </c>
    </row>
    <row r="49" spans="1:3" x14ac:dyDescent="0.35">
      <c r="A49">
        <v>48</v>
      </c>
      <c r="B49">
        <v>94</v>
      </c>
      <c r="C49">
        <v>45</v>
      </c>
    </row>
    <row r="50" spans="1:3" x14ac:dyDescent="0.35">
      <c r="A50">
        <v>49</v>
      </c>
      <c r="B50">
        <v>44</v>
      </c>
      <c r="C50">
        <v>45</v>
      </c>
    </row>
    <row r="51" spans="1:3" x14ac:dyDescent="0.35">
      <c r="A51">
        <v>50</v>
      </c>
      <c r="B51">
        <v>56</v>
      </c>
      <c r="C51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0FD2-6702-41F6-AC7B-DCB6B0675609}">
  <dimension ref="A1:H13"/>
  <sheetViews>
    <sheetView workbookViewId="0">
      <selection activeCell="B2" sqref="B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12256</v>
      </c>
      <c r="G2">
        <v>11</v>
      </c>
      <c r="H2">
        <v>87</v>
      </c>
    </row>
    <row r="3" spans="1:8" x14ac:dyDescent="0.35">
      <c r="A3" t="s">
        <v>3</v>
      </c>
      <c r="B3">
        <v>12300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52.48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52.34</v>
      </c>
    </row>
    <row r="8" spans="1:8" x14ac:dyDescent="0.35">
      <c r="A8" t="s">
        <v>8</v>
      </c>
      <c r="B8">
        <v>392</v>
      </c>
    </row>
    <row r="9" spans="1:8" x14ac:dyDescent="0.35">
      <c r="A9" t="s">
        <v>9</v>
      </c>
      <c r="B9">
        <v>44.78</v>
      </c>
    </row>
    <row r="10" spans="1:8" x14ac:dyDescent="0.35">
      <c r="A10" t="s">
        <v>10</v>
      </c>
      <c r="B10">
        <v>291</v>
      </c>
    </row>
    <row r="11" spans="1:8" x14ac:dyDescent="0.35">
      <c r="A11" t="s">
        <v>11</v>
      </c>
      <c r="B11">
        <v>16.579999999999998</v>
      </c>
    </row>
    <row r="12" spans="1:8" x14ac:dyDescent="0.35">
      <c r="A12" t="s">
        <v>12</v>
      </c>
      <c r="B12">
        <v>-94.513999999999996</v>
      </c>
      <c r="C12">
        <v>37.052999999999997</v>
      </c>
    </row>
    <row r="13" spans="1:8" x14ac:dyDescent="0.35">
      <c r="A13" t="s">
        <v>13</v>
      </c>
      <c r="B13">
        <v>-94.48</v>
      </c>
      <c r="C13">
        <v>37.119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0943-863A-40BE-94E0-375D719232EC}">
  <dimension ref="A1:H13"/>
  <sheetViews>
    <sheetView workbookViewId="0">
      <selection activeCell="A2" sqref="A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8310</v>
      </c>
      <c r="G2">
        <v>66</v>
      </c>
      <c r="H2">
        <v>43</v>
      </c>
    </row>
    <row r="3" spans="1:8" x14ac:dyDescent="0.35">
      <c r="A3" t="s">
        <v>3</v>
      </c>
      <c r="B3">
        <v>8310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7.23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7.08</v>
      </c>
    </row>
    <row r="8" spans="1:8" x14ac:dyDescent="0.35">
      <c r="A8" t="s">
        <v>8</v>
      </c>
      <c r="B8">
        <v>4</v>
      </c>
    </row>
    <row r="9" spans="1:8" x14ac:dyDescent="0.35">
      <c r="A9" t="s">
        <v>9</v>
      </c>
      <c r="B9">
        <v>0.47</v>
      </c>
    </row>
    <row r="10" spans="1:8" x14ac:dyDescent="0.35">
      <c r="A10" t="s">
        <v>10</v>
      </c>
      <c r="B10">
        <v>1</v>
      </c>
    </row>
    <row r="11" spans="1:8" x14ac:dyDescent="0.35">
      <c r="A11" t="s">
        <v>11</v>
      </c>
      <c r="B11">
        <v>0.24</v>
      </c>
    </row>
    <row r="12" spans="1:8" x14ac:dyDescent="0.35">
      <c r="A12" t="s">
        <v>12</v>
      </c>
      <c r="B12">
        <v>-94.509</v>
      </c>
      <c r="C12">
        <v>37.07</v>
      </c>
    </row>
    <row r="13" spans="1:8" x14ac:dyDescent="0.35">
      <c r="A13" t="s">
        <v>13</v>
      </c>
      <c r="B13">
        <v>-94.418000000000006</v>
      </c>
      <c r="C13">
        <v>37.066000000000003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15M-base-worst</vt:lpstr>
      <vt:lpstr>Results</vt:lpstr>
      <vt:lpstr>scr1</vt:lpstr>
      <vt:lpstr>scr2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2023-12-25T18:56:03Z</dcterms:modified>
</cp:coreProperties>
</file>