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\OSU\Tornado_proposal\Git\Two_Stage_Robust_Tornado_Problem\Results\Fixed_optRetrofit_randTornado\"/>
    </mc:Choice>
  </mc:AlternateContent>
  <xr:revisionPtr revIDLastSave="0" documentId="13_ncr:1_{1BABC270-D8CA-4DAF-BE32-650D219006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2-10-05_10-12-53_100Clusters" sheetId="1" r:id="rId1"/>
    <sheet name="SO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B12" i="1" s="1"/>
  <c r="L12" i="1"/>
  <c r="C12" i="1" s="1"/>
  <c r="K11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 l="1"/>
  <c r="C13" i="1" s="1"/>
  <c r="K13" i="1"/>
  <c r="N9" i="1" l="1"/>
  <c r="B13" i="1"/>
  <c r="O12" i="1" l="1"/>
  <c r="O13" i="1" l="1"/>
  <c r="Q51" i="1" s="1"/>
  <c r="R51" i="1" s="1"/>
  <c r="Q99" i="1" l="1"/>
  <c r="R99" i="1" s="1"/>
  <c r="Q70" i="1"/>
  <c r="R70" i="1" s="1"/>
  <c r="Q16" i="1"/>
  <c r="R16" i="1" s="1"/>
  <c r="Q26" i="1"/>
  <c r="R26" i="1" s="1"/>
  <c r="Q93" i="1"/>
  <c r="R93" i="1" s="1"/>
  <c r="Q15" i="1"/>
  <c r="Q22" i="1"/>
  <c r="R22" i="1" s="1"/>
  <c r="Q34" i="1"/>
  <c r="R34" i="1" s="1"/>
  <c r="Q52" i="1"/>
  <c r="R52" i="1" s="1"/>
  <c r="Q71" i="1"/>
  <c r="R71" i="1" s="1"/>
  <c r="Q18" i="1"/>
  <c r="R18" i="1" s="1"/>
  <c r="Q61" i="1"/>
  <c r="R61" i="1" s="1"/>
  <c r="Q58" i="1"/>
  <c r="R58" i="1" s="1"/>
  <c r="Q88" i="1"/>
  <c r="R88" i="1" s="1"/>
  <c r="Q48" i="1"/>
  <c r="R48" i="1" s="1"/>
  <c r="Q72" i="1"/>
  <c r="R72" i="1" s="1"/>
  <c r="Q90" i="1"/>
  <c r="R90" i="1" s="1"/>
  <c r="Q32" i="1"/>
  <c r="R32" i="1" s="1"/>
  <c r="Q19" i="1"/>
  <c r="R19" i="1" s="1"/>
  <c r="Q77" i="1"/>
  <c r="R77" i="1" s="1"/>
  <c r="Q102" i="1"/>
  <c r="R102" i="1" s="1"/>
  <c r="Q59" i="1"/>
  <c r="R59" i="1" s="1"/>
  <c r="Q37" i="1"/>
  <c r="R37" i="1" s="1"/>
  <c r="Q81" i="1"/>
  <c r="R81" i="1" s="1"/>
  <c r="Q104" i="1"/>
  <c r="R104" i="1" s="1"/>
  <c r="Q30" i="1"/>
  <c r="R30" i="1" s="1"/>
  <c r="Q20" i="1"/>
  <c r="R20" i="1" s="1"/>
  <c r="Q29" i="1"/>
  <c r="R29" i="1" s="1"/>
  <c r="Q68" i="1"/>
  <c r="R68" i="1" s="1"/>
  <c r="Q21" i="1"/>
  <c r="R21" i="1" s="1"/>
  <c r="Q111" i="1"/>
  <c r="R111" i="1" s="1"/>
  <c r="Q112" i="1"/>
  <c r="R112" i="1" s="1"/>
  <c r="Q66" i="1"/>
  <c r="R66" i="1" s="1"/>
  <c r="Q28" i="1"/>
  <c r="R28" i="1" s="1"/>
  <c r="Q12" i="1"/>
  <c r="Q67" i="1"/>
  <c r="R67" i="1" s="1"/>
  <c r="Q63" i="1"/>
  <c r="R63" i="1" s="1"/>
  <c r="Q54" i="1"/>
  <c r="R54" i="1" s="1"/>
  <c r="Q38" i="1"/>
  <c r="R38" i="1" s="1"/>
  <c r="Q42" i="1"/>
  <c r="R42" i="1" s="1"/>
  <c r="Q64" i="1"/>
  <c r="R64" i="1" s="1"/>
  <c r="Q44" i="1"/>
  <c r="R44" i="1" s="1"/>
  <c r="Q107" i="1"/>
  <c r="R107" i="1" s="1"/>
  <c r="Q24" i="1"/>
  <c r="R24" i="1" s="1"/>
  <c r="Q17" i="1"/>
  <c r="R17" i="1" s="1"/>
  <c r="Q87" i="1"/>
  <c r="R87" i="1" s="1"/>
  <c r="Q73" i="1"/>
  <c r="R73" i="1" s="1"/>
  <c r="Q89" i="1"/>
  <c r="R89" i="1" s="1"/>
  <c r="Q25" i="1"/>
  <c r="R25" i="1" s="1"/>
  <c r="Q14" i="1"/>
  <c r="Q39" i="1"/>
  <c r="R39" i="1" s="1"/>
  <c r="Q49" i="1"/>
  <c r="R49" i="1" s="1"/>
  <c r="Q74" i="1"/>
  <c r="R74" i="1" s="1"/>
  <c r="Q47" i="1"/>
  <c r="R47" i="1" s="1"/>
  <c r="Q82" i="1"/>
  <c r="R82" i="1" s="1"/>
  <c r="Q76" i="1"/>
  <c r="R76" i="1" s="1"/>
  <c r="Q110" i="1"/>
  <c r="R110" i="1" s="1"/>
  <c r="Q57" i="1"/>
  <c r="R57" i="1" s="1"/>
  <c r="Q95" i="1"/>
  <c r="R95" i="1" s="1"/>
  <c r="Q84" i="1"/>
  <c r="R84" i="1" s="1"/>
  <c r="Q56" i="1"/>
  <c r="R56" i="1" s="1"/>
  <c r="Q103" i="1"/>
  <c r="R103" i="1" s="1"/>
  <c r="Q69" i="1"/>
  <c r="R69" i="1" s="1"/>
  <c r="Q46" i="1"/>
  <c r="R46" i="1" s="1"/>
  <c r="Q114" i="1"/>
  <c r="R114" i="1" s="1"/>
  <c r="Q45" i="1"/>
  <c r="R45" i="1" s="1"/>
  <c r="Q113" i="1"/>
  <c r="R113" i="1" s="1"/>
  <c r="Q55" i="1"/>
  <c r="R55" i="1" s="1"/>
  <c r="Q86" i="1"/>
  <c r="R86" i="1" s="1"/>
  <c r="Q60" i="1"/>
  <c r="R60" i="1" s="1"/>
  <c r="Q33" i="1"/>
  <c r="R33" i="1" s="1"/>
  <c r="Q35" i="1"/>
  <c r="R35" i="1" s="1"/>
  <c r="Q43" i="1"/>
  <c r="R43" i="1" s="1"/>
  <c r="Q105" i="1"/>
  <c r="R105" i="1" s="1"/>
  <c r="Q98" i="1"/>
  <c r="R98" i="1" s="1"/>
  <c r="Q65" i="1"/>
  <c r="R65" i="1" s="1"/>
  <c r="Q36" i="1"/>
  <c r="R36" i="1" s="1"/>
  <c r="Q75" i="1"/>
  <c r="R75" i="1" s="1"/>
  <c r="Q80" i="1"/>
  <c r="R80" i="1" s="1"/>
  <c r="Q108" i="1"/>
  <c r="R108" i="1" s="1"/>
  <c r="Q101" i="1"/>
  <c r="R101" i="1" s="1"/>
  <c r="Q97" i="1"/>
  <c r="R97" i="1" s="1"/>
  <c r="Q79" i="1"/>
  <c r="R79" i="1" s="1"/>
  <c r="Q100" i="1"/>
  <c r="R100" i="1" s="1"/>
  <c r="Q106" i="1"/>
  <c r="R106" i="1" s="1"/>
  <c r="Q50" i="1"/>
  <c r="R50" i="1" s="1"/>
  <c r="Q40" i="1"/>
  <c r="R40" i="1" s="1"/>
  <c r="Q115" i="1"/>
  <c r="R115" i="1" s="1"/>
  <c r="Q13" i="1"/>
  <c r="Q94" i="1"/>
  <c r="R94" i="1" s="1"/>
  <c r="Q41" i="1"/>
  <c r="R41" i="1" s="1"/>
  <c r="Q91" i="1"/>
  <c r="R91" i="1" s="1"/>
  <c r="Q83" i="1"/>
  <c r="R83" i="1" s="1"/>
  <c r="Q92" i="1"/>
  <c r="R92" i="1" s="1"/>
  <c r="Q53" i="1"/>
  <c r="R53" i="1" s="1"/>
  <c r="Q85" i="1"/>
  <c r="R85" i="1" s="1"/>
  <c r="Q27" i="1"/>
  <c r="R27" i="1" s="1"/>
  <c r="Q78" i="1"/>
  <c r="R78" i="1" s="1"/>
  <c r="Q62" i="1"/>
  <c r="R62" i="1" s="1"/>
  <c r="Q23" i="1"/>
  <c r="R23" i="1" s="1"/>
  <c r="Q109" i="1"/>
  <c r="R109" i="1" s="1"/>
  <c r="Q31" i="1"/>
  <c r="R31" i="1" s="1"/>
  <c r="Q96" i="1"/>
  <c r="R96" i="1" s="1"/>
</calcChain>
</file>

<file path=xl/sharedStrings.xml><?xml version="1.0" encoding="utf-8"?>
<sst xmlns="http://schemas.openxmlformats.org/spreadsheetml/2006/main" count="230" uniqueCount="35">
  <si>
    <t>Budget :</t>
  </si>
  <si>
    <t>Tornado Length:</t>
  </si>
  <si>
    <t>Best Bound:</t>
  </si>
  <si>
    <t>Best Objective:</t>
  </si>
  <si>
    <t>Gap:</t>
  </si>
  <si>
    <t>CCG Run time:</t>
  </si>
  <si>
    <t>CCG Iteration:</t>
  </si>
  <si>
    <t>Subproblem Run time:</t>
  </si>
  <si>
    <t>Number of Subproblem Callbacks:</t>
  </si>
  <si>
    <t>Subproblem Callbacks Run Time:</t>
  </si>
  <si>
    <t>Number of Uncertainty Set Check Call:</t>
  </si>
  <si>
    <t>Uncertainty Set Check Run Time:</t>
  </si>
  <si>
    <t>Head of worst tornado:</t>
  </si>
  <si>
    <t>Tail of worst tornado:</t>
  </si>
  <si>
    <t>Block ID</t>
  </si>
  <si>
    <t>coordinate_x</t>
  </si>
  <si>
    <t>coordinate_y</t>
  </si>
  <si>
    <t>Population</t>
  </si>
  <si>
    <t>Retrofitting</t>
  </si>
  <si>
    <t>Retrofitting Cost</t>
  </si>
  <si>
    <t>Damaged?</t>
  </si>
  <si>
    <t>Recovery Cost</t>
  </si>
  <si>
    <t>Dislocation</t>
  </si>
  <si>
    <t>R3</t>
  </si>
  <si>
    <t>YES</t>
  </si>
  <si>
    <t>Do_nothing</t>
  </si>
  <si>
    <t>NO</t>
  </si>
  <si>
    <t>R2</t>
  </si>
  <si>
    <t>m</t>
  </si>
  <si>
    <t>b</t>
  </si>
  <si>
    <t>Range</t>
  </si>
  <si>
    <t>rand angle</t>
  </si>
  <si>
    <t>length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</si>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</sst>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"/>
  <sheetViews>
    <sheetView tabSelected="1" topLeftCell="B1" workbookViewId="0">
      <selection activeCell="F11" sqref="F11"/>
    </sheetView>
  </sheetViews>
  <sheetFormatPr defaultRowHeight="14.5" x14ac:dyDescent="0.35"/>
  <cols>
    <col min="1" max="1" width="32.7265625" bestFit="1" customWidth="1"/>
  </cols>
  <sheetData>
    <row r="1" spans="1:18" x14ac:dyDescent="0.35">
      <c r="A1" t="s">
        <v>0</v>
      </c>
      <c r="B1">
        <v>7000000</v>
      </c>
      <c r="C1" t="s">
        <v>1</v>
      </c>
      <c r="D1">
        <v>5</v>
      </c>
    </row>
    <row r="2" spans="1:18" x14ac:dyDescent="0.35">
      <c r="A2" t="s">
        <v>2</v>
      </c>
      <c r="B2">
        <v>10630</v>
      </c>
    </row>
    <row r="3" spans="1:18" x14ac:dyDescent="0.35">
      <c r="A3" t="s">
        <v>3</v>
      </c>
      <c r="B3">
        <v>10689</v>
      </c>
    </row>
    <row r="4" spans="1:18" x14ac:dyDescent="0.35">
      <c r="A4" t="s">
        <v>4</v>
      </c>
      <c r="B4">
        <v>0.01</v>
      </c>
    </row>
    <row r="5" spans="1:18" x14ac:dyDescent="0.35">
      <c r="A5" t="s">
        <v>5</v>
      </c>
      <c r="B5">
        <v>693.03</v>
      </c>
    </row>
    <row r="6" spans="1:18" x14ac:dyDescent="0.35">
      <c r="A6" t="s">
        <v>6</v>
      </c>
      <c r="B6">
        <v>3</v>
      </c>
    </row>
    <row r="7" spans="1:18" x14ac:dyDescent="0.35">
      <c r="A7" t="s">
        <v>7</v>
      </c>
      <c r="B7">
        <v>692.54</v>
      </c>
      <c r="K7" t="s">
        <v>30</v>
      </c>
    </row>
    <row r="8" spans="1:18" x14ac:dyDescent="0.35">
      <c r="A8" t="s">
        <v>8</v>
      </c>
      <c r="B8">
        <v>39</v>
      </c>
      <c r="K8">
        <v>-5164</v>
      </c>
      <c r="L8">
        <v>2553</v>
      </c>
    </row>
    <row r="9" spans="1:18" x14ac:dyDescent="0.35">
      <c r="A9" t="s">
        <v>9</v>
      </c>
      <c r="B9">
        <v>6.88</v>
      </c>
      <c r="K9">
        <v>-5154</v>
      </c>
      <c r="L9">
        <v>2563</v>
      </c>
      <c r="M9" t="s">
        <v>32</v>
      </c>
      <c r="N9">
        <f ca="1">SQRT((K13-K12)^2+(L13-L12)^2)</f>
        <v>4.9999999999999405</v>
      </c>
    </row>
    <row r="10" spans="1:18" x14ac:dyDescent="0.35">
      <c r="A10" t="s">
        <v>10</v>
      </c>
      <c r="B10">
        <v>5</v>
      </c>
    </row>
    <row r="11" spans="1:18" x14ac:dyDescent="0.35">
      <c r="A11" t="s">
        <v>11</v>
      </c>
      <c r="B11">
        <v>2.0099999999999998</v>
      </c>
      <c r="J11" t="s">
        <v>31</v>
      </c>
      <c r="K11">
        <f ca="1">RAND() * 2 *3.14</f>
        <v>2.3988562899753618</v>
      </c>
    </row>
    <row r="12" spans="1:18" x14ac:dyDescent="0.35">
      <c r="A12" t="s">
        <v>12</v>
      </c>
      <c r="B12">
        <f ca="1">K12/54.6</f>
        <v>-94.487179487179489</v>
      </c>
      <c r="C12">
        <f ca="1">L12/69</f>
        <v>37</v>
      </c>
      <c r="K12">
        <f ca="1">RANDBETWEEN(K8,K9)</f>
        <v>-5159</v>
      </c>
      <c r="L12">
        <f ca="1">RANDBETWEEN(L8,L9)</f>
        <v>2553</v>
      </c>
      <c r="N12" t="s">
        <v>28</v>
      </c>
      <c r="O12">
        <f ca="1">(L13-L12)/(K13-K12)</f>
        <v>-0.91811987324023248</v>
      </c>
      <c r="Q12">
        <f ca="1">ABS(L12-$O$12*K12-$O$13)/SQRT(1+$O$12^2)</f>
        <v>0</v>
      </c>
    </row>
    <row r="13" spans="1:18" x14ac:dyDescent="0.35">
      <c r="A13" t="s">
        <v>13</v>
      </c>
      <c r="B13">
        <f ca="1">K13/54.6</f>
        <v>-94.554635595184664</v>
      </c>
      <c r="C13">
        <f ca="1">L13/69</f>
        <v>37.049007688635832</v>
      </c>
      <c r="K13">
        <f ca="1">K12+5*COS(K11)</f>
        <v>-5162.6831034970828</v>
      </c>
      <c r="L13">
        <f ca="1">L12+5*SIN(K11)</f>
        <v>2556.3815305158723</v>
      </c>
      <c r="N13" t="s">
        <v>29</v>
      </c>
      <c r="O13">
        <f ca="1">L13-O12*K13</f>
        <v>-2183.5804260463592</v>
      </c>
      <c r="Q13">
        <f ca="1">ABS(L13-$O$12*K13-$O$13)/SQRT(1+$O$12^2)</f>
        <v>0</v>
      </c>
    </row>
    <row r="14" spans="1:18" x14ac:dyDescent="0.35">
      <c r="K14">
        <f t="shared" ref="K14:K15" si="0">B14*54.6</f>
        <v>0</v>
      </c>
      <c r="L14">
        <f t="shared" ref="L14:L15" si="1">C14*69</f>
        <v>0</v>
      </c>
      <c r="Q14">
        <f t="shared" ref="Q14:Q15" ca="1" si="2">ABS(L14-$O$12*K14-$O$13)/SQRT(1+$O$12^2)</f>
        <v>1608.4705406666033</v>
      </c>
    </row>
    <row r="15" spans="1:18" x14ac:dyDescent="0.35">
      <c r="A15" t="s">
        <v>14</v>
      </c>
      <c r="B15" t="s">
        <v>15</v>
      </c>
      <c r="C15" t="s">
        <v>16</v>
      </c>
      <c r="D15" s="1" t="s">
        <v>17</v>
      </c>
      <c r="E15" s="1" t="s">
        <v>18</v>
      </c>
      <c r="F15" s="1" t="s">
        <v>19</v>
      </c>
      <c r="G15" s="1" t="s">
        <v>20</v>
      </c>
      <c r="H15" s="1" t="s">
        <v>21</v>
      </c>
      <c r="I15" s="1" t="s">
        <v>22</v>
      </c>
      <c r="K15" t="e">
        <f t="shared" si="0"/>
        <v>#VALUE!</v>
      </c>
      <c r="L15" t="e">
        <f t="shared" si="1"/>
        <v>#VALUE!</v>
      </c>
      <c r="Q15" t="e">
        <f t="shared" ca="1" si="2"/>
        <v>#VALUE!</v>
      </c>
    </row>
    <row r="16" spans="1:18" x14ac:dyDescent="0.35">
      <c r="A16">
        <v>32</v>
      </c>
      <c r="B16">
        <v>-94.573999999999998</v>
      </c>
      <c r="C16">
        <v>37.061</v>
      </c>
      <c r="D16" s="1">
        <v>810</v>
      </c>
      <c r="E16" s="1" t="s">
        <v>23</v>
      </c>
      <c r="F16" s="1">
        <v>417219</v>
      </c>
      <c r="G16" s="1" t="s">
        <v>24</v>
      </c>
      <c r="H16" s="1">
        <v>0</v>
      </c>
      <c r="I16" s="1">
        <v>659</v>
      </c>
      <c r="K16">
        <f t="shared" ref="K16:K47" si="3">B16*54.6</f>
        <v>-5163.7403999999997</v>
      </c>
      <c r="L16">
        <f t="shared" ref="L16:L47" si="4">C16*69</f>
        <v>2557.2089999999998</v>
      </c>
      <c r="Q16">
        <f t="shared" ref="Q16:Q47" ca="1" si="5">ABS(L16-$O$12*K16-$O$13)/SQRT(1+$O$12^2)</f>
        <v>0.10552492764426638</v>
      </c>
      <c r="R16">
        <f ca="1">IF(Q16&gt;0.375,A16,-1)</f>
        <v>-1</v>
      </c>
    </row>
    <row r="17" spans="1:18" x14ac:dyDescent="0.35">
      <c r="A17">
        <v>70</v>
      </c>
      <c r="B17">
        <v>-94.569000000000003</v>
      </c>
      <c r="C17">
        <v>37.070999999999998</v>
      </c>
      <c r="D17" s="1">
        <v>260</v>
      </c>
      <c r="E17" s="1" t="s">
        <v>25</v>
      </c>
      <c r="F17" s="1">
        <v>0</v>
      </c>
      <c r="G17" s="1" t="s">
        <v>26</v>
      </c>
      <c r="H17" s="1">
        <v>0</v>
      </c>
      <c r="I17" s="1">
        <v>0</v>
      </c>
      <c r="K17">
        <f t="shared" si="3"/>
        <v>-5163.4674000000005</v>
      </c>
      <c r="L17">
        <f t="shared" si="4"/>
        <v>2557.8989999999999</v>
      </c>
      <c r="Q17">
        <f t="shared" ca="1" si="5"/>
        <v>0.58737492111962308</v>
      </c>
      <c r="R17">
        <f t="shared" ref="R17:R80" ca="1" si="6">IF(Q17&gt;0.375,A17,-1)</f>
        <v>70</v>
      </c>
    </row>
    <row r="18" spans="1:18" x14ac:dyDescent="0.35">
      <c r="A18">
        <v>5</v>
      </c>
      <c r="B18">
        <v>-94.558999999999997</v>
      </c>
      <c r="C18">
        <v>37.061</v>
      </c>
      <c r="D18" s="1">
        <v>136</v>
      </c>
      <c r="E18" s="1" t="s">
        <v>25</v>
      </c>
      <c r="F18" s="1">
        <v>0</v>
      </c>
      <c r="G18" s="1" t="s">
        <v>26</v>
      </c>
      <c r="H18" s="1">
        <v>0</v>
      </c>
      <c r="I18" s="1">
        <v>0</v>
      </c>
      <c r="K18">
        <f t="shared" si="3"/>
        <v>-5162.9214000000002</v>
      </c>
      <c r="L18">
        <f t="shared" si="4"/>
        <v>2557.2089999999998</v>
      </c>
      <c r="Q18">
        <f t="shared" ca="1" si="5"/>
        <v>0.44836977085564916</v>
      </c>
      <c r="R18">
        <f t="shared" ca="1" si="6"/>
        <v>5</v>
      </c>
    </row>
    <row r="19" spans="1:18" x14ac:dyDescent="0.35">
      <c r="A19">
        <v>85</v>
      </c>
      <c r="B19">
        <v>-94.558000000000007</v>
      </c>
      <c r="C19">
        <v>37.052</v>
      </c>
      <c r="D19" s="1">
        <v>366</v>
      </c>
      <c r="E19" s="1" t="s">
        <v>25</v>
      </c>
      <c r="F19" s="1">
        <v>0</v>
      </c>
      <c r="G19" s="1" t="s">
        <v>26</v>
      </c>
      <c r="H19" s="1">
        <v>0</v>
      </c>
      <c r="I19" s="1">
        <v>0</v>
      </c>
      <c r="K19">
        <f t="shared" si="3"/>
        <v>-5162.8668000000007</v>
      </c>
      <c r="L19">
        <f t="shared" si="4"/>
        <v>2556.5880000000002</v>
      </c>
      <c r="Q19">
        <f t="shared" ca="1" si="5"/>
        <v>2.7854629751506904E-2</v>
      </c>
      <c r="R19">
        <f t="shared" ca="1" si="6"/>
        <v>-1</v>
      </c>
    </row>
    <row r="20" spans="1:18" x14ac:dyDescent="0.35">
      <c r="A20">
        <v>71</v>
      </c>
      <c r="B20">
        <v>-94.558000000000007</v>
      </c>
      <c r="C20">
        <v>37.045000000000002</v>
      </c>
      <c r="D20" s="1">
        <v>43</v>
      </c>
      <c r="E20" s="1" t="s">
        <v>25</v>
      </c>
      <c r="F20" s="1">
        <v>0</v>
      </c>
      <c r="G20" s="1" t="s">
        <v>26</v>
      </c>
      <c r="H20" s="1">
        <v>0</v>
      </c>
      <c r="I20" s="1">
        <v>0</v>
      </c>
      <c r="K20">
        <f t="shared" si="3"/>
        <v>-5162.8668000000007</v>
      </c>
      <c r="L20">
        <f t="shared" si="4"/>
        <v>2556.105</v>
      </c>
      <c r="Q20">
        <f t="shared" ca="1" si="5"/>
        <v>0.32793316806682554</v>
      </c>
      <c r="R20">
        <f t="shared" ca="1" si="6"/>
        <v>-1</v>
      </c>
    </row>
    <row r="21" spans="1:18" x14ac:dyDescent="0.35">
      <c r="A21">
        <v>92</v>
      </c>
      <c r="B21">
        <v>-94.555000000000007</v>
      </c>
      <c r="C21">
        <v>37.067999999999998</v>
      </c>
      <c r="D21" s="1">
        <v>531</v>
      </c>
      <c r="E21" s="1" t="s">
        <v>25</v>
      </c>
      <c r="F21" s="1">
        <v>0</v>
      </c>
      <c r="G21" s="1" t="s">
        <v>26</v>
      </c>
      <c r="H21" s="1">
        <v>0</v>
      </c>
      <c r="I21" s="1">
        <v>0</v>
      </c>
      <c r="K21">
        <f t="shared" si="3"/>
        <v>-5162.7030000000004</v>
      </c>
      <c r="L21">
        <f t="shared" si="4"/>
        <v>2557.692</v>
      </c>
      <c r="Q21">
        <f t="shared" ca="1" si="5"/>
        <v>0.95186282160711377</v>
      </c>
      <c r="R21">
        <f t="shared" ca="1" si="6"/>
        <v>92</v>
      </c>
    </row>
    <row r="22" spans="1:18" x14ac:dyDescent="0.35">
      <c r="A22">
        <v>38</v>
      </c>
      <c r="B22">
        <v>-94.552000000000007</v>
      </c>
      <c r="C22">
        <v>37.076000000000001</v>
      </c>
      <c r="D22" s="1">
        <v>451</v>
      </c>
      <c r="E22" s="1" t="s">
        <v>25</v>
      </c>
      <c r="F22" s="1">
        <v>0</v>
      </c>
      <c r="G22" s="1" t="s">
        <v>26</v>
      </c>
      <c r="H22" s="1">
        <v>0</v>
      </c>
      <c r="I22" s="1">
        <v>0</v>
      </c>
      <c r="K22">
        <f t="shared" si="3"/>
        <v>-5162.5392000000002</v>
      </c>
      <c r="L22">
        <f t="shared" si="4"/>
        <v>2558.2440000000001</v>
      </c>
      <c r="Q22">
        <f t="shared" ca="1" si="5"/>
        <v>1.4692563873850093</v>
      </c>
      <c r="R22">
        <f t="shared" ca="1" si="6"/>
        <v>38</v>
      </c>
    </row>
    <row r="23" spans="1:18" x14ac:dyDescent="0.35">
      <c r="A23">
        <v>21</v>
      </c>
      <c r="B23">
        <v>-94.552000000000007</v>
      </c>
      <c r="C23">
        <v>37.058</v>
      </c>
      <c r="D23" s="1">
        <v>436</v>
      </c>
      <c r="E23" s="1" t="s">
        <v>25</v>
      </c>
      <c r="F23" s="1">
        <v>0</v>
      </c>
      <c r="G23" s="1" t="s">
        <v>26</v>
      </c>
      <c r="H23" s="1">
        <v>0</v>
      </c>
      <c r="I23" s="1">
        <v>0</v>
      </c>
      <c r="K23">
        <f t="shared" si="3"/>
        <v>-5162.5392000000002</v>
      </c>
      <c r="L23">
        <f t="shared" si="4"/>
        <v>2557.002</v>
      </c>
      <c r="Q23">
        <f t="shared" ca="1" si="5"/>
        <v>0.55437347870948872</v>
      </c>
      <c r="R23">
        <f t="shared" ca="1" si="6"/>
        <v>21</v>
      </c>
    </row>
    <row r="24" spans="1:18" x14ac:dyDescent="0.35">
      <c r="A24">
        <v>41</v>
      </c>
      <c r="B24">
        <v>-94.55</v>
      </c>
      <c r="C24">
        <v>37.094000000000001</v>
      </c>
      <c r="D24" s="1">
        <v>623</v>
      </c>
      <c r="E24" s="1" t="s">
        <v>25</v>
      </c>
      <c r="F24" s="1">
        <v>0</v>
      </c>
      <c r="G24" s="1" t="s">
        <v>26</v>
      </c>
      <c r="H24" s="1">
        <v>0</v>
      </c>
      <c r="I24" s="1">
        <v>0</v>
      </c>
      <c r="K24">
        <f t="shared" si="3"/>
        <v>-5162.43</v>
      </c>
      <c r="L24">
        <f t="shared" si="4"/>
        <v>2559.4859999999999</v>
      </c>
      <c r="Q24">
        <f t="shared" ca="1" si="5"/>
        <v>2.457991922526761</v>
      </c>
      <c r="R24">
        <f t="shared" ca="1" si="6"/>
        <v>41</v>
      </c>
    </row>
    <row r="25" spans="1:18" x14ac:dyDescent="0.35">
      <c r="A25">
        <v>56</v>
      </c>
      <c r="B25">
        <v>-94.548000000000002</v>
      </c>
      <c r="C25">
        <v>37.066000000000003</v>
      </c>
      <c r="D25" s="1">
        <v>478</v>
      </c>
      <c r="E25" s="1" t="s">
        <v>23</v>
      </c>
      <c r="F25" s="1">
        <v>284041</v>
      </c>
      <c r="G25" s="1" t="s">
        <v>24</v>
      </c>
      <c r="H25" s="1">
        <v>0</v>
      </c>
      <c r="I25" s="1">
        <v>389</v>
      </c>
      <c r="K25">
        <f t="shared" si="3"/>
        <v>-5162.3208000000004</v>
      </c>
      <c r="L25">
        <f t="shared" si="4"/>
        <v>2557.5540000000001</v>
      </c>
      <c r="Q25">
        <f t="shared" ca="1" si="5"/>
        <v>1.1086933577206672</v>
      </c>
      <c r="R25">
        <f t="shared" ca="1" si="6"/>
        <v>56</v>
      </c>
    </row>
    <row r="26" spans="1:18" x14ac:dyDescent="0.35">
      <c r="A26">
        <v>80</v>
      </c>
      <c r="B26">
        <v>-94.543000000000006</v>
      </c>
      <c r="C26">
        <v>37.06</v>
      </c>
      <c r="D26" s="1">
        <v>964</v>
      </c>
      <c r="E26" s="1" t="s">
        <v>25</v>
      </c>
      <c r="F26" s="1">
        <v>0</v>
      </c>
      <c r="G26" s="1" t="s">
        <v>26</v>
      </c>
      <c r="H26" s="1">
        <v>0</v>
      </c>
      <c r="I26" s="1">
        <v>0</v>
      </c>
      <c r="K26">
        <f t="shared" si="3"/>
        <v>-5162.0478000000003</v>
      </c>
      <c r="L26">
        <f t="shared" si="4"/>
        <v>2557.1400000000003</v>
      </c>
      <c r="Q26">
        <f t="shared" ca="1" si="5"/>
        <v>0.98836395432946889</v>
      </c>
      <c r="R26">
        <f t="shared" ca="1" si="6"/>
        <v>80</v>
      </c>
    </row>
    <row r="27" spans="1:18" x14ac:dyDescent="0.35">
      <c r="A27">
        <v>62</v>
      </c>
      <c r="B27">
        <v>-94.542000000000002</v>
      </c>
      <c r="C27">
        <v>37.082999999999998</v>
      </c>
      <c r="D27" s="1">
        <v>526</v>
      </c>
      <c r="E27" s="1" t="s">
        <v>25</v>
      </c>
      <c r="F27" s="1">
        <v>0</v>
      </c>
      <c r="G27" s="1" t="s">
        <v>26</v>
      </c>
      <c r="H27" s="1">
        <v>0</v>
      </c>
      <c r="I27" s="1">
        <v>0</v>
      </c>
      <c r="K27">
        <f t="shared" si="3"/>
        <v>-5161.9931999999999</v>
      </c>
      <c r="L27">
        <f t="shared" si="4"/>
        <v>2558.7269999999999</v>
      </c>
      <c r="Q27">
        <f t="shared" ca="1" si="5"/>
        <v>2.1943073175365071</v>
      </c>
      <c r="R27">
        <f t="shared" ca="1" si="6"/>
        <v>62</v>
      </c>
    </row>
    <row r="28" spans="1:18" x14ac:dyDescent="0.35">
      <c r="A28">
        <v>20</v>
      </c>
      <c r="B28">
        <v>-94.540999999999997</v>
      </c>
      <c r="C28">
        <v>37.076000000000001</v>
      </c>
      <c r="D28" s="1">
        <v>592</v>
      </c>
      <c r="E28" s="1" t="s">
        <v>25</v>
      </c>
      <c r="F28" s="1">
        <v>0</v>
      </c>
      <c r="G28" s="1" t="s">
        <v>26</v>
      </c>
      <c r="H28" s="1">
        <v>0</v>
      </c>
      <c r="I28" s="1">
        <v>0</v>
      </c>
      <c r="K28">
        <f t="shared" si="3"/>
        <v>-5161.9386000000004</v>
      </c>
      <c r="L28">
        <f t="shared" si="4"/>
        <v>2558.2440000000001</v>
      </c>
      <c r="Q28">
        <f t="shared" ca="1" si="5"/>
        <v>1.8754458329517927</v>
      </c>
      <c r="R28">
        <f t="shared" ca="1" si="6"/>
        <v>20</v>
      </c>
    </row>
    <row r="29" spans="1:18" x14ac:dyDescent="0.35">
      <c r="A29">
        <v>10</v>
      </c>
      <c r="B29">
        <v>-94.540999999999997</v>
      </c>
      <c r="C29">
        <v>37.091000000000001</v>
      </c>
      <c r="D29" s="1">
        <v>745</v>
      </c>
      <c r="E29" s="1" t="s">
        <v>25</v>
      </c>
      <c r="F29" s="1">
        <v>0</v>
      </c>
      <c r="G29" s="1" t="s">
        <v>26</v>
      </c>
      <c r="H29" s="1">
        <v>0</v>
      </c>
      <c r="I29" s="1">
        <v>0</v>
      </c>
      <c r="K29">
        <f t="shared" si="3"/>
        <v>-5161.9386000000004</v>
      </c>
      <c r="L29">
        <f t="shared" si="4"/>
        <v>2559.279</v>
      </c>
      <c r="Q29">
        <f t="shared" ca="1" si="5"/>
        <v>2.6378482568478363</v>
      </c>
      <c r="R29">
        <f t="shared" ca="1" si="6"/>
        <v>10</v>
      </c>
    </row>
    <row r="30" spans="1:18" x14ac:dyDescent="0.35">
      <c r="A30">
        <v>55</v>
      </c>
      <c r="B30">
        <v>-94.537000000000006</v>
      </c>
      <c r="C30">
        <v>37.067</v>
      </c>
      <c r="D30" s="1">
        <v>697</v>
      </c>
      <c r="E30" s="1" t="s">
        <v>23</v>
      </c>
      <c r="F30" s="1">
        <v>318522</v>
      </c>
      <c r="G30" s="1" t="s">
        <v>24</v>
      </c>
      <c r="H30" s="1">
        <v>0</v>
      </c>
      <c r="I30" s="1">
        <v>567</v>
      </c>
      <c r="K30">
        <f t="shared" si="3"/>
        <v>-5161.7202000000007</v>
      </c>
      <c r="L30">
        <f t="shared" si="4"/>
        <v>2557.623</v>
      </c>
      <c r="Q30">
        <f t="shared" ca="1" si="5"/>
        <v>1.5657096315471646</v>
      </c>
      <c r="R30">
        <f t="shared" ca="1" si="6"/>
        <v>55</v>
      </c>
    </row>
    <row r="31" spans="1:18" x14ac:dyDescent="0.35">
      <c r="A31">
        <v>36</v>
      </c>
      <c r="B31">
        <v>-94.534999999999997</v>
      </c>
      <c r="C31">
        <v>37.043999999999997</v>
      </c>
      <c r="D31" s="1">
        <v>277</v>
      </c>
      <c r="E31" s="1" t="s">
        <v>25</v>
      </c>
      <c r="F31" s="1">
        <v>0</v>
      </c>
      <c r="G31" s="1" t="s">
        <v>26</v>
      </c>
      <c r="H31" s="1">
        <v>0</v>
      </c>
      <c r="I31" s="1">
        <v>0</v>
      </c>
      <c r="K31">
        <f t="shared" si="3"/>
        <v>-5161.6109999999999</v>
      </c>
      <c r="L31">
        <f t="shared" si="4"/>
        <v>2556.0359999999996</v>
      </c>
      <c r="Q31">
        <f t="shared" ca="1" si="5"/>
        <v>0.4705452080399754</v>
      </c>
      <c r="R31">
        <f t="shared" ca="1" si="6"/>
        <v>36</v>
      </c>
    </row>
    <row r="32" spans="1:18" x14ac:dyDescent="0.35">
      <c r="A32">
        <v>44</v>
      </c>
      <c r="B32">
        <v>-94.531999999999996</v>
      </c>
      <c r="C32">
        <v>37.103000000000002</v>
      </c>
      <c r="D32" s="1">
        <v>50</v>
      </c>
      <c r="E32" s="1" t="s">
        <v>25</v>
      </c>
      <c r="F32" s="1">
        <v>0</v>
      </c>
      <c r="G32" s="1" t="s">
        <v>26</v>
      </c>
      <c r="H32" s="1">
        <v>0</v>
      </c>
      <c r="I32" s="1">
        <v>0</v>
      </c>
      <c r="K32">
        <f t="shared" si="3"/>
        <v>-5161.4471999999996</v>
      </c>
      <c r="L32">
        <f t="shared" si="4"/>
        <v>2560.107</v>
      </c>
      <c r="Q32">
        <f t="shared" ca="1" si="5"/>
        <v>3.5801070150649559</v>
      </c>
      <c r="R32">
        <f t="shared" ca="1" si="6"/>
        <v>44</v>
      </c>
    </row>
    <row r="33" spans="1:18" x14ac:dyDescent="0.35">
      <c r="A33">
        <v>48</v>
      </c>
      <c r="B33">
        <v>-94.531000000000006</v>
      </c>
      <c r="C33">
        <v>37.093000000000004</v>
      </c>
      <c r="D33" s="1">
        <v>447</v>
      </c>
      <c r="E33" s="1" t="s">
        <v>25</v>
      </c>
      <c r="F33" s="1">
        <v>0</v>
      </c>
      <c r="G33" s="1" t="s">
        <v>26</v>
      </c>
      <c r="H33" s="1">
        <v>0</v>
      </c>
      <c r="I33" s="1">
        <v>0</v>
      </c>
      <c r="K33">
        <f t="shared" si="3"/>
        <v>-5161.3926000000001</v>
      </c>
      <c r="L33">
        <f t="shared" si="4"/>
        <v>2559.4170000000004</v>
      </c>
      <c r="Q33">
        <f t="shared" ca="1" si="5"/>
        <v>3.1087650457010998</v>
      </c>
      <c r="R33">
        <f t="shared" ca="1" si="6"/>
        <v>48</v>
      </c>
    </row>
    <row r="34" spans="1:18" x14ac:dyDescent="0.35">
      <c r="A34">
        <v>8</v>
      </c>
      <c r="B34">
        <v>-94.53</v>
      </c>
      <c r="C34">
        <v>37.067</v>
      </c>
      <c r="D34" s="1">
        <v>663</v>
      </c>
      <c r="E34" s="1" t="s">
        <v>27</v>
      </c>
      <c r="F34" s="1">
        <v>271965</v>
      </c>
      <c r="G34" s="1" t="s">
        <v>24</v>
      </c>
      <c r="H34" s="1">
        <v>0</v>
      </c>
      <c r="I34" s="1">
        <v>580</v>
      </c>
      <c r="K34">
        <f t="shared" si="3"/>
        <v>-5161.3380000000006</v>
      </c>
      <c r="L34">
        <f t="shared" si="4"/>
        <v>2557.623</v>
      </c>
      <c r="Q34">
        <f t="shared" ca="1" si="5"/>
        <v>1.8241938241801459</v>
      </c>
      <c r="R34">
        <f t="shared" ca="1" si="6"/>
        <v>8</v>
      </c>
    </row>
    <row r="35" spans="1:18" x14ac:dyDescent="0.35">
      <c r="A35">
        <v>15</v>
      </c>
      <c r="B35">
        <v>-94.528000000000006</v>
      </c>
      <c r="C35">
        <v>37.085000000000001</v>
      </c>
      <c r="D35" s="1">
        <v>712</v>
      </c>
      <c r="E35" s="1" t="s">
        <v>25</v>
      </c>
      <c r="F35" s="1">
        <v>0</v>
      </c>
      <c r="G35" s="1" t="s">
        <v>26</v>
      </c>
      <c r="H35" s="1">
        <v>0</v>
      </c>
      <c r="I35" s="1">
        <v>0</v>
      </c>
      <c r="K35">
        <f t="shared" si="3"/>
        <v>-5161.2288000000008</v>
      </c>
      <c r="L35">
        <f t="shared" si="4"/>
        <v>2558.8650000000002</v>
      </c>
      <c r="Q35">
        <f t="shared" ca="1" si="5"/>
        <v>2.8129293593222324</v>
      </c>
      <c r="R35">
        <f t="shared" ca="1" si="6"/>
        <v>15</v>
      </c>
    </row>
    <row r="36" spans="1:18" x14ac:dyDescent="0.35">
      <c r="A36">
        <v>61</v>
      </c>
      <c r="B36">
        <v>-94.525999999999996</v>
      </c>
      <c r="C36">
        <v>37.112000000000002</v>
      </c>
      <c r="D36" s="1">
        <v>57</v>
      </c>
      <c r="E36" s="1" t="s">
        <v>25</v>
      </c>
      <c r="F36" s="1">
        <v>0</v>
      </c>
      <c r="G36" s="1" t="s">
        <v>26</v>
      </c>
      <c r="H36" s="1">
        <v>0</v>
      </c>
      <c r="I36" s="1">
        <v>0</v>
      </c>
      <c r="K36">
        <f t="shared" si="3"/>
        <v>-5161.1196</v>
      </c>
      <c r="L36">
        <f t="shared" si="4"/>
        <v>2560.7280000000001</v>
      </c>
      <c r="Q36">
        <f t="shared" ca="1" si="5"/>
        <v>4.2591063488024146</v>
      </c>
      <c r="R36">
        <f t="shared" ca="1" si="6"/>
        <v>61</v>
      </c>
    </row>
    <row r="37" spans="1:18" x14ac:dyDescent="0.35">
      <c r="A37">
        <v>78</v>
      </c>
      <c r="B37">
        <v>-94.525999999999996</v>
      </c>
      <c r="C37">
        <v>37.072000000000003</v>
      </c>
      <c r="D37" s="1">
        <v>1014</v>
      </c>
      <c r="E37" s="1" t="s">
        <v>23</v>
      </c>
      <c r="F37" s="1">
        <v>314775</v>
      </c>
      <c r="G37" s="1" t="s">
        <v>24</v>
      </c>
      <c r="H37" s="1">
        <v>0</v>
      </c>
      <c r="I37" s="1">
        <v>825</v>
      </c>
      <c r="K37">
        <f t="shared" si="3"/>
        <v>-5161.1196</v>
      </c>
      <c r="L37">
        <f t="shared" si="4"/>
        <v>2557.9680000000003</v>
      </c>
      <c r="Q37">
        <f t="shared" ca="1" si="5"/>
        <v>2.2260332184128524</v>
      </c>
      <c r="R37">
        <f t="shared" ca="1" si="6"/>
        <v>78</v>
      </c>
    </row>
    <row r="38" spans="1:18" x14ac:dyDescent="0.35">
      <c r="A38">
        <v>34</v>
      </c>
      <c r="B38">
        <v>-94.525000000000006</v>
      </c>
      <c r="C38">
        <v>37.064</v>
      </c>
      <c r="D38" s="1">
        <v>1038</v>
      </c>
      <c r="E38" s="1" t="s">
        <v>25</v>
      </c>
      <c r="F38" s="1">
        <v>0</v>
      </c>
      <c r="G38" s="1" t="s">
        <v>26</v>
      </c>
      <c r="H38" s="1">
        <v>0</v>
      </c>
      <c r="I38" s="1">
        <v>0</v>
      </c>
      <c r="K38">
        <f t="shared" si="3"/>
        <v>-5161.0650000000005</v>
      </c>
      <c r="L38">
        <f t="shared" si="4"/>
        <v>2557.4160000000002</v>
      </c>
      <c r="Q38">
        <f t="shared" ca="1" si="5"/>
        <v>1.8563449055680892</v>
      </c>
      <c r="R38">
        <f t="shared" ca="1" si="6"/>
        <v>34</v>
      </c>
    </row>
    <row r="39" spans="1:18" x14ac:dyDescent="0.35">
      <c r="A39">
        <v>100</v>
      </c>
      <c r="B39">
        <v>-94.524000000000001</v>
      </c>
      <c r="C39">
        <v>37.079000000000001</v>
      </c>
      <c r="D39" s="1">
        <v>485</v>
      </c>
      <c r="E39" s="1" t="s">
        <v>25</v>
      </c>
      <c r="F39" s="1">
        <v>0</v>
      </c>
      <c r="G39" s="1" t="s">
        <v>26</v>
      </c>
      <c r="H39" s="1">
        <v>0</v>
      </c>
      <c r="I39" s="1">
        <v>0</v>
      </c>
      <c r="K39">
        <f t="shared" si="3"/>
        <v>-5161.0104000000001</v>
      </c>
      <c r="L39">
        <f t="shared" si="4"/>
        <v>2558.451</v>
      </c>
      <c r="Q39">
        <f t="shared" ca="1" si="5"/>
        <v>2.6556736426974159</v>
      </c>
      <c r="R39">
        <f t="shared" ca="1" si="6"/>
        <v>100</v>
      </c>
    </row>
    <row r="40" spans="1:18" x14ac:dyDescent="0.35">
      <c r="A40">
        <v>90</v>
      </c>
      <c r="B40">
        <v>-94.522000000000006</v>
      </c>
      <c r="C40">
        <v>37.088999999999999</v>
      </c>
      <c r="D40" s="1">
        <v>737</v>
      </c>
      <c r="E40" s="1" t="s">
        <v>25</v>
      </c>
      <c r="F40" s="1">
        <v>0</v>
      </c>
      <c r="G40" s="1" t="s">
        <v>26</v>
      </c>
      <c r="H40" s="1">
        <v>0</v>
      </c>
      <c r="I40" s="1">
        <v>0</v>
      </c>
      <c r="K40">
        <f t="shared" si="3"/>
        <v>-5160.9012000000002</v>
      </c>
      <c r="L40">
        <f t="shared" si="4"/>
        <v>2559.1410000000001</v>
      </c>
      <c r="Q40">
        <f t="shared" ca="1" si="5"/>
        <v>3.2377945517614566</v>
      </c>
      <c r="R40">
        <f t="shared" ca="1" si="6"/>
        <v>90</v>
      </c>
    </row>
    <row r="41" spans="1:18" x14ac:dyDescent="0.35">
      <c r="A41">
        <v>64</v>
      </c>
      <c r="B41">
        <v>-94.521000000000001</v>
      </c>
      <c r="C41">
        <v>37.101999999999997</v>
      </c>
      <c r="D41" s="1">
        <v>540</v>
      </c>
      <c r="E41" s="1" t="s">
        <v>25</v>
      </c>
      <c r="F41" s="1">
        <v>0</v>
      </c>
      <c r="G41" s="1" t="s">
        <v>26</v>
      </c>
      <c r="H41" s="1">
        <v>0</v>
      </c>
      <c r="I41" s="1">
        <v>0</v>
      </c>
      <c r="K41">
        <f t="shared" si="3"/>
        <v>-5160.8465999999999</v>
      </c>
      <c r="L41">
        <f t="shared" si="4"/>
        <v>2560.0379999999996</v>
      </c>
      <c r="Q41">
        <f t="shared" ca="1" si="5"/>
        <v>3.9354696323716905</v>
      </c>
      <c r="R41">
        <f t="shared" ca="1" si="6"/>
        <v>64</v>
      </c>
    </row>
    <row r="42" spans="1:18" x14ac:dyDescent="0.35">
      <c r="A42">
        <v>79</v>
      </c>
      <c r="B42">
        <v>-94.521000000000001</v>
      </c>
      <c r="C42">
        <v>37.052999999999997</v>
      </c>
      <c r="D42" s="1">
        <v>642</v>
      </c>
      <c r="E42" s="1" t="s">
        <v>25</v>
      </c>
      <c r="F42" s="1">
        <v>0</v>
      </c>
      <c r="G42" s="1" t="s">
        <v>26</v>
      </c>
      <c r="H42" s="1">
        <v>0</v>
      </c>
      <c r="I42" s="1">
        <v>0</v>
      </c>
      <c r="K42">
        <f t="shared" si="3"/>
        <v>-5160.8465999999999</v>
      </c>
      <c r="L42">
        <f t="shared" si="4"/>
        <v>2556.6569999999997</v>
      </c>
      <c r="Q42">
        <f t="shared" ca="1" si="5"/>
        <v>1.4449550476443682</v>
      </c>
      <c r="R42">
        <f t="shared" ca="1" si="6"/>
        <v>79</v>
      </c>
    </row>
    <row r="43" spans="1:18" x14ac:dyDescent="0.35">
      <c r="A43">
        <v>1</v>
      </c>
      <c r="B43">
        <v>-94.521000000000001</v>
      </c>
      <c r="C43">
        <v>37.094000000000001</v>
      </c>
      <c r="D43" s="1">
        <v>708</v>
      </c>
      <c r="E43" s="1" t="s">
        <v>25</v>
      </c>
      <c r="F43" s="1">
        <v>0</v>
      </c>
      <c r="G43" s="1" t="s">
        <v>26</v>
      </c>
      <c r="H43" s="1">
        <v>0</v>
      </c>
      <c r="I43" s="1">
        <v>0</v>
      </c>
      <c r="K43">
        <f t="shared" si="3"/>
        <v>-5160.8465999999999</v>
      </c>
      <c r="L43">
        <f t="shared" si="4"/>
        <v>2559.4859999999999</v>
      </c>
      <c r="Q43">
        <f t="shared" ca="1" si="5"/>
        <v>3.5288550062939792</v>
      </c>
      <c r="R43">
        <f t="shared" ca="1" si="6"/>
        <v>1</v>
      </c>
    </row>
    <row r="44" spans="1:18" x14ac:dyDescent="0.35">
      <c r="A44">
        <v>22</v>
      </c>
      <c r="B44">
        <v>-94.521000000000001</v>
      </c>
      <c r="C44">
        <v>37.075000000000003</v>
      </c>
      <c r="D44" s="1">
        <v>470</v>
      </c>
      <c r="E44" s="1" t="s">
        <v>23</v>
      </c>
      <c r="F44" s="1">
        <v>194022</v>
      </c>
      <c r="G44" s="1" t="s">
        <v>24</v>
      </c>
      <c r="H44" s="1">
        <v>0</v>
      </c>
      <c r="I44" s="1">
        <v>382</v>
      </c>
      <c r="K44">
        <f t="shared" si="3"/>
        <v>-5160.8465999999999</v>
      </c>
      <c r="L44">
        <f t="shared" si="4"/>
        <v>2558.1750000000002</v>
      </c>
      <c r="Q44">
        <f t="shared" ca="1" si="5"/>
        <v>2.5631452693590795</v>
      </c>
      <c r="R44">
        <f t="shared" ca="1" si="6"/>
        <v>22</v>
      </c>
    </row>
    <row r="45" spans="1:18" x14ac:dyDescent="0.35">
      <c r="A45">
        <v>31</v>
      </c>
      <c r="B45">
        <v>-94.52</v>
      </c>
      <c r="C45">
        <v>37.084000000000003</v>
      </c>
      <c r="D45" s="1">
        <v>620</v>
      </c>
      <c r="E45" s="1" t="s">
        <v>25</v>
      </c>
      <c r="F45" s="1">
        <v>0</v>
      </c>
      <c r="G45" s="1" t="s">
        <v>26</v>
      </c>
      <c r="H45" s="1">
        <v>0</v>
      </c>
      <c r="I45" s="1">
        <v>0</v>
      </c>
      <c r="K45">
        <f t="shared" si="3"/>
        <v>-5160.7920000000004</v>
      </c>
      <c r="L45">
        <f t="shared" si="4"/>
        <v>2558.7960000000003</v>
      </c>
      <c r="Q45">
        <f t="shared" ca="1" si="5"/>
        <v>3.057513036929453</v>
      </c>
      <c r="R45">
        <f t="shared" ca="1" si="6"/>
        <v>31</v>
      </c>
    </row>
    <row r="46" spans="1:18" x14ac:dyDescent="0.35">
      <c r="A46">
        <v>54</v>
      </c>
      <c r="B46">
        <v>-94.52</v>
      </c>
      <c r="C46">
        <v>37.067999999999998</v>
      </c>
      <c r="D46" s="1">
        <v>801</v>
      </c>
      <c r="E46" s="1" t="s">
        <v>23</v>
      </c>
      <c r="F46" s="1">
        <v>524455</v>
      </c>
      <c r="G46" s="1" t="s">
        <v>24</v>
      </c>
      <c r="H46" s="1">
        <v>0</v>
      </c>
      <c r="I46" s="1">
        <v>652</v>
      </c>
      <c r="K46">
        <f t="shared" si="3"/>
        <v>-5160.7920000000004</v>
      </c>
      <c r="L46">
        <f t="shared" si="4"/>
        <v>2557.692</v>
      </c>
      <c r="Q46">
        <f t="shared" ca="1" si="5"/>
        <v>2.2442837847733603</v>
      </c>
      <c r="R46">
        <f t="shared" ca="1" si="6"/>
        <v>54</v>
      </c>
    </row>
    <row r="47" spans="1:18" x14ac:dyDescent="0.35">
      <c r="A47">
        <v>82</v>
      </c>
      <c r="B47">
        <v>-94.518000000000001</v>
      </c>
      <c r="C47">
        <v>37.042999999999999</v>
      </c>
      <c r="D47" s="1">
        <v>276</v>
      </c>
      <c r="E47" s="1" t="s">
        <v>25</v>
      </c>
      <c r="F47" s="1">
        <v>0</v>
      </c>
      <c r="G47" s="1" t="s">
        <v>26</v>
      </c>
      <c r="H47" s="1">
        <v>0</v>
      </c>
      <c r="I47" s="1">
        <v>0</v>
      </c>
      <c r="K47">
        <f t="shared" si="3"/>
        <v>-5160.6828000000005</v>
      </c>
      <c r="L47">
        <f t="shared" si="4"/>
        <v>2555.9670000000001</v>
      </c>
      <c r="Q47">
        <f t="shared" ca="1" si="5"/>
        <v>1.0474657047464082</v>
      </c>
      <c r="R47">
        <f t="shared" ca="1" si="6"/>
        <v>82</v>
      </c>
    </row>
    <row r="48" spans="1:18" x14ac:dyDescent="0.35">
      <c r="A48">
        <v>11</v>
      </c>
      <c r="B48">
        <v>-94.516999999999996</v>
      </c>
      <c r="C48">
        <v>37.058999999999997</v>
      </c>
      <c r="D48" s="1">
        <v>537</v>
      </c>
      <c r="E48" s="1" t="s">
        <v>25</v>
      </c>
      <c r="F48" s="1">
        <v>0</v>
      </c>
      <c r="G48" s="1" t="s">
        <v>26</v>
      </c>
      <c r="H48" s="1">
        <v>0</v>
      </c>
      <c r="I48" s="1">
        <v>0</v>
      </c>
      <c r="K48">
        <f t="shared" ref="K48:K79" si="7">B48*54.6</f>
        <v>-5160.6282000000001</v>
      </c>
      <c r="L48">
        <f t="shared" ref="L48:L79" si="8">C48*69</f>
        <v>2557.0709999999999</v>
      </c>
      <c r="Q48">
        <f t="shared" ref="Q48:Q79" ca="1" si="9">ABS(L48-$O$12*K48-$O$13)/SQRT(1+$O$12^2)</f>
        <v>1.8976212701361188</v>
      </c>
      <c r="R48">
        <f t="shared" ca="1" si="6"/>
        <v>11</v>
      </c>
    </row>
    <row r="49" spans="1:18" x14ac:dyDescent="0.35">
      <c r="A49">
        <v>75</v>
      </c>
      <c r="B49">
        <v>-94.516999999999996</v>
      </c>
      <c r="C49">
        <v>37.073999999999998</v>
      </c>
      <c r="D49" s="1">
        <v>645</v>
      </c>
      <c r="E49" s="1" t="s">
        <v>23</v>
      </c>
      <c r="F49" s="1">
        <v>315022</v>
      </c>
      <c r="G49" s="1" t="s">
        <v>24</v>
      </c>
      <c r="H49" s="1">
        <v>0</v>
      </c>
      <c r="I49" s="1">
        <v>525</v>
      </c>
      <c r="K49">
        <f t="shared" si="7"/>
        <v>-5160.6282000000001</v>
      </c>
      <c r="L49">
        <f t="shared" si="8"/>
        <v>2558.1059999999998</v>
      </c>
      <c r="Q49">
        <f t="shared" ca="1" si="9"/>
        <v>2.6600236940321627</v>
      </c>
      <c r="R49">
        <f t="shared" ca="1" si="6"/>
        <v>75</v>
      </c>
    </row>
    <row r="50" spans="1:18" x14ac:dyDescent="0.35">
      <c r="A50">
        <v>50</v>
      </c>
      <c r="B50">
        <v>-94.516000000000005</v>
      </c>
      <c r="C50">
        <v>37.091000000000001</v>
      </c>
      <c r="D50" s="1">
        <v>1155</v>
      </c>
      <c r="E50" s="1" t="s">
        <v>25</v>
      </c>
      <c r="F50" s="1">
        <v>0</v>
      </c>
      <c r="G50" s="1" t="s">
        <v>26</v>
      </c>
      <c r="H50" s="1">
        <v>0</v>
      </c>
      <c r="I50" s="1">
        <v>0</v>
      </c>
      <c r="K50">
        <f t="shared" si="7"/>
        <v>-5160.5736000000006</v>
      </c>
      <c r="L50">
        <f t="shared" si="8"/>
        <v>2559.279</v>
      </c>
      <c r="Q50">
        <f t="shared" ca="1" si="9"/>
        <v>3.5610060876805827</v>
      </c>
      <c r="R50">
        <f t="shared" ca="1" si="6"/>
        <v>50</v>
      </c>
    </row>
    <row r="51" spans="1:18" x14ac:dyDescent="0.35">
      <c r="A51">
        <v>19</v>
      </c>
      <c r="B51">
        <v>-94.516000000000005</v>
      </c>
      <c r="C51">
        <v>37.051000000000002</v>
      </c>
      <c r="D51" s="1">
        <v>782</v>
      </c>
      <c r="E51" s="1" t="s">
        <v>25</v>
      </c>
      <c r="F51" s="1">
        <v>0</v>
      </c>
      <c r="G51" s="1" t="s">
        <v>26</v>
      </c>
      <c r="H51" s="1">
        <v>0</v>
      </c>
      <c r="I51" s="1">
        <v>0</v>
      </c>
      <c r="K51">
        <f t="shared" si="7"/>
        <v>-5160.5736000000006</v>
      </c>
      <c r="L51">
        <f t="shared" si="8"/>
        <v>2556.5190000000002</v>
      </c>
      <c r="Q51">
        <f t="shared" ca="1" si="9"/>
        <v>1.5279329572910205</v>
      </c>
      <c r="R51">
        <f t="shared" ca="1" si="6"/>
        <v>19</v>
      </c>
    </row>
    <row r="52" spans="1:18" x14ac:dyDescent="0.35">
      <c r="A52">
        <v>99</v>
      </c>
      <c r="B52">
        <v>-94.515000000000001</v>
      </c>
      <c r="C52">
        <v>37.097999999999999</v>
      </c>
      <c r="D52" s="1">
        <v>648</v>
      </c>
      <c r="E52" s="1" t="s">
        <v>25</v>
      </c>
      <c r="F52" s="1">
        <v>0</v>
      </c>
      <c r="G52" s="1" t="s">
        <v>26</v>
      </c>
      <c r="H52" s="1">
        <v>0</v>
      </c>
      <c r="I52" s="1">
        <v>0</v>
      </c>
      <c r="K52">
        <f t="shared" si="7"/>
        <v>-5160.5190000000002</v>
      </c>
      <c r="L52">
        <f t="shared" si="8"/>
        <v>2559.7619999999997</v>
      </c>
      <c r="Q52">
        <f t="shared" ca="1" si="9"/>
        <v>3.9537201987325328</v>
      </c>
      <c r="R52">
        <f t="shared" ca="1" si="6"/>
        <v>99</v>
      </c>
    </row>
    <row r="53" spans="1:18" x14ac:dyDescent="0.35">
      <c r="A53">
        <v>72</v>
      </c>
      <c r="B53">
        <v>-94.513999999999996</v>
      </c>
      <c r="C53">
        <v>37.067999999999998</v>
      </c>
      <c r="D53" s="1">
        <v>839</v>
      </c>
      <c r="E53" s="1" t="s">
        <v>23</v>
      </c>
      <c r="F53" s="1">
        <v>291373</v>
      </c>
      <c r="G53" s="1" t="s">
        <v>24</v>
      </c>
      <c r="H53" s="1">
        <v>0</v>
      </c>
      <c r="I53" s="1">
        <v>683</v>
      </c>
      <c r="K53">
        <f t="shared" si="7"/>
        <v>-5160.4643999999998</v>
      </c>
      <c r="L53">
        <f t="shared" si="8"/>
        <v>2557.692</v>
      </c>
      <c r="Q53">
        <f t="shared" ca="1" si="9"/>
        <v>2.4658416641737282</v>
      </c>
      <c r="R53">
        <f t="shared" ca="1" si="6"/>
        <v>72</v>
      </c>
    </row>
    <row r="54" spans="1:18" x14ac:dyDescent="0.35">
      <c r="A54">
        <v>47</v>
      </c>
      <c r="B54">
        <v>-94.512</v>
      </c>
      <c r="C54">
        <v>37.06</v>
      </c>
      <c r="D54" s="1">
        <v>438</v>
      </c>
      <c r="E54" s="1" t="s">
        <v>25</v>
      </c>
      <c r="F54" s="1">
        <v>0</v>
      </c>
      <c r="G54" s="1" t="s">
        <v>26</v>
      </c>
      <c r="H54" s="1">
        <v>0</v>
      </c>
      <c r="I54" s="1">
        <v>0</v>
      </c>
      <c r="K54">
        <f t="shared" si="7"/>
        <v>-5160.3552</v>
      </c>
      <c r="L54">
        <f t="shared" si="8"/>
        <v>2557.1400000000003</v>
      </c>
      <c r="Q54">
        <f t="shared" ca="1" si="9"/>
        <v>2.1330796645625831</v>
      </c>
      <c r="R54">
        <f t="shared" ca="1" si="6"/>
        <v>47</v>
      </c>
    </row>
    <row r="55" spans="1:18" x14ac:dyDescent="0.35">
      <c r="A55">
        <v>49</v>
      </c>
      <c r="B55">
        <v>-94.512</v>
      </c>
      <c r="C55">
        <v>37.042000000000002</v>
      </c>
      <c r="D55" s="1">
        <v>633</v>
      </c>
      <c r="E55" s="1" t="s">
        <v>25</v>
      </c>
      <c r="F55" s="1">
        <v>0</v>
      </c>
      <c r="G55" s="1" t="s">
        <v>26</v>
      </c>
      <c r="H55" s="1">
        <v>0</v>
      </c>
      <c r="I55" s="1">
        <v>0</v>
      </c>
      <c r="K55">
        <f t="shared" si="7"/>
        <v>-5160.3552</v>
      </c>
      <c r="L55">
        <f t="shared" si="8"/>
        <v>2555.8980000000001</v>
      </c>
      <c r="Q55">
        <f t="shared" ca="1" si="9"/>
        <v>1.2181967558870623</v>
      </c>
      <c r="R55">
        <f t="shared" ca="1" si="6"/>
        <v>49</v>
      </c>
    </row>
    <row r="56" spans="1:18" x14ac:dyDescent="0.35">
      <c r="A56">
        <v>77</v>
      </c>
      <c r="B56">
        <v>-94.510999999999996</v>
      </c>
      <c r="C56">
        <v>37.03</v>
      </c>
      <c r="D56" s="1">
        <v>57</v>
      </c>
      <c r="E56" s="1" t="s">
        <v>25</v>
      </c>
      <c r="F56" s="1">
        <v>0</v>
      </c>
      <c r="G56" s="1" t="s">
        <v>26</v>
      </c>
      <c r="H56" s="1">
        <v>0</v>
      </c>
      <c r="I56" s="1">
        <v>0</v>
      </c>
      <c r="K56">
        <f t="shared" si="7"/>
        <v>-5160.3005999999996</v>
      </c>
      <c r="L56">
        <f t="shared" si="8"/>
        <v>2555.0700000000002</v>
      </c>
      <c r="Q56">
        <f t="shared" ca="1" si="9"/>
        <v>0.64520113000411339</v>
      </c>
      <c r="R56">
        <f t="shared" ca="1" si="6"/>
        <v>77</v>
      </c>
    </row>
    <row r="57" spans="1:18" x14ac:dyDescent="0.35">
      <c r="A57">
        <v>95</v>
      </c>
      <c r="B57">
        <v>-94.510999999999996</v>
      </c>
      <c r="C57">
        <v>37.082000000000001</v>
      </c>
      <c r="D57" s="1">
        <v>262</v>
      </c>
      <c r="E57" s="1" t="s">
        <v>25</v>
      </c>
      <c r="F57" s="1">
        <v>0</v>
      </c>
      <c r="G57" s="1" t="s">
        <v>26</v>
      </c>
      <c r="H57" s="1">
        <v>0</v>
      </c>
      <c r="I57" s="1">
        <v>0</v>
      </c>
      <c r="K57">
        <f t="shared" si="7"/>
        <v>-5160.3005999999996</v>
      </c>
      <c r="L57">
        <f t="shared" si="8"/>
        <v>2558.6579999999999</v>
      </c>
      <c r="Q57">
        <f t="shared" ca="1" si="9"/>
        <v>3.2881961995105775</v>
      </c>
      <c r="R57">
        <f t="shared" ca="1" si="6"/>
        <v>95</v>
      </c>
    </row>
    <row r="58" spans="1:18" x14ac:dyDescent="0.35">
      <c r="A58">
        <v>98</v>
      </c>
      <c r="B58">
        <v>-94.51</v>
      </c>
      <c r="C58">
        <v>37.055999999999997</v>
      </c>
      <c r="D58" s="1">
        <v>325</v>
      </c>
      <c r="E58" s="1" t="s">
        <v>25</v>
      </c>
      <c r="F58" s="1">
        <v>0</v>
      </c>
      <c r="G58" s="1" t="s">
        <v>26</v>
      </c>
      <c r="H58" s="1">
        <v>0</v>
      </c>
      <c r="I58" s="1">
        <v>0</v>
      </c>
      <c r="K58">
        <f t="shared" si="7"/>
        <v>-5160.2460000000001</v>
      </c>
      <c r="L58">
        <f t="shared" si="8"/>
        <v>2556.864</v>
      </c>
      <c r="Q58">
        <f t="shared" ca="1" si="9"/>
        <v>2.0036249779899582</v>
      </c>
      <c r="R58">
        <f t="shared" ca="1" si="6"/>
        <v>98</v>
      </c>
    </row>
    <row r="59" spans="1:18" x14ac:dyDescent="0.35">
      <c r="A59">
        <v>53</v>
      </c>
      <c r="B59">
        <v>-94.51</v>
      </c>
      <c r="C59">
        <v>37.075000000000003</v>
      </c>
      <c r="D59" s="1">
        <v>705</v>
      </c>
      <c r="E59" s="1" t="s">
        <v>23</v>
      </c>
      <c r="F59" s="1">
        <v>246237</v>
      </c>
      <c r="G59" s="1" t="s">
        <v>24</v>
      </c>
      <c r="H59" s="1">
        <v>0</v>
      </c>
      <c r="I59" s="1">
        <v>574</v>
      </c>
      <c r="K59">
        <f t="shared" si="7"/>
        <v>-5160.2460000000001</v>
      </c>
      <c r="L59">
        <f t="shared" si="8"/>
        <v>2558.1750000000002</v>
      </c>
      <c r="Q59">
        <f t="shared" ca="1" si="9"/>
        <v>2.9693347149251927</v>
      </c>
      <c r="R59">
        <f t="shared" ca="1" si="6"/>
        <v>53</v>
      </c>
    </row>
    <row r="60" spans="1:18" x14ac:dyDescent="0.35">
      <c r="A60">
        <v>65</v>
      </c>
      <c r="B60">
        <v>-94.509</v>
      </c>
      <c r="C60">
        <v>37.064999999999998</v>
      </c>
      <c r="D60" s="1">
        <v>510</v>
      </c>
      <c r="E60" s="1" t="s">
        <v>25</v>
      </c>
      <c r="F60" s="1">
        <v>0</v>
      </c>
      <c r="G60" s="1" t="s">
        <v>26</v>
      </c>
      <c r="H60" s="1">
        <v>0</v>
      </c>
      <c r="I60" s="1">
        <v>0</v>
      </c>
      <c r="K60">
        <f t="shared" si="7"/>
        <v>-5160.1913999999997</v>
      </c>
      <c r="L60">
        <f t="shared" si="8"/>
        <v>2557.4849999999997</v>
      </c>
      <c r="Q60">
        <f t="shared" ca="1" si="9"/>
        <v>2.4979927455613367</v>
      </c>
      <c r="R60">
        <f t="shared" ca="1" si="6"/>
        <v>65</v>
      </c>
    </row>
    <row r="61" spans="1:18" x14ac:dyDescent="0.35">
      <c r="A61">
        <v>63</v>
      </c>
      <c r="B61">
        <v>-94.509</v>
      </c>
      <c r="C61">
        <v>37.142000000000003</v>
      </c>
      <c r="D61" s="1">
        <v>127</v>
      </c>
      <c r="E61" s="1" t="s">
        <v>25</v>
      </c>
      <c r="F61" s="1">
        <v>0</v>
      </c>
      <c r="G61" s="1" t="s">
        <v>26</v>
      </c>
      <c r="H61" s="1">
        <v>0</v>
      </c>
      <c r="I61" s="1">
        <v>0</v>
      </c>
      <c r="K61">
        <f t="shared" si="7"/>
        <v>-5160.1913999999997</v>
      </c>
      <c r="L61">
        <f t="shared" si="8"/>
        <v>2562.7980000000002</v>
      </c>
      <c r="Q61">
        <f t="shared" ca="1" si="9"/>
        <v>6.4116585215619883</v>
      </c>
      <c r="R61">
        <f t="shared" ca="1" si="6"/>
        <v>63</v>
      </c>
    </row>
    <row r="62" spans="1:18" x14ac:dyDescent="0.35">
      <c r="A62">
        <v>14</v>
      </c>
      <c r="B62">
        <v>-94.507999999999996</v>
      </c>
      <c r="C62">
        <v>37.119999999999997</v>
      </c>
      <c r="D62" s="1">
        <v>584</v>
      </c>
      <c r="E62" s="1" t="s">
        <v>25</v>
      </c>
      <c r="F62" s="1">
        <v>0</v>
      </c>
      <c r="G62" s="1" t="s">
        <v>26</v>
      </c>
      <c r="H62" s="1">
        <v>0</v>
      </c>
      <c r="I62" s="1">
        <v>0</v>
      </c>
      <c r="K62">
        <f t="shared" si="7"/>
        <v>-5160.1368000000002</v>
      </c>
      <c r="L62">
        <f t="shared" si="8"/>
        <v>2561.2799999999997</v>
      </c>
      <c r="Q62">
        <f t="shared" ca="1" si="9"/>
        <v>5.3303946130798909</v>
      </c>
      <c r="R62">
        <f t="shared" ca="1" si="6"/>
        <v>14</v>
      </c>
    </row>
    <row r="63" spans="1:18" x14ac:dyDescent="0.35">
      <c r="A63">
        <v>23</v>
      </c>
      <c r="B63">
        <v>-94.507000000000005</v>
      </c>
      <c r="C63">
        <v>37.06</v>
      </c>
      <c r="D63" s="1">
        <v>551</v>
      </c>
      <c r="E63" s="1" t="s">
        <v>25</v>
      </c>
      <c r="F63" s="1">
        <v>0</v>
      </c>
      <c r="G63" s="1" t="s">
        <v>26</v>
      </c>
      <c r="H63" s="1">
        <v>0</v>
      </c>
      <c r="I63" s="1">
        <v>0</v>
      </c>
      <c r="K63">
        <f t="shared" si="7"/>
        <v>-5160.0822000000007</v>
      </c>
      <c r="L63">
        <f t="shared" si="8"/>
        <v>2557.1400000000003</v>
      </c>
      <c r="Q63">
        <f t="shared" ca="1" si="9"/>
        <v>2.3177112307289982</v>
      </c>
      <c r="R63">
        <f t="shared" ca="1" si="6"/>
        <v>23</v>
      </c>
    </row>
    <row r="64" spans="1:18" x14ac:dyDescent="0.35">
      <c r="A64">
        <v>93</v>
      </c>
      <c r="B64">
        <v>-94.507000000000005</v>
      </c>
      <c r="C64">
        <v>37.112000000000002</v>
      </c>
      <c r="D64" s="1">
        <v>537</v>
      </c>
      <c r="E64" s="1" t="s">
        <v>25</v>
      </c>
      <c r="F64" s="1">
        <v>0</v>
      </c>
      <c r="G64" s="1" t="s">
        <v>26</v>
      </c>
      <c r="H64" s="1">
        <v>0</v>
      </c>
      <c r="I64" s="1">
        <v>0</v>
      </c>
      <c r="K64">
        <f t="shared" si="7"/>
        <v>-5160.0822000000007</v>
      </c>
      <c r="L64">
        <f t="shared" si="8"/>
        <v>2560.7280000000001</v>
      </c>
      <c r="Q64">
        <f t="shared" ca="1" si="9"/>
        <v>4.9607063002354623</v>
      </c>
      <c r="R64">
        <f t="shared" ca="1" si="6"/>
        <v>93</v>
      </c>
    </row>
    <row r="65" spans="1:18" x14ac:dyDescent="0.35">
      <c r="A65">
        <v>28</v>
      </c>
      <c r="B65">
        <v>-94.504999999999995</v>
      </c>
      <c r="C65">
        <v>37.091999999999999</v>
      </c>
      <c r="D65" s="1">
        <v>367</v>
      </c>
      <c r="E65" s="1" t="s">
        <v>25</v>
      </c>
      <c r="F65" s="1">
        <v>0</v>
      </c>
      <c r="G65" s="1" t="s">
        <v>26</v>
      </c>
      <c r="H65" s="1">
        <v>0</v>
      </c>
      <c r="I65" s="1">
        <v>0</v>
      </c>
      <c r="K65">
        <f t="shared" si="7"/>
        <v>-5159.973</v>
      </c>
      <c r="L65">
        <f t="shared" si="8"/>
        <v>2559.348</v>
      </c>
      <c r="Q65">
        <f t="shared" ca="1" si="9"/>
        <v>4.0180223615077502</v>
      </c>
      <c r="R65">
        <f t="shared" ca="1" si="6"/>
        <v>28</v>
      </c>
    </row>
    <row r="66" spans="1:18" x14ac:dyDescent="0.35">
      <c r="A66">
        <v>2</v>
      </c>
      <c r="B66">
        <v>-94.504999999999995</v>
      </c>
      <c r="C66">
        <v>37.072000000000003</v>
      </c>
      <c r="D66" s="1">
        <v>883</v>
      </c>
      <c r="E66" s="1" t="s">
        <v>23</v>
      </c>
      <c r="F66" s="1">
        <v>628762</v>
      </c>
      <c r="G66" s="1" t="s">
        <v>24</v>
      </c>
      <c r="H66" s="1">
        <v>0</v>
      </c>
      <c r="I66" s="1">
        <v>723</v>
      </c>
      <c r="K66">
        <f t="shared" si="7"/>
        <v>-5159.973</v>
      </c>
      <c r="L66">
        <f t="shared" si="8"/>
        <v>2557.9680000000003</v>
      </c>
      <c r="Q66">
        <f t="shared" ca="1" si="9"/>
        <v>3.0014857963131365</v>
      </c>
      <c r="R66">
        <f t="shared" ca="1" si="6"/>
        <v>2</v>
      </c>
    </row>
    <row r="67" spans="1:18" x14ac:dyDescent="0.35">
      <c r="A67">
        <v>81</v>
      </c>
      <c r="B67">
        <v>-94.504000000000005</v>
      </c>
      <c r="C67">
        <v>37.048999999999999</v>
      </c>
      <c r="D67" s="1">
        <v>217</v>
      </c>
      <c r="E67" s="1" t="s">
        <v>25</v>
      </c>
      <c r="F67" s="1">
        <v>0</v>
      </c>
      <c r="G67" s="1" t="s">
        <v>26</v>
      </c>
      <c r="H67" s="1">
        <v>0</v>
      </c>
      <c r="I67" s="1">
        <v>0</v>
      </c>
      <c r="K67">
        <f t="shared" si="7"/>
        <v>-5159.9184000000005</v>
      </c>
      <c r="L67">
        <f t="shared" si="8"/>
        <v>2556.3809999999999</v>
      </c>
      <c r="Q67">
        <f t="shared" ca="1" si="9"/>
        <v>1.8693950595713242</v>
      </c>
      <c r="R67">
        <f t="shared" ca="1" si="6"/>
        <v>81</v>
      </c>
    </row>
    <row r="68" spans="1:18" x14ac:dyDescent="0.35">
      <c r="A68">
        <v>45</v>
      </c>
      <c r="B68">
        <v>-94.503</v>
      </c>
      <c r="C68">
        <v>37.04</v>
      </c>
      <c r="D68" s="1">
        <v>288</v>
      </c>
      <c r="E68" s="1" t="s">
        <v>25</v>
      </c>
      <c r="F68" s="1">
        <v>0</v>
      </c>
      <c r="G68" s="1" t="s">
        <v>26</v>
      </c>
      <c r="H68" s="1">
        <v>0</v>
      </c>
      <c r="I68" s="1">
        <v>0</v>
      </c>
      <c r="K68">
        <f t="shared" si="7"/>
        <v>-5159.8638000000001</v>
      </c>
      <c r="L68">
        <f t="shared" si="8"/>
        <v>2555.7599999999998</v>
      </c>
      <c r="Q68">
        <f t="shared" ca="1" si="9"/>
        <v>1.448879918467517</v>
      </c>
      <c r="R68">
        <f t="shared" ca="1" si="6"/>
        <v>45</v>
      </c>
    </row>
    <row r="69" spans="1:18" x14ac:dyDescent="0.35">
      <c r="A69">
        <v>88</v>
      </c>
      <c r="B69">
        <v>-94.501000000000005</v>
      </c>
      <c r="C69">
        <v>37.064</v>
      </c>
      <c r="D69" s="1">
        <v>839</v>
      </c>
      <c r="E69" s="1" t="s">
        <v>25</v>
      </c>
      <c r="F69" s="1">
        <v>0</v>
      </c>
      <c r="G69" s="1" t="s">
        <v>26</v>
      </c>
      <c r="H69" s="1">
        <v>0</v>
      </c>
      <c r="I69" s="1">
        <v>0</v>
      </c>
      <c r="K69">
        <f t="shared" si="7"/>
        <v>-5159.7546000000002</v>
      </c>
      <c r="L69">
        <f t="shared" si="8"/>
        <v>2557.4160000000002</v>
      </c>
      <c r="Q69">
        <f t="shared" ca="1" si="9"/>
        <v>2.7425764231682219</v>
      </c>
      <c r="R69">
        <f t="shared" ca="1" si="6"/>
        <v>88</v>
      </c>
    </row>
    <row r="70" spans="1:18" x14ac:dyDescent="0.35">
      <c r="A70">
        <v>89</v>
      </c>
      <c r="B70">
        <v>-94.501000000000005</v>
      </c>
      <c r="C70">
        <v>37.078000000000003</v>
      </c>
      <c r="D70" s="1">
        <v>239</v>
      </c>
      <c r="E70" s="1" t="s">
        <v>23</v>
      </c>
      <c r="F70" s="1">
        <v>108310</v>
      </c>
      <c r="G70" s="1" t="s">
        <v>24</v>
      </c>
      <c r="H70" s="1">
        <v>0</v>
      </c>
      <c r="I70" s="1">
        <v>194</v>
      </c>
      <c r="K70">
        <f t="shared" si="7"/>
        <v>-5159.7546000000002</v>
      </c>
      <c r="L70">
        <f t="shared" si="8"/>
        <v>2558.3820000000001</v>
      </c>
      <c r="Q70">
        <f t="shared" ca="1" si="9"/>
        <v>3.4541520188045518</v>
      </c>
      <c r="R70">
        <f t="shared" ca="1" si="6"/>
        <v>89</v>
      </c>
    </row>
    <row r="71" spans="1:18" x14ac:dyDescent="0.35">
      <c r="A71">
        <v>25</v>
      </c>
      <c r="B71">
        <v>-94.501000000000005</v>
      </c>
      <c r="C71">
        <v>37.084000000000003</v>
      </c>
      <c r="D71" s="1">
        <v>141</v>
      </c>
      <c r="E71" s="1" t="s">
        <v>25</v>
      </c>
      <c r="F71" s="1">
        <v>0</v>
      </c>
      <c r="G71" s="1" t="s">
        <v>26</v>
      </c>
      <c r="H71" s="1">
        <v>0</v>
      </c>
      <c r="I71" s="1">
        <v>0</v>
      </c>
      <c r="K71">
        <f t="shared" si="7"/>
        <v>-5159.7546000000002</v>
      </c>
      <c r="L71">
        <f t="shared" si="8"/>
        <v>2558.7960000000003</v>
      </c>
      <c r="Q71">
        <f t="shared" ca="1" si="9"/>
        <v>3.7591129883631704</v>
      </c>
      <c r="R71">
        <f t="shared" ca="1" si="6"/>
        <v>25</v>
      </c>
    </row>
    <row r="72" spans="1:18" x14ac:dyDescent="0.35">
      <c r="A72">
        <v>91</v>
      </c>
      <c r="B72">
        <v>-94.498999999999995</v>
      </c>
      <c r="C72">
        <v>37.093000000000004</v>
      </c>
      <c r="D72" s="1">
        <v>403</v>
      </c>
      <c r="E72" s="1" t="s">
        <v>25</v>
      </c>
      <c r="F72" s="1">
        <v>0</v>
      </c>
      <c r="G72" s="1" t="s">
        <v>26</v>
      </c>
      <c r="H72" s="1">
        <v>0</v>
      </c>
      <c r="I72" s="1">
        <v>0</v>
      </c>
      <c r="K72">
        <f t="shared" si="7"/>
        <v>-5159.6453999999994</v>
      </c>
      <c r="L72">
        <f t="shared" si="8"/>
        <v>2559.4170000000004</v>
      </c>
      <c r="Q72">
        <f t="shared" ca="1" si="9"/>
        <v>4.2904070691681673</v>
      </c>
      <c r="R72">
        <f t="shared" ca="1" si="6"/>
        <v>91</v>
      </c>
    </row>
    <row r="73" spans="1:18" x14ac:dyDescent="0.35">
      <c r="A73">
        <v>43</v>
      </c>
      <c r="B73">
        <v>-94.498000000000005</v>
      </c>
      <c r="C73">
        <v>37.070999999999998</v>
      </c>
      <c r="D73" s="1">
        <v>1224</v>
      </c>
      <c r="E73" s="1" t="s">
        <v>23</v>
      </c>
      <c r="F73" s="1">
        <v>1037663</v>
      </c>
      <c r="G73" s="1" t="s">
        <v>24</v>
      </c>
      <c r="H73" s="1">
        <v>0</v>
      </c>
      <c r="I73" s="1">
        <v>996</v>
      </c>
      <c r="K73">
        <f t="shared" si="7"/>
        <v>-5159.5907999999999</v>
      </c>
      <c r="L73">
        <f t="shared" si="8"/>
        <v>2557.8989999999999</v>
      </c>
      <c r="Q73">
        <f t="shared" ca="1" si="9"/>
        <v>3.2091431606860685</v>
      </c>
      <c r="R73">
        <f t="shared" ca="1" si="6"/>
        <v>43</v>
      </c>
    </row>
    <row r="74" spans="1:18" x14ac:dyDescent="0.35">
      <c r="A74">
        <v>76</v>
      </c>
      <c r="B74">
        <v>-94.495000000000005</v>
      </c>
      <c r="C74">
        <v>37.051000000000002</v>
      </c>
      <c r="D74" s="1">
        <v>1481</v>
      </c>
      <c r="E74" s="1" t="s">
        <v>25</v>
      </c>
      <c r="F74" s="1">
        <v>0</v>
      </c>
      <c r="G74" s="1" t="s">
        <v>26</v>
      </c>
      <c r="H74" s="1">
        <v>0</v>
      </c>
      <c r="I74" s="1">
        <v>0</v>
      </c>
      <c r="K74">
        <f t="shared" si="7"/>
        <v>-5159.4270000000006</v>
      </c>
      <c r="L74">
        <f t="shared" si="8"/>
        <v>2556.5190000000002</v>
      </c>
      <c r="Q74">
        <f t="shared" ca="1" si="9"/>
        <v>2.3033855351913042</v>
      </c>
      <c r="R74">
        <f t="shared" ca="1" si="6"/>
        <v>76</v>
      </c>
    </row>
    <row r="75" spans="1:18" x14ac:dyDescent="0.35">
      <c r="A75">
        <v>42</v>
      </c>
      <c r="B75">
        <v>-94.495000000000005</v>
      </c>
      <c r="C75">
        <v>37.058999999999997</v>
      </c>
      <c r="D75" s="1">
        <v>1119</v>
      </c>
      <c r="E75" s="1" t="s">
        <v>25</v>
      </c>
      <c r="F75" s="1">
        <v>0</v>
      </c>
      <c r="G75" s="1" t="s">
        <v>26</v>
      </c>
      <c r="H75" s="1">
        <v>0</v>
      </c>
      <c r="I75" s="1">
        <v>0</v>
      </c>
      <c r="K75">
        <f t="shared" si="7"/>
        <v>-5159.4270000000006</v>
      </c>
      <c r="L75">
        <f t="shared" si="8"/>
        <v>2557.0709999999999</v>
      </c>
      <c r="Q75">
        <f t="shared" ca="1" si="9"/>
        <v>2.7100001612690159</v>
      </c>
      <c r="R75">
        <f t="shared" ca="1" si="6"/>
        <v>42</v>
      </c>
    </row>
    <row r="76" spans="1:18" x14ac:dyDescent="0.35">
      <c r="A76">
        <v>7</v>
      </c>
      <c r="B76">
        <v>-94.494</v>
      </c>
      <c r="C76">
        <v>37.039000000000001</v>
      </c>
      <c r="D76" s="1">
        <v>391</v>
      </c>
      <c r="E76" s="1" t="s">
        <v>25</v>
      </c>
      <c r="F76" s="1">
        <v>0</v>
      </c>
      <c r="G76" s="1" t="s">
        <v>26</v>
      </c>
      <c r="H76" s="1">
        <v>0</v>
      </c>
      <c r="I76" s="1">
        <v>0</v>
      </c>
      <c r="K76">
        <f t="shared" si="7"/>
        <v>-5159.3724000000002</v>
      </c>
      <c r="L76">
        <f t="shared" si="8"/>
        <v>2555.6910000000003</v>
      </c>
      <c r="Q76">
        <f t="shared" ca="1" si="9"/>
        <v>1.7303899093076853</v>
      </c>
      <c r="R76">
        <f t="shared" ca="1" si="6"/>
        <v>7</v>
      </c>
    </row>
    <row r="77" spans="1:18" x14ac:dyDescent="0.35">
      <c r="A77">
        <v>17</v>
      </c>
      <c r="B77">
        <v>-94.494</v>
      </c>
      <c r="C77">
        <v>37.088000000000001</v>
      </c>
      <c r="D77" s="1">
        <v>654</v>
      </c>
      <c r="E77" s="1" t="s">
        <v>25</v>
      </c>
      <c r="F77" s="1">
        <v>0</v>
      </c>
      <c r="G77" s="1" t="s">
        <v>26</v>
      </c>
      <c r="H77" s="1">
        <v>0</v>
      </c>
      <c r="I77" s="1">
        <v>0</v>
      </c>
      <c r="K77">
        <f t="shared" si="7"/>
        <v>-5159.3724000000002</v>
      </c>
      <c r="L77">
        <f t="shared" si="8"/>
        <v>2559.0720000000001</v>
      </c>
      <c r="Q77">
        <f t="shared" ca="1" si="9"/>
        <v>4.2209044940350076</v>
      </c>
      <c r="R77">
        <f t="shared" ca="1" si="6"/>
        <v>17</v>
      </c>
    </row>
    <row r="78" spans="1:18" x14ac:dyDescent="0.35">
      <c r="A78">
        <v>37</v>
      </c>
      <c r="B78">
        <v>-94.494</v>
      </c>
      <c r="C78">
        <v>37.128999999999998</v>
      </c>
      <c r="D78" s="1">
        <v>466</v>
      </c>
      <c r="E78" s="1" t="s">
        <v>25</v>
      </c>
      <c r="F78" s="1">
        <v>0</v>
      </c>
      <c r="G78" s="1" t="s">
        <v>26</v>
      </c>
      <c r="H78" s="1">
        <v>0</v>
      </c>
      <c r="I78" s="1">
        <v>0</v>
      </c>
      <c r="K78">
        <f t="shared" si="7"/>
        <v>-5159.3724000000002</v>
      </c>
      <c r="L78">
        <f t="shared" si="8"/>
        <v>2561.9009999999998</v>
      </c>
      <c r="Q78">
        <f t="shared" ca="1" si="9"/>
        <v>6.3048044526842837</v>
      </c>
      <c r="R78">
        <f t="shared" ca="1" si="6"/>
        <v>37</v>
      </c>
    </row>
    <row r="79" spans="1:18" x14ac:dyDescent="0.35">
      <c r="A79">
        <v>26</v>
      </c>
      <c r="B79">
        <v>-94.492999999999995</v>
      </c>
      <c r="C79">
        <v>37.104999999999997</v>
      </c>
      <c r="D79" s="1">
        <v>796</v>
      </c>
      <c r="E79" s="1" t="s">
        <v>25</v>
      </c>
      <c r="F79" s="1">
        <v>0</v>
      </c>
      <c r="G79" s="1" t="s">
        <v>26</v>
      </c>
      <c r="H79" s="1">
        <v>0</v>
      </c>
      <c r="I79" s="1">
        <v>0</v>
      </c>
      <c r="K79">
        <f t="shared" si="7"/>
        <v>-5159.3177999999998</v>
      </c>
      <c r="L79">
        <f t="shared" si="8"/>
        <v>2560.2449999999999</v>
      </c>
      <c r="Q79">
        <f t="shared" ca="1" si="9"/>
        <v>5.1218868876844326</v>
      </c>
      <c r="R79">
        <f t="shared" ca="1" si="6"/>
        <v>26</v>
      </c>
    </row>
    <row r="80" spans="1:18" x14ac:dyDescent="0.35">
      <c r="A80">
        <v>9</v>
      </c>
      <c r="B80">
        <v>-94.492999999999995</v>
      </c>
      <c r="C80">
        <v>37.08</v>
      </c>
      <c r="D80" s="1">
        <v>1418</v>
      </c>
      <c r="E80" s="1" t="s">
        <v>23</v>
      </c>
      <c r="F80" s="1">
        <v>887341</v>
      </c>
      <c r="G80" s="1" t="s">
        <v>24</v>
      </c>
      <c r="H80" s="1">
        <v>0</v>
      </c>
      <c r="I80" s="1">
        <v>1154</v>
      </c>
      <c r="K80">
        <f t="shared" ref="K80:K115" si="10">B80*54.6</f>
        <v>-5159.3177999999998</v>
      </c>
      <c r="L80">
        <f t="shared" ref="L80:L115" si="11">C80*69</f>
        <v>2558.52</v>
      </c>
      <c r="Q80">
        <f t="shared" ref="Q80:Q115" ca="1" si="12">ABS(L80-$O$12*K80-$O$13)/SQRT(1+$O$12^2)</f>
        <v>3.8512161811909142</v>
      </c>
      <c r="R80">
        <f t="shared" ca="1" si="6"/>
        <v>9</v>
      </c>
    </row>
    <row r="81" spans="1:18" x14ac:dyDescent="0.35">
      <c r="A81">
        <v>60</v>
      </c>
      <c r="B81">
        <v>-94.492999999999995</v>
      </c>
      <c r="C81">
        <v>37.115000000000002</v>
      </c>
      <c r="D81" s="1">
        <v>417</v>
      </c>
      <c r="E81" s="1" t="s">
        <v>25</v>
      </c>
      <c r="F81" s="1">
        <v>0</v>
      </c>
      <c r="G81" s="1" t="s">
        <v>26</v>
      </c>
      <c r="H81" s="1">
        <v>0</v>
      </c>
      <c r="I81" s="1">
        <v>0</v>
      </c>
      <c r="K81">
        <f t="shared" si="10"/>
        <v>-5159.3177999999998</v>
      </c>
      <c r="L81">
        <f t="shared" si="11"/>
        <v>2560.9349999999999</v>
      </c>
      <c r="Q81">
        <f t="shared" ca="1" si="12"/>
        <v>5.6301551702819062</v>
      </c>
      <c r="R81">
        <f t="shared" ref="R81:R115" ca="1" si="13">IF(Q81&gt;0.375,A81,-1)</f>
        <v>60</v>
      </c>
    </row>
    <row r="82" spans="1:18" x14ac:dyDescent="0.35">
      <c r="A82">
        <v>16</v>
      </c>
      <c r="B82">
        <v>-94.492000000000004</v>
      </c>
      <c r="C82">
        <v>37.020000000000003</v>
      </c>
      <c r="D82" s="1">
        <v>330</v>
      </c>
      <c r="E82" s="1" t="s">
        <v>25</v>
      </c>
      <c r="F82" s="1">
        <v>0</v>
      </c>
      <c r="G82" s="1" t="s">
        <v>26</v>
      </c>
      <c r="H82" s="1">
        <v>0</v>
      </c>
      <c r="I82" s="1">
        <v>0</v>
      </c>
      <c r="K82">
        <f t="shared" si="10"/>
        <v>-5159.2632000000003</v>
      </c>
      <c r="L82">
        <f t="shared" si="11"/>
        <v>2554.38</v>
      </c>
      <c r="Q82">
        <f t="shared" ca="1" si="12"/>
        <v>0.83853279883901688</v>
      </c>
      <c r="R82">
        <f t="shared" ca="1" si="13"/>
        <v>16</v>
      </c>
    </row>
    <row r="83" spans="1:18" x14ac:dyDescent="0.35">
      <c r="A83">
        <v>83</v>
      </c>
      <c r="B83">
        <v>-94.489000000000004</v>
      </c>
      <c r="C83">
        <v>37.087000000000003</v>
      </c>
      <c r="D83" s="1">
        <v>499</v>
      </c>
      <c r="E83" s="1" t="s">
        <v>25</v>
      </c>
      <c r="F83" s="1">
        <v>0</v>
      </c>
      <c r="G83" s="1" t="s">
        <v>26</v>
      </c>
      <c r="H83" s="1">
        <v>0</v>
      </c>
      <c r="I83" s="1">
        <v>0</v>
      </c>
      <c r="K83">
        <f t="shared" si="10"/>
        <v>-5159.0994000000001</v>
      </c>
      <c r="L83">
        <f t="shared" si="11"/>
        <v>2559.0030000000002</v>
      </c>
      <c r="Q83">
        <f t="shared" ca="1" si="12"/>
        <v>4.3547092319423788</v>
      </c>
      <c r="R83">
        <f t="shared" ca="1" si="13"/>
        <v>83</v>
      </c>
    </row>
    <row r="84" spans="1:18" x14ac:dyDescent="0.35">
      <c r="A84">
        <v>13</v>
      </c>
      <c r="B84">
        <v>-94.489000000000004</v>
      </c>
      <c r="C84">
        <v>37.066000000000003</v>
      </c>
      <c r="D84" s="1">
        <v>1699</v>
      </c>
      <c r="E84" s="1" t="s">
        <v>27</v>
      </c>
      <c r="F84" s="1">
        <v>243086</v>
      </c>
      <c r="G84" s="1" t="s">
        <v>26</v>
      </c>
      <c r="H84" s="1">
        <v>0</v>
      </c>
      <c r="I84" s="1">
        <v>0</v>
      </c>
      <c r="K84">
        <f t="shared" si="10"/>
        <v>-5159.0994000000001</v>
      </c>
      <c r="L84">
        <f t="shared" si="11"/>
        <v>2557.5540000000001</v>
      </c>
      <c r="Q84">
        <f t="shared" ca="1" si="12"/>
        <v>3.2873458384877163</v>
      </c>
      <c r="R84">
        <f t="shared" ca="1" si="13"/>
        <v>13</v>
      </c>
    </row>
    <row r="85" spans="1:18" x14ac:dyDescent="0.35">
      <c r="A85">
        <v>67</v>
      </c>
      <c r="B85">
        <v>-94.486999999999995</v>
      </c>
      <c r="C85">
        <v>37.051000000000002</v>
      </c>
      <c r="D85" s="1">
        <v>405</v>
      </c>
      <c r="E85" s="1" t="s">
        <v>25</v>
      </c>
      <c r="F85" s="1">
        <v>0</v>
      </c>
      <c r="G85" s="1" t="s">
        <v>26</v>
      </c>
      <c r="H85" s="1">
        <v>0</v>
      </c>
      <c r="I85" s="1">
        <v>0</v>
      </c>
      <c r="K85">
        <f t="shared" si="10"/>
        <v>-5158.9902000000002</v>
      </c>
      <c r="L85">
        <f t="shared" si="11"/>
        <v>2556.5190000000002</v>
      </c>
      <c r="Q85">
        <f t="shared" ca="1" si="12"/>
        <v>2.5987960410582387</v>
      </c>
      <c r="R85">
        <f t="shared" ca="1" si="13"/>
        <v>67</v>
      </c>
    </row>
    <row r="86" spans="1:18" x14ac:dyDescent="0.35">
      <c r="A86">
        <v>59</v>
      </c>
      <c r="B86">
        <v>-94.486000000000004</v>
      </c>
      <c r="C86">
        <v>37.106999999999999</v>
      </c>
      <c r="D86" s="1">
        <v>808</v>
      </c>
      <c r="E86" s="1" t="s">
        <v>25</v>
      </c>
      <c r="F86" s="1">
        <v>0</v>
      </c>
      <c r="G86" s="1" t="s">
        <v>26</v>
      </c>
      <c r="H86" s="1">
        <v>0</v>
      </c>
      <c r="I86" s="1">
        <v>0</v>
      </c>
      <c r="K86">
        <f t="shared" si="10"/>
        <v>-5158.9356000000007</v>
      </c>
      <c r="L86">
        <f t="shared" si="11"/>
        <v>2560.3829999999998</v>
      </c>
      <c r="Q86">
        <f t="shared" ca="1" si="12"/>
        <v>5.4820247368361716</v>
      </c>
      <c r="R86">
        <f t="shared" ca="1" si="13"/>
        <v>59</v>
      </c>
    </row>
    <row r="87" spans="1:18" x14ac:dyDescent="0.35">
      <c r="A87">
        <v>58</v>
      </c>
      <c r="B87">
        <v>-94.484999999999999</v>
      </c>
      <c r="C87">
        <v>37.090000000000003</v>
      </c>
      <c r="D87" s="1">
        <v>538</v>
      </c>
      <c r="E87" s="1" t="s">
        <v>25</v>
      </c>
      <c r="F87" s="1">
        <v>0</v>
      </c>
      <c r="G87" s="1" t="s">
        <v>26</v>
      </c>
      <c r="H87" s="1">
        <v>0</v>
      </c>
      <c r="I87" s="1">
        <v>0</v>
      </c>
      <c r="K87">
        <f t="shared" si="10"/>
        <v>-5158.8810000000003</v>
      </c>
      <c r="L87">
        <f t="shared" si="11"/>
        <v>2559.21</v>
      </c>
      <c r="Q87">
        <f t="shared" ca="1" si="12"/>
        <v>4.6548949696546531</v>
      </c>
      <c r="R87">
        <f t="shared" ca="1" si="13"/>
        <v>58</v>
      </c>
    </row>
    <row r="88" spans="1:18" x14ac:dyDescent="0.35">
      <c r="A88">
        <v>4</v>
      </c>
      <c r="B88">
        <v>-94.483999999999995</v>
      </c>
      <c r="C88">
        <v>37.113999999999997</v>
      </c>
      <c r="D88" s="1">
        <v>642</v>
      </c>
      <c r="E88" s="1" t="s">
        <v>25</v>
      </c>
      <c r="F88" s="1">
        <v>0</v>
      </c>
      <c r="G88" s="1" t="s">
        <v>26</v>
      </c>
      <c r="H88" s="1">
        <v>0</v>
      </c>
      <c r="I88" s="1">
        <v>0</v>
      </c>
      <c r="K88">
        <f t="shared" si="10"/>
        <v>-5158.8263999999999</v>
      </c>
      <c r="L88">
        <f t="shared" si="11"/>
        <v>2560.866</v>
      </c>
      <c r="Q88">
        <f t="shared" ca="1" si="12"/>
        <v>5.9116651611217401</v>
      </c>
      <c r="R88">
        <f t="shared" ca="1" si="13"/>
        <v>4</v>
      </c>
    </row>
    <row r="89" spans="1:18" x14ac:dyDescent="0.35">
      <c r="A89">
        <v>68</v>
      </c>
      <c r="B89">
        <v>-94.483999999999995</v>
      </c>
      <c r="C89">
        <v>37.034999999999997</v>
      </c>
      <c r="D89" s="1">
        <v>310</v>
      </c>
      <c r="E89" s="1" t="s">
        <v>25</v>
      </c>
      <c r="F89" s="1">
        <v>0</v>
      </c>
      <c r="G89" s="1" t="s">
        <v>26</v>
      </c>
      <c r="H89" s="1">
        <v>0</v>
      </c>
      <c r="I89" s="1">
        <v>0</v>
      </c>
      <c r="K89">
        <f t="shared" si="10"/>
        <v>-5158.8263999999999</v>
      </c>
      <c r="L89">
        <f t="shared" si="11"/>
        <v>2555.415</v>
      </c>
      <c r="Q89">
        <f t="shared" ca="1" si="12"/>
        <v>1.8963457286019949</v>
      </c>
      <c r="R89">
        <f t="shared" ca="1" si="13"/>
        <v>68</v>
      </c>
    </row>
    <row r="90" spans="1:18" x14ac:dyDescent="0.35">
      <c r="A90">
        <v>87</v>
      </c>
      <c r="B90">
        <v>-94.483999999999995</v>
      </c>
      <c r="C90">
        <v>37.124000000000002</v>
      </c>
      <c r="D90" s="1">
        <v>130</v>
      </c>
      <c r="E90" s="1" t="s">
        <v>25</v>
      </c>
      <c r="F90" s="1">
        <v>0</v>
      </c>
      <c r="G90" s="1" t="s">
        <v>26</v>
      </c>
      <c r="H90" s="1">
        <v>0</v>
      </c>
      <c r="I90" s="1">
        <v>0</v>
      </c>
      <c r="K90">
        <f t="shared" si="10"/>
        <v>-5158.8263999999999</v>
      </c>
      <c r="L90">
        <f t="shared" si="11"/>
        <v>2561.556</v>
      </c>
      <c r="Q90">
        <f t="shared" ca="1" si="12"/>
        <v>6.4199334437192137</v>
      </c>
      <c r="R90">
        <f t="shared" ca="1" si="13"/>
        <v>87</v>
      </c>
    </row>
    <row r="91" spans="1:18" x14ac:dyDescent="0.35">
      <c r="A91">
        <v>40</v>
      </c>
      <c r="B91">
        <v>-94.483999999999995</v>
      </c>
      <c r="C91">
        <v>37.076000000000001</v>
      </c>
      <c r="D91" s="1">
        <v>931</v>
      </c>
      <c r="E91" s="1" t="s">
        <v>23</v>
      </c>
      <c r="F91" s="1">
        <v>463642</v>
      </c>
      <c r="G91" s="1" t="s">
        <v>24</v>
      </c>
      <c r="H91" s="1">
        <v>0</v>
      </c>
      <c r="I91" s="1">
        <v>757</v>
      </c>
      <c r="K91">
        <f t="shared" si="10"/>
        <v>-5158.8263999999999</v>
      </c>
      <c r="L91">
        <f t="shared" si="11"/>
        <v>2558.2440000000001</v>
      </c>
      <c r="Q91">
        <f t="shared" ca="1" si="12"/>
        <v>3.9802456872516059</v>
      </c>
      <c r="R91">
        <f t="shared" ca="1" si="13"/>
        <v>40</v>
      </c>
    </row>
    <row r="92" spans="1:18" x14ac:dyDescent="0.35">
      <c r="A92">
        <v>30</v>
      </c>
      <c r="B92">
        <v>-94.483000000000004</v>
      </c>
      <c r="C92">
        <v>37.023000000000003</v>
      </c>
      <c r="D92" s="1">
        <v>196</v>
      </c>
      <c r="E92" s="1" t="s">
        <v>25</v>
      </c>
      <c r="F92" s="1">
        <v>0</v>
      </c>
      <c r="G92" s="1" t="s">
        <v>26</v>
      </c>
      <c r="H92" s="1">
        <v>0</v>
      </c>
      <c r="I92" s="1">
        <v>0</v>
      </c>
      <c r="K92">
        <f t="shared" si="10"/>
        <v>-5158.7718000000004</v>
      </c>
      <c r="L92">
        <f t="shared" si="11"/>
        <v>2554.5870000000004</v>
      </c>
      <c r="Q92">
        <f t="shared" ca="1" si="12"/>
        <v>1.3233501027187109</v>
      </c>
      <c r="R92">
        <f t="shared" ca="1" si="13"/>
        <v>30</v>
      </c>
    </row>
    <row r="93" spans="1:18" x14ac:dyDescent="0.35">
      <c r="A93">
        <v>27</v>
      </c>
      <c r="B93">
        <v>-94.481999999999999</v>
      </c>
      <c r="C93">
        <v>37.082999999999998</v>
      </c>
      <c r="D93" s="1">
        <v>351</v>
      </c>
      <c r="E93" s="1" t="s">
        <v>25</v>
      </c>
      <c r="F93" s="1">
        <v>0</v>
      </c>
      <c r="G93" s="1" t="s">
        <v>26</v>
      </c>
      <c r="H93" s="1">
        <v>0</v>
      </c>
      <c r="I93" s="1">
        <v>0</v>
      </c>
      <c r="K93">
        <f t="shared" si="10"/>
        <v>-5158.7172</v>
      </c>
      <c r="L93">
        <f t="shared" si="11"/>
        <v>2558.7269999999999</v>
      </c>
      <c r="Q93">
        <f t="shared" ca="1" si="12"/>
        <v>4.4098861115361689</v>
      </c>
      <c r="R93">
        <f t="shared" ca="1" si="13"/>
        <v>27</v>
      </c>
    </row>
    <row r="94" spans="1:18" x14ac:dyDescent="0.35">
      <c r="A94">
        <v>73</v>
      </c>
      <c r="B94">
        <v>-94.481999999999999</v>
      </c>
      <c r="C94">
        <v>37.067999999999998</v>
      </c>
      <c r="D94" s="1">
        <v>964</v>
      </c>
      <c r="E94" s="1" t="s">
        <v>25</v>
      </c>
      <c r="F94" s="1">
        <v>0</v>
      </c>
      <c r="G94" s="1" t="s">
        <v>26</v>
      </c>
      <c r="H94" s="1">
        <v>0</v>
      </c>
      <c r="I94" s="1">
        <v>0</v>
      </c>
      <c r="K94">
        <f t="shared" si="10"/>
        <v>-5158.7172</v>
      </c>
      <c r="L94">
        <f t="shared" si="11"/>
        <v>2557.692</v>
      </c>
      <c r="Q94">
        <f t="shared" ca="1" si="12"/>
        <v>3.6474836876401255</v>
      </c>
      <c r="R94">
        <f t="shared" ca="1" si="13"/>
        <v>73</v>
      </c>
    </row>
    <row r="95" spans="1:18" x14ac:dyDescent="0.35">
      <c r="A95">
        <v>84</v>
      </c>
      <c r="B95">
        <v>-94.475999999999999</v>
      </c>
      <c r="C95">
        <v>37.115000000000002</v>
      </c>
      <c r="D95" s="1">
        <v>541</v>
      </c>
      <c r="E95" s="1" t="s">
        <v>25</v>
      </c>
      <c r="F95" s="1">
        <v>0</v>
      </c>
      <c r="G95" s="1" t="s">
        <v>26</v>
      </c>
      <c r="H95" s="1">
        <v>0</v>
      </c>
      <c r="I95" s="1">
        <v>0</v>
      </c>
      <c r="K95">
        <f t="shared" si="10"/>
        <v>-5158.3896000000004</v>
      </c>
      <c r="L95">
        <f t="shared" si="11"/>
        <v>2560.9349999999999</v>
      </c>
      <c r="Q95">
        <f t="shared" ca="1" si="12"/>
        <v>6.257902495247718</v>
      </c>
      <c r="R95">
        <f t="shared" ca="1" si="13"/>
        <v>84</v>
      </c>
    </row>
    <row r="96" spans="1:18" x14ac:dyDescent="0.35">
      <c r="A96">
        <v>35</v>
      </c>
      <c r="B96">
        <v>-94.474000000000004</v>
      </c>
      <c r="C96">
        <v>37.042999999999999</v>
      </c>
      <c r="D96" s="1">
        <v>76</v>
      </c>
      <c r="E96" s="1" t="s">
        <v>25</v>
      </c>
      <c r="F96" s="1">
        <v>0</v>
      </c>
      <c r="G96" s="1" t="s">
        <v>26</v>
      </c>
      <c r="H96" s="1">
        <v>0</v>
      </c>
      <c r="I96" s="1">
        <v>0</v>
      </c>
      <c r="K96">
        <f t="shared" si="10"/>
        <v>-5158.2804000000006</v>
      </c>
      <c r="L96">
        <f t="shared" si="11"/>
        <v>2555.9670000000001</v>
      </c>
      <c r="Q96">
        <f t="shared" ca="1" si="12"/>
        <v>2.6722234870128716</v>
      </c>
      <c r="R96">
        <f t="shared" ca="1" si="13"/>
        <v>35</v>
      </c>
    </row>
    <row r="97" spans="1:18" x14ac:dyDescent="0.35">
      <c r="A97">
        <v>46</v>
      </c>
      <c r="B97">
        <v>-94.471999999999994</v>
      </c>
      <c r="C97">
        <v>37.079000000000001</v>
      </c>
      <c r="D97" s="1">
        <v>1192</v>
      </c>
      <c r="E97" s="1" t="s">
        <v>23</v>
      </c>
      <c r="F97" s="1">
        <v>431707</v>
      </c>
      <c r="G97" s="1" t="s">
        <v>24</v>
      </c>
      <c r="H97" s="1">
        <v>0</v>
      </c>
      <c r="I97" s="1">
        <v>970</v>
      </c>
      <c r="K97">
        <f t="shared" si="10"/>
        <v>-5158.1711999999998</v>
      </c>
      <c r="L97">
        <f t="shared" si="11"/>
        <v>2558.451</v>
      </c>
      <c r="Q97">
        <f t="shared" ca="1" si="12"/>
        <v>4.5758419308308138</v>
      </c>
      <c r="R97">
        <f t="shared" ca="1" si="13"/>
        <v>46</v>
      </c>
    </row>
    <row r="98" spans="1:18" x14ac:dyDescent="0.35">
      <c r="A98">
        <v>39</v>
      </c>
      <c r="B98">
        <v>-94.471000000000004</v>
      </c>
      <c r="C98">
        <v>37.125999999999998</v>
      </c>
      <c r="D98" s="1">
        <v>555</v>
      </c>
      <c r="E98" s="1" t="s">
        <v>25</v>
      </c>
      <c r="F98" s="1">
        <v>0</v>
      </c>
      <c r="G98" s="1" t="s">
        <v>26</v>
      </c>
      <c r="H98" s="1">
        <v>0</v>
      </c>
      <c r="I98" s="1">
        <v>0</v>
      </c>
      <c r="K98">
        <f t="shared" si="10"/>
        <v>-5158.1166000000003</v>
      </c>
      <c r="L98">
        <f t="shared" si="11"/>
        <v>2561.694</v>
      </c>
      <c r="Q98">
        <f t="shared" ca="1" si="12"/>
        <v>7.0016291722719917</v>
      </c>
      <c r="R98">
        <f t="shared" ca="1" si="13"/>
        <v>39</v>
      </c>
    </row>
    <row r="99" spans="1:18" x14ac:dyDescent="0.35">
      <c r="A99">
        <v>51</v>
      </c>
      <c r="B99">
        <v>-94.468999999999994</v>
      </c>
      <c r="C99">
        <v>37.090000000000003</v>
      </c>
      <c r="D99" s="1">
        <v>788</v>
      </c>
      <c r="E99" s="1" t="s">
        <v>25</v>
      </c>
      <c r="F99" s="1">
        <v>0</v>
      </c>
      <c r="G99" s="1" t="s">
        <v>26</v>
      </c>
      <c r="H99" s="1">
        <v>0</v>
      </c>
      <c r="I99" s="1">
        <v>0</v>
      </c>
      <c r="K99">
        <f t="shared" si="10"/>
        <v>-5158.0073999999995</v>
      </c>
      <c r="L99">
        <f t="shared" si="11"/>
        <v>2559.21</v>
      </c>
      <c r="Q99">
        <f t="shared" ca="1" si="12"/>
        <v>5.2457159813878516</v>
      </c>
      <c r="R99">
        <f t="shared" ca="1" si="13"/>
        <v>51</v>
      </c>
    </row>
    <row r="100" spans="1:18" x14ac:dyDescent="0.35">
      <c r="A100">
        <v>52</v>
      </c>
      <c r="B100">
        <v>-94.465000000000003</v>
      </c>
      <c r="C100">
        <v>37.106000000000002</v>
      </c>
      <c r="D100" s="1">
        <v>2209</v>
      </c>
      <c r="E100" s="1" t="s">
        <v>25</v>
      </c>
      <c r="F100" s="1">
        <v>0</v>
      </c>
      <c r="G100" s="1" t="s">
        <v>26</v>
      </c>
      <c r="H100" s="1">
        <v>0</v>
      </c>
      <c r="I100" s="1">
        <v>0</v>
      </c>
      <c r="K100">
        <f t="shared" si="10"/>
        <v>-5157.7890000000007</v>
      </c>
      <c r="L100">
        <f t="shared" si="11"/>
        <v>2560.3140000000003</v>
      </c>
      <c r="Q100">
        <f t="shared" ca="1" si="12"/>
        <v>6.2066504864770762</v>
      </c>
      <c r="R100">
        <f t="shared" ca="1" si="13"/>
        <v>52</v>
      </c>
    </row>
    <row r="101" spans="1:18" x14ac:dyDescent="0.35">
      <c r="A101">
        <v>6</v>
      </c>
      <c r="B101">
        <v>-94.463999999999999</v>
      </c>
      <c r="C101">
        <v>37.076000000000001</v>
      </c>
      <c r="D101" s="1">
        <v>445</v>
      </c>
      <c r="E101" s="1" t="s">
        <v>25</v>
      </c>
      <c r="F101" s="1">
        <v>0</v>
      </c>
      <c r="G101" s="1" t="s">
        <v>26</v>
      </c>
      <c r="H101" s="1">
        <v>0</v>
      </c>
      <c r="I101" s="1">
        <v>0</v>
      </c>
      <c r="K101">
        <f t="shared" si="10"/>
        <v>-5157.7344000000003</v>
      </c>
      <c r="L101">
        <f t="shared" si="11"/>
        <v>2558.2440000000001</v>
      </c>
      <c r="Q101">
        <f t="shared" ca="1" si="12"/>
        <v>4.7187719519179367</v>
      </c>
      <c r="R101">
        <f t="shared" ca="1" si="13"/>
        <v>6</v>
      </c>
    </row>
    <row r="102" spans="1:18" x14ac:dyDescent="0.35">
      <c r="A102">
        <v>96</v>
      </c>
      <c r="B102">
        <v>-94.463999999999999</v>
      </c>
      <c r="C102">
        <v>37.085999999999999</v>
      </c>
      <c r="D102" s="1">
        <v>342</v>
      </c>
      <c r="E102" s="1" t="s">
        <v>25</v>
      </c>
      <c r="F102" s="1">
        <v>0</v>
      </c>
      <c r="G102" s="1" t="s">
        <v>26</v>
      </c>
      <c r="H102" s="1">
        <v>0</v>
      </c>
      <c r="I102" s="1">
        <v>0</v>
      </c>
      <c r="K102">
        <f t="shared" si="10"/>
        <v>-5157.7344000000003</v>
      </c>
      <c r="L102">
        <f t="shared" si="11"/>
        <v>2558.9339999999997</v>
      </c>
      <c r="Q102">
        <f t="shared" ca="1" si="12"/>
        <v>5.2270402345150755</v>
      </c>
      <c r="R102">
        <f t="shared" ca="1" si="13"/>
        <v>96</v>
      </c>
    </row>
    <row r="103" spans="1:18" x14ac:dyDescent="0.35">
      <c r="A103">
        <v>74</v>
      </c>
      <c r="B103">
        <v>-94.459000000000003</v>
      </c>
      <c r="C103">
        <v>37.048999999999999</v>
      </c>
      <c r="D103" s="1">
        <v>261</v>
      </c>
      <c r="E103" s="1" t="s">
        <v>25</v>
      </c>
      <c r="F103" s="1">
        <v>0</v>
      </c>
      <c r="G103" s="1" t="s">
        <v>26</v>
      </c>
      <c r="H103" s="1">
        <v>0</v>
      </c>
      <c r="I103" s="1">
        <v>0</v>
      </c>
      <c r="K103">
        <f t="shared" si="10"/>
        <v>-5157.4614000000001</v>
      </c>
      <c r="L103">
        <f t="shared" si="11"/>
        <v>2556.3809999999999</v>
      </c>
      <c r="Q103">
        <f t="shared" ca="1" si="12"/>
        <v>3.5310791550710707</v>
      </c>
      <c r="R103">
        <f t="shared" ca="1" si="13"/>
        <v>74</v>
      </c>
    </row>
    <row r="104" spans="1:18" x14ac:dyDescent="0.35">
      <c r="A104">
        <v>86</v>
      </c>
      <c r="B104">
        <v>-94.457999999999998</v>
      </c>
      <c r="C104">
        <v>37.119</v>
      </c>
      <c r="D104" s="1">
        <v>18</v>
      </c>
      <c r="E104" s="1" t="s">
        <v>25</v>
      </c>
      <c r="F104" s="1">
        <v>0</v>
      </c>
      <c r="G104" s="1" t="s">
        <v>26</v>
      </c>
      <c r="H104" s="1">
        <v>0</v>
      </c>
      <c r="I104" s="1">
        <v>0</v>
      </c>
      <c r="K104">
        <f t="shared" si="10"/>
        <v>-5157.4067999999997</v>
      </c>
      <c r="L104">
        <f t="shared" si="11"/>
        <v>2561.2109999999998</v>
      </c>
      <c r="Q104">
        <f t="shared" ca="1" si="12"/>
        <v>7.1258834464870082</v>
      </c>
      <c r="R104">
        <f t="shared" ca="1" si="13"/>
        <v>86</v>
      </c>
    </row>
    <row r="105" spans="1:18" x14ac:dyDescent="0.35">
      <c r="A105">
        <v>29</v>
      </c>
      <c r="B105">
        <v>-94.456999999999994</v>
      </c>
      <c r="C105">
        <v>37.085999999999999</v>
      </c>
      <c r="D105" s="1">
        <v>197</v>
      </c>
      <c r="E105" s="1" t="s">
        <v>25</v>
      </c>
      <c r="F105" s="1">
        <v>0</v>
      </c>
      <c r="G105" s="1" t="s">
        <v>26</v>
      </c>
      <c r="H105" s="1">
        <v>0</v>
      </c>
      <c r="I105" s="1">
        <v>0</v>
      </c>
      <c r="K105">
        <f t="shared" si="10"/>
        <v>-5157.3521999999994</v>
      </c>
      <c r="L105">
        <f t="shared" si="11"/>
        <v>2558.9339999999997</v>
      </c>
      <c r="Q105">
        <f t="shared" ca="1" si="12"/>
        <v>5.4855244271487269</v>
      </c>
      <c r="R105">
        <f t="shared" ca="1" si="13"/>
        <v>29</v>
      </c>
    </row>
    <row r="106" spans="1:18" x14ac:dyDescent="0.35">
      <c r="A106">
        <v>18</v>
      </c>
      <c r="B106">
        <v>-94.456000000000003</v>
      </c>
      <c r="C106">
        <v>37.106999999999999</v>
      </c>
      <c r="D106" s="1">
        <v>108</v>
      </c>
      <c r="E106" s="1" t="s">
        <v>25</v>
      </c>
      <c r="F106" s="1">
        <v>0</v>
      </c>
      <c r="G106" s="1" t="s">
        <v>26</v>
      </c>
      <c r="H106" s="1">
        <v>0</v>
      </c>
      <c r="I106" s="1">
        <v>0</v>
      </c>
      <c r="K106">
        <f t="shared" si="10"/>
        <v>-5157.2975999999999</v>
      </c>
      <c r="L106">
        <f t="shared" si="11"/>
        <v>2560.3829999999998</v>
      </c>
      <c r="Q106">
        <f t="shared" ca="1" si="12"/>
        <v>6.589814133836672</v>
      </c>
      <c r="R106">
        <f t="shared" ca="1" si="13"/>
        <v>18</v>
      </c>
    </row>
    <row r="107" spans="1:18" x14ac:dyDescent="0.35">
      <c r="A107">
        <v>24</v>
      </c>
      <c r="B107">
        <v>-94.453999999999994</v>
      </c>
      <c r="C107">
        <v>37.064999999999998</v>
      </c>
      <c r="D107" s="1">
        <v>476</v>
      </c>
      <c r="E107" s="1" t="s">
        <v>25</v>
      </c>
      <c r="F107" s="1">
        <v>0</v>
      </c>
      <c r="G107" s="1" t="s">
        <v>26</v>
      </c>
      <c r="H107" s="1">
        <v>0</v>
      </c>
      <c r="I107" s="1">
        <v>0</v>
      </c>
      <c r="K107">
        <f t="shared" si="10"/>
        <v>-5157.1884</v>
      </c>
      <c r="L107">
        <f t="shared" si="11"/>
        <v>2557.4849999999997</v>
      </c>
      <c r="Q107">
        <f t="shared" ca="1" si="12"/>
        <v>4.5289399733939142</v>
      </c>
      <c r="R107">
        <f t="shared" ca="1" si="13"/>
        <v>24</v>
      </c>
    </row>
    <row r="108" spans="1:18" x14ac:dyDescent="0.35">
      <c r="A108">
        <v>94</v>
      </c>
      <c r="B108">
        <v>-94.447999999999993</v>
      </c>
      <c r="C108">
        <v>37.097000000000001</v>
      </c>
      <c r="D108" s="1">
        <v>140</v>
      </c>
      <c r="E108" s="1" t="s">
        <v>25</v>
      </c>
      <c r="F108" s="1">
        <v>0</v>
      </c>
      <c r="G108" s="1" t="s">
        <v>26</v>
      </c>
      <c r="H108" s="1">
        <v>0</v>
      </c>
      <c r="I108" s="1">
        <v>0</v>
      </c>
      <c r="K108">
        <f t="shared" si="10"/>
        <v>-5156.8607999999995</v>
      </c>
      <c r="L108">
        <f t="shared" si="11"/>
        <v>2559.6930000000002</v>
      </c>
      <c r="Q108">
        <f t="shared" ca="1" si="12"/>
        <v>6.3769563571064678</v>
      </c>
      <c r="R108">
        <f t="shared" ca="1" si="13"/>
        <v>94</v>
      </c>
    </row>
    <row r="109" spans="1:18" x14ac:dyDescent="0.35">
      <c r="A109">
        <v>33</v>
      </c>
      <c r="B109">
        <v>-94.441000000000003</v>
      </c>
      <c r="C109">
        <v>37.052999999999997</v>
      </c>
      <c r="D109" s="1">
        <v>625</v>
      </c>
      <c r="E109" s="1" t="s">
        <v>25</v>
      </c>
      <c r="F109" s="1">
        <v>0</v>
      </c>
      <c r="G109" s="1" t="s">
        <v>26</v>
      </c>
      <c r="H109" s="1">
        <v>0</v>
      </c>
      <c r="I109" s="1">
        <v>0</v>
      </c>
      <c r="K109">
        <f t="shared" si="10"/>
        <v>-5156.4786000000004</v>
      </c>
      <c r="L109">
        <f t="shared" si="11"/>
        <v>2556.6569999999997</v>
      </c>
      <c r="Q109">
        <f t="shared" ca="1" si="12"/>
        <v>4.3990601063096912</v>
      </c>
      <c r="R109">
        <f t="shared" ca="1" si="13"/>
        <v>33</v>
      </c>
    </row>
    <row r="110" spans="1:18" x14ac:dyDescent="0.35">
      <c r="A110">
        <v>12</v>
      </c>
      <c r="B110">
        <v>-94.441000000000003</v>
      </c>
      <c r="C110">
        <v>37.094000000000001</v>
      </c>
      <c r="D110" s="1">
        <v>41</v>
      </c>
      <c r="E110" s="1" t="s">
        <v>25</v>
      </c>
      <c r="F110" s="1">
        <v>0</v>
      </c>
      <c r="G110" s="1" t="s">
        <v>26</v>
      </c>
      <c r="H110" s="1">
        <v>0</v>
      </c>
      <c r="I110" s="1">
        <v>0</v>
      </c>
      <c r="K110">
        <f t="shared" si="10"/>
        <v>-5156.4786000000004</v>
      </c>
      <c r="L110">
        <f t="shared" si="11"/>
        <v>2559.4859999999999</v>
      </c>
      <c r="Q110">
        <f t="shared" ca="1" si="12"/>
        <v>6.4829600649593022</v>
      </c>
      <c r="R110">
        <f t="shared" ca="1" si="13"/>
        <v>12</v>
      </c>
    </row>
    <row r="111" spans="1:18" x14ac:dyDescent="0.35">
      <c r="A111">
        <v>57</v>
      </c>
      <c r="B111">
        <v>-94.44</v>
      </c>
      <c r="C111">
        <v>37.067</v>
      </c>
      <c r="D111" s="1">
        <v>868</v>
      </c>
      <c r="E111" s="1" t="s">
        <v>25</v>
      </c>
      <c r="F111" s="1">
        <v>0</v>
      </c>
      <c r="G111" s="1" t="s">
        <v>26</v>
      </c>
      <c r="H111" s="1">
        <v>0</v>
      </c>
      <c r="I111" s="1">
        <v>0</v>
      </c>
      <c r="K111">
        <f t="shared" si="10"/>
        <v>-5156.424</v>
      </c>
      <c r="L111">
        <f t="shared" si="11"/>
        <v>2557.623</v>
      </c>
      <c r="Q111">
        <f t="shared" ca="1" si="12"/>
        <v>5.1475620151803092</v>
      </c>
      <c r="R111">
        <f t="shared" ca="1" si="13"/>
        <v>57</v>
      </c>
    </row>
    <row r="112" spans="1:18" x14ac:dyDescent="0.35">
      <c r="A112">
        <v>97</v>
      </c>
      <c r="B112">
        <v>-94.432000000000002</v>
      </c>
      <c r="C112">
        <v>37.054000000000002</v>
      </c>
      <c r="D112" s="1">
        <v>36</v>
      </c>
      <c r="E112" s="1" t="s">
        <v>25</v>
      </c>
      <c r="F112" s="1">
        <v>0</v>
      </c>
      <c r="G112" s="1" t="s">
        <v>26</v>
      </c>
      <c r="H112" s="1">
        <v>0</v>
      </c>
      <c r="I112" s="1">
        <v>0</v>
      </c>
      <c r="K112">
        <f t="shared" si="10"/>
        <v>-5155.9872000000005</v>
      </c>
      <c r="L112">
        <f t="shared" si="11"/>
        <v>2556.7260000000001</v>
      </c>
      <c r="Q112">
        <f t="shared" ca="1" si="12"/>
        <v>4.7822237536699577</v>
      </c>
      <c r="R112">
        <f t="shared" ca="1" si="13"/>
        <v>97</v>
      </c>
    </row>
    <row r="113" spans="1:18" x14ac:dyDescent="0.35">
      <c r="A113">
        <v>69</v>
      </c>
      <c r="B113">
        <v>-94.430999999999997</v>
      </c>
      <c r="C113">
        <v>37.1</v>
      </c>
      <c r="D113" s="1">
        <v>74</v>
      </c>
      <c r="E113" s="1" t="s">
        <v>25</v>
      </c>
      <c r="F113" s="1">
        <v>0</v>
      </c>
      <c r="G113" s="1" t="s">
        <v>26</v>
      </c>
      <c r="H113" s="1">
        <v>0</v>
      </c>
      <c r="I113" s="1">
        <v>0</v>
      </c>
      <c r="K113">
        <f t="shared" si="10"/>
        <v>-5155.9326000000001</v>
      </c>
      <c r="L113">
        <f t="shared" si="11"/>
        <v>2559.9</v>
      </c>
      <c r="Q113">
        <f t="shared" ca="1" si="12"/>
        <v>7.1571841668514207</v>
      </c>
      <c r="R113">
        <f t="shared" ca="1" si="13"/>
        <v>69</v>
      </c>
    </row>
    <row r="114" spans="1:18" x14ac:dyDescent="0.35">
      <c r="A114">
        <v>3</v>
      </c>
      <c r="B114">
        <v>-94.421999999999997</v>
      </c>
      <c r="C114">
        <v>37.061</v>
      </c>
      <c r="D114" s="1">
        <v>17</v>
      </c>
      <c r="E114" s="1" t="s">
        <v>25</v>
      </c>
      <c r="F114" s="1">
        <v>0</v>
      </c>
      <c r="G114" s="1" t="s">
        <v>26</v>
      </c>
      <c r="H114" s="1">
        <v>0</v>
      </c>
      <c r="I114" s="1">
        <v>0</v>
      </c>
      <c r="K114">
        <f t="shared" si="10"/>
        <v>-5155.4412000000002</v>
      </c>
      <c r="L114">
        <f t="shared" si="11"/>
        <v>2557.2089999999998</v>
      </c>
      <c r="Q114">
        <f t="shared" ca="1" si="12"/>
        <v>5.5072746838214552</v>
      </c>
      <c r="R114">
        <f ca="1">IF(Q114&gt;0.375,A114,-1)</f>
        <v>3</v>
      </c>
    </row>
    <row r="115" spans="1:18" x14ac:dyDescent="0.35">
      <c r="A115">
        <v>66</v>
      </c>
      <c r="B115">
        <v>-94.411000000000001</v>
      </c>
      <c r="C115">
        <v>37.067999999999998</v>
      </c>
      <c r="D115" s="1">
        <v>10</v>
      </c>
      <c r="E115" s="1" t="s">
        <v>25</v>
      </c>
      <c r="F115" s="1">
        <v>0</v>
      </c>
      <c r="G115" s="1" t="s">
        <v>26</v>
      </c>
      <c r="H115" s="1">
        <v>0</v>
      </c>
      <c r="I115" s="1">
        <v>0</v>
      </c>
      <c r="K115">
        <f t="shared" si="10"/>
        <v>-5154.8406000000004</v>
      </c>
      <c r="L115">
        <f t="shared" si="11"/>
        <v>2557.692</v>
      </c>
      <c r="Q115">
        <f t="shared" ca="1" si="12"/>
        <v>6.2692519272059011</v>
      </c>
      <c r="R115">
        <f t="shared" ca="1" si="13"/>
        <v>66</v>
      </c>
    </row>
  </sheetData>
  <conditionalFormatting sqref="Q16:Q115">
    <cfRule type="cellIs" dxfId="0" priority="1" operator="lessThan">
      <formula>0.375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CF13-FF61-4459-A0D0-C1826E1BD37D}">
  <dimension ref="B2:C102"/>
  <sheetViews>
    <sheetView topLeftCell="A40" workbookViewId="0">
      <selection activeCell="G92" sqref="G92"/>
    </sheetView>
  </sheetViews>
  <sheetFormatPr defaultRowHeight="14.5" x14ac:dyDescent="0.35"/>
  <sheetData>
    <row r="2" spans="2:3" x14ac:dyDescent="0.35">
      <c r="B2" t="s">
        <v>33</v>
      </c>
      <c r="C2" t="s">
        <v>34</v>
      </c>
    </row>
    <row r="3" spans="2:3" x14ac:dyDescent="0.35">
      <c r="B3">
        <v>32</v>
      </c>
      <c r="C3">
        <v>32</v>
      </c>
    </row>
    <row r="4" spans="2:3" x14ac:dyDescent="0.35">
      <c r="B4">
        <v>70</v>
      </c>
      <c r="C4">
        <v>70</v>
      </c>
    </row>
    <row r="5" spans="2:3" x14ac:dyDescent="0.35">
      <c r="B5">
        <v>5</v>
      </c>
      <c r="C5">
        <v>5</v>
      </c>
    </row>
    <row r="6" spans="2:3" x14ac:dyDescent="0.35">
      <c r="B6">
        <v>85</v>
      </c>
      <c r="C6">
        <v>85</v>
      </c>
    </row>
    <row r="7" spans="2:3" x14ac:dyDescent="0.35">
      <c r="B7">
        <v>71</v>
      </c>
      <c r="C7">
        <v>71</v>
      </c>
    </row>
    <row r="8" spans="2:3" x14ac:dyDescent="0.35">
      <c r="B8">
        <v>92</v>
      </c>
      <c r="C8">
        <v>92</v>
      </c>
    </row>
    <row r="9" spans="2:3" x14ac:dyDescent="0.35">
      <c r="B9">
        <v>38</v>
      </c>
      <c r="C9">
        <v>-1</v>
      </c>
    </row>
    <row r="10" spans="2:3" x14ac:dyDescent="0.35">
      <c r="B10">
        <v>21</v>
      </c>
      <c r="C10">
        <v>21</v>
      </c>
    </row>
    <row r="11" spans="2:3" x14ac:dyDescent="0.35">
      <c r="B11">
        <v>41</v>
      </c>
      <c r="C11">
        <v>41</v>
      </c>
    </row>
    <row r="12" spans="2:3" x14ac:dyDescent="0.35">
      <c r="B12">
        <v>56</v>
      </c>
      <c r="C12">
        <v>56</v>
      </c>
    </row>
    <row r="13" spans="2:3" x14ac:dyDescent="0.35">
      <c r="B13">
        <v>80</v>
      </c>
      <c r="C13">
        <v>80</v>
      </c>
    </row>
    <row r="14" spans="2:3" x14ac:dyDescent="0.35">
      <c r="B14">
        <v>62</v>
      </c>
      <c r="C14">
        <v>62</v>
      </c>
    </row>
    <row r="15" spans="2:3" x14ac:dyDescent="0.35">
      <c r="B15">
        <v>20</v>
      </c>
      <c r="C15">
        <v>-1</v>
      </c>
    </row>
    <row r="16" spans="2:3" x14ac:dyDescent="0.35">
      <c r="B16">
        <v>10</v>
      </c>
      <c r="C16">
        <v>10</v>
      </c>
    </row>
    <row r="17" spans="2:3" x14ac:dyDescent="0.35">
      <c r="B17">
        <v>55</v>
      </c>
      <c r="C17">
        <v>-1</v>
      </c>
    </row>
    <row r="18" spans="2:3" x14ac:dyDescent="0.35">
      <c r="B18">
        <v>36</v>
      </c>
      <c r="C18">
        <v>36</v>
      </c>
    </row>
    <row r="19" spans="2:3" x14ac:dyDescent="0.35">
      <c r="B19">
        <v>44</v>
      </c>
      <c r="C19">
        <v>44</v>
      </c>
    </row>
    <row r="20" spans="2:3" x14ac:dyDescent="0.35">
      <c r="B20">
        <v>48</v>
      </c>
      <c r="C20">
        <v>48</v>
      </c>
    </row>
    <row r="21" spans="2:3" x14ac:dyDescent="0.35">
      <c r="B21">
        <v>8</v>
      </c>
      <c r="C21">
        <v>-1</v>
      </c>
    </row>
    <row r="22" spans="2:3" x14ac:dyDescent="0.35">
      <c r="B22">
        <v>15</v>
      </c>
      <c r="C22">
        <v>15</v>
      </c>
    </row>
    <row r="23" spans="2:3" x14ac:dyDescent="0.35">
      <c r="B23">
        <v>61</v>
      </c>
      <c r="C23">
        <v>61</v>
      </c>
    </row>
    <row r="24" spans="2:3" x14ac:dyDescent="0.35">
      <c r="B24">
        <v>78</v>
      </c>
      <c r="C24">
        <v>78</v>
      </c>
    </row>
    <row r="25" spans="2:3" x14ac:dyDescent="0.35">
      <c r="B25">
        <v>34</v>
      </c>
      <c r="C25">
        <v>-1</v>
      </c>
    </row>
    <row r="26" spans="2:3" x14ac:dyDescent="0.35">
      <c r="B26">
        <v>100</v>
      </c>
      <c r="C26">
        <v>100</v>
      </c>
    </row>
    <row r="27" spans="2:3" x14ac:dyDescent="0.35">
      <c r="B27">
        <v>90</v>
      </c>
      <c r="C27">
        <v>90</v>
      </c>
    </row>
    <row r="28" spans="2:3" x14ac:dyDescent="0.35">
      <c r="B28">
        <v>64</v>
      </c>
      <c r="C28">
        <v>64</v>
      </c>
    </row>
    <row r="29" spans="2:3" x14ac:dyDescent="0.35">
      <c r="B29">
        <v>79</v>
      </c>
      <c r="C29">
        <v>-1</v>
      </c>
    </row>
    <row r="30" spans="2:3" x14ac:dyDescent="0.35">
      <c r="B30">
        <v>1</v>
      </c>
      <c r="C30">
        <v>1</v>
      </c>
    </row>
    <row r="31" spans="2:3" x14ac:dyDescent="0.35">
      <c r="B31">
        <v>22</v>
      </c>
      <c r="C31">
        <v>22</v>
      </c>
    </row>
    <row r="32" spans="2:3" x14ac:dyDescent="0.35">
      <c r="B32">
        <v>31</v>
      </c>
      <c r="C32">
        <v>31</v>
      </c>
    </row>
    <row r="33" spans="2:3" x14ac:dyDescent="0.35">
      <c r="B33">
        <v>54</v>
      </c>
      <c r="C33">
        <v>54</v>
      </c>
    </row>
    <row r="34" spans="2:3" x14ac:dyDescent="0.35">
      <c r="B34">
        <v>-1</v>
      </c>
      <c r="C34">
        <v>82</v>
      </c>
    </row>
    <row r="35" spans="2:3" x14ac:dyDescent="0.35">
      <c r="B35">
        <v>11</v>
      </c>
      <c r="C35">
        <v>-1</v>
      </c>
    </row>
    <row r="36" spans="2:3" x14ac:dyDescent="0.35">
      <c r="B36">
        <v>75</v>
      </c>
      <c r="C36">
        <v>75</v>
      </c>
    </row>
    <row r="37" spans="2:3" x14ac:dyDescent="0.35">
      <c r="B37">
        <v>50</v>
      </c>
      <c r="C37">
        <v>50</v>
      </c>
    </row>
    <row r="38" spans="2:3" x14ac:dyDescent="0.35">
      <c r="B38">
        <v>-1</v>
      </c>
      <c r="C38">
        <v>-1</v>
      </c>
    </row>
    <row r="39" spans="2:3" x14ac:dyDescent="0.35">
      <c r="B39">
        <v>99</v>
      </c>
      <c r="C39">
        <v>99</v>
      </c>
    </row>
    <row r="40" spans="2:3" x14ac:dyDescent="0.35">
      <c r="B40">
        <v>72</v>
      </c>
      <c r="C40">
        <v>72</v>
      </c>
    </row>
    <row r="41" spans="2:3" x14ac:dyDescent="0.35">
      <c r="B41">
        <v>-1</v>
      </c>
      <c r="C41">
        <v>47</v>
      </c>
    </row>
    <row r="42" spans="2:3" x14ac:dyDescent="0.35">
      <c r="B42">
        <v>-1</v>
      </c>
      <c r="C42">
        <v>-1</v>
      </c>
    </row>
    <row r="43" spans="2:3" x14ac:dyDescent="0.35">
      <c r="B43">
        <v>77</v>
      </c>
      <c r="C43">
        <v>77</v>
      </c>
    </row>
    <row r="44" spans="2:3" x14ac:dyDescent="0.35">
      <c r="B44">
        <v>95</v>
      </c>
      <c r="C44">
        <v>95</v>
      </c>
    </row>
    <row r="45" spans="2:3" x14ac:dyDescent="0.35">
      <c r="B45">
        <v>-1</v>
      </c>
      <c r="C45">
        <v>98</v>
      </c>
    </row>
    <row r="46" spans="2:3" x14ac:dyDescent="0.35">
      <c r="B46">
        <v>53</v>
      </c>
      <c r="C46">
        <v>53</v>
      </c>
    </row>
    <row r="47" spans="2:3" x14ac:dyDescent="0.35">
      <c r="B47">
        <v>-1</v>
      </c>
      <c r="C47">
        <v>65</v>
      </c>
    </row>
    <row r="48" spans="2:3" x14ac:dyDescent="0.35">
      <c r="B48">
        <v>63</v>
      </c>
      <c r="C48">
        <v>63</v>
      </c>
    </row>
    <row r="49" spans="2:3" x14ac:dyDescent="0.35">
      <c r="B49">
        <v>14</v>
      </c>
      <c r="C49">
        <v>14</v>
      </c>
    </row>
    <row r="50" spans="2:3" x14ac:dyDescent="0.35">
      <c r="B50">
        <v>-1</v>
      </c>
      <c r="C50">
        <v>23</v>
      </c>
    </row>
    <row r="51" spans="2:3" x14ac:dyDescent="0.35">
      <c r="B51">
        <v>93</v>
      </c>
      <c r="C51">
        <v>93</v>
      </c>
    </row>
    <row r="52" spans="2:3" x14ac:dyDescent="0.35">
      <c r="B52">
        <v>28</v>
      </c>
      <c r="C52">
        <v>28</v>
      </c>
    </row>
    <row r="53" spans="2:3" x14ac:dyDescent="0.35">
      <c r="B53">
        <v>-1</v>
      </c>
      <c r="C53">
        <v>2</v>
      </c>
    </row>
    <row r="54" spans="2:3" x14ac:dyDescent="0.35">
      <c r="B54">
        <v>81</v>
      </c>
      <c r="C54">
        <v>-1</v>
      </c>
    </row>
    <row r="55" spans="2:3" x14ac:dyDescent="0.35">
      <c r="B55">
        <v>45</v>
      </c>
      <c r="C55">
        <v>-1</v>
      </c>
    </row>
    <row r="56" spans="2:3" x14ac:dyDescent="0.35">
      <c r="B56">
        <v>-1</v>
      </c>
      <c r="C56">
        <v>88</v>
      </c>
    </row>
    <row r="57" spans="2:3" x14ac:dyDescent="0.35">
      <c r="B57">
        <v>-1</v>
      </c>
      <c r="C57">
        <v>89</v>
      </c>
    </row>
    <row r="58" spans="2:3" x14ac:dyDescent="0.35">
      <c r="B58">
        <v>-1</v>
      </c>
      <c r="C58">
        <v>25</v>
      </c>
    </row>
    <row r="59" spans="2:3" x14ac:dyDescent="0.35">
      <c r="B59">
        <v>-1</v>
      </c>
      <c r="C59">
        <v>91</v>
      </c>
    </row>
    <row r="60" spans="2:3" x14ac:dyDescent="0.35">
      <c r="B60">
        <v>-1</v>
      </c>
      <c r="C60">
        <v>43</v>
      </c>
    </row>
    <row r="61" spans="2:3" x14ac:dyDescent="0.35">
      <c r="B61">
        <v>76</v>
      </c>
      <c r="C61">
        <v>76</v>
      </c>
    </row>
    <row r="62" spans="2:3" x14ac:dyDescent="0.35">
      <c r="B62">
        <v>42</v>
      </c>
      <c r="C62">
        <v>42</v>
      </c>
    </row>
    <row r="63" spans="2:3" x14ac:dyDescent="0.35">
      <c r="B63">
        <v>7</v>
      </c>
      <c r="C63">
        <v>-1</v>
      </c>
    </row>
    <row r="64" spans="2:3" x14ac:dyDescent="0.35">
      <c r="B64">
        <v>-1</v>
      </c>
      <c r="C64">
        <v>17</v>
      </c>
    </row>
    <row r="65" spans="2:3" x14ac:dyDescent="0.35">
      <c r="B65">
        <v>37</v>
      </c>
      <c r="C65">
        <v>37</v>
      </c>
    </row>
    <row r="66" spans="2:3" x14ac:dyDescent="0.35">
      <c r="B66">
        <v>-1</v>
      </c>
      <c r="C66">
        <v>26</v>
      </c>
    </row>
    <row r="67" spans="2:3" x14ac:dyDescent="0.35">
      <c r="B67">
        <v>9</v>
      </c>
      <c r="C67">
        <v>9</v>
      </c>
    </row>
    <row r="68" spans="2:3" x14ac:dyDescent="0.35">
      <c r="B68">
        <v>-1</v>
      </c>
      <c r="C68">
        <v>60</v>
      </c>
    </row>
    <row r="69" spans="2:3" x14ac:dyDescent="0.35">
      <c r="B69">
        <v>16</v>
      </c>
      <c r="C69">
        <v>16</v>
      </c>
    </row>
    <row r="70" spans="2:3" x14ac:dyDescent="0.35">
      <c r="B70">
        <v>83</v>
      </c>
      <c r="C70">
        <v>83</v>
      </c>
    </row>
    <row r="71" spans="2:3" x14ac:dyDescent="0.35">
      <c r="B71">
        <v>13</v>
      </c>
      <c r="C71">
        <v>13</v>
      </c>
    </row>
    <row r="72" spans="2:3" x14ac:dyDescent="0.35">
      <c r="B72">
        <v>67</v>
      </c>
      <c r="C72">
        <v>67</v>
      </c>
    </row>
    <row r="73" spans="2:3" x14ac:dyDescent="0.35">
      <c r="B73">
        <v>-1</v>
      </c>
      <c r="C73">
        <v>59</v>
      </c>
    </row>
    <row r="74" spans="2:3" x14ac:dyDescent="0.35">
      <c r="B74">
        <v>58</v>
      </c>
      <c r="C74">
        <v>58</v>
      </c>
    </row>
    <row r="75" spans="2:3" x14ac:dyDescent="0.35">
      <c r="B75">
        <v>-1</v>
      </c>
      <c r="C75">
        <v>4</v>
      </c>
    </row>
    <row r="76" spans="2:3" x14ac:dyDescent="0.35">
      <c r="B76">
        <v>68</v>
      </c>
      <c r="C76">
        <v>68</v>
      </c>
    </row>
    <row r="77" spans="2:3" x14ac:dyDescent="0.35">
      <c r="B77">
        <v>-1</v>
      </c>
      <c r="C77">
        <v>87</v>
      </c>
    </row>
    <row r="78" spans="2:3" x14ac:dyDescent="0.35">
      <c r="B78">
        <v>40</v>
      </c>
      <c r="C78">
        <v>40</v>
      </c>
    </row>
    <row r="79" spans="2:3" x14ac:dyDescent="0.35">
      <c r="B79">
        <v>30</v>
      </c>
      <c r="C79">
        <v>-1</v>
      </c>
    </row>
    <row r="80" spans="2:3" x14ac:dyDescent="0.35">
      <c r="B80">
        <v>27</v>
      </c>
      <c r="C80">
        <v>27</v>
      </c>
    </row>
    <row r="81" spans="2:3" x14ac:dyDescent="0.35">
      <c r="B81">
        <v>73</v>
      </c>
      <c r="C81">
        <v>73</v>
      </c>
    </row>
    <row r="82" spans="2:3" x14ac:dyDescent="0.35">
      <c r="B82">
        <v>84</v>
      </c>
      <c r="C82">
        <v>84</v>
      </c>
    </row>
    <row r="83" spans="2:3" x14ac:dyDescent="0.35">
      <c r="B83">
        <v>35</v>
      </c>
      <c r="C83">
        <v>35</v>
      </c>
    </row>
    <row r="84" spans="2:3" x14ac:dyDescent="0.35">
      <c r="B84">
        <v>46</v>
      </c>
      <c r="C84">
        <v>46</v>
      </c>
    </row>
    <row r="85" spans="2:3" x14ac:dyDescent="0.35">
      <c r="B85">
        <v>39</v>
      </c>
      <c r="C85">
        <v>39</v>
      </c>
    </row>
    <row r="86" spans="2:3" x14ac:dyDescent="0.35">
      <c r="B86">
        <v>51</v>
      </c>
      <c r="C86">
        <v>51</v>
      </c>
    </row>
    <row r="87" spans="2:3" x14ac:dyDescent="0.35">
      <c r="B87">
        <v>52</v>
      </c>
      <c r="C87">
        <v>52</v>
      </c>
    </row>
    <row r="88" spans="2:3" x14ac:dyDescent="0.35">
      <c r="B88">
        <v>6</v>
      </c>
      <c r="C88">
        <v>6</v>
      </c>
    </row>
    <row r="89" spans="2:3" x14ac:dyDescent="0.35">
      <c r="B89">
        <v>96</v>
      </c>
      <c r="C89">
        <v>96</v>
      </c>
    </row>
    <row r="90" spans="2:3" x14ac:dyDescent="0.35">
      <c r="B90">
        <v>74</v>
      </c>
      <c r="C90">
        <v>74</v>
      </c>
    </row>
    <row r="91" spans="2:3" x14ac:dyDescent="0.35">
      <c r="B91">
        <v>86</v>
      </c>
      <c r="C91">
        <v>86</v>
      </c>
    </row>
    <row r="92" spans="2:3" x14ac:dyDescent="0.35">
      <c r="B92">
        <v>29</v>
      </c>
      <c r="C92">
        <v>29</v>
      </c>
    </row>
    <row r="93" spans="2:3" x14ac:dyDescent="0.35">
      <c r="B93">
        <v>18</v>
      </c>
      <c r="C93">
        <v>18</v>
      </c>
    </row>
    <row r="94" spans="2:3" x14ac:dyDescent="0.35">
      <c r="B94">
        <v>24</v>
      </c>
      <c r="C94">
        <v>24</v>
      </c>
    </row>
    <row r="95" spans="2:3" x14ac:dyDescent="0.35">
      <c r="B95">
        <v>94</v>
      </c>
      <c r="C95">
        <v>94</v>
      </c>
    </row>
    <row r="96" spans="2:3" x14ac:dyDescent="0.35">
      <c r="B96">
        <v>33</v>
      </c>
      <c r="C96">
        <v>33</v>
      </c>
    </row>
    <row r="97" spans="2:3" x14ac:dyDescent="0.35">
      <c r="B97">
        <v>12</v>
      </c>
      <c r="C97">
        <v>12</v>
      </c>
    </row>
    <row r="98" spans="2:3" x14ac:dyDescent="0.35">
      <c r="B98">
        <v>57</v>
      </c>
      <c r="C98">
        <v>57</v>
      </c>
    </row>
    <row r="99" spans="2:3" x14ac:dyDescent="0.35">
      <c r="B99">
        <v>97</v>
      </c>
      <c r="C99">
        <v>97</v>
      </c>
    </row>
    <row r="100" spans="2:3" x14ac:dyDescent="0.35">
      <c r="B100">
        <v>69</v>
      </c>
      <c r="C100">
        <v>69</v>
      </c>
    </row>
    <row r="101" spans="2:3" x14ac:dyDescent="0.35">
      <c r="B101">
        <v>3</v>
      </c>
      <c r="C101">
        <v>3</v>
      </c>
    </row>
    <row r="102" spans="2:3" x14ac:dyDescent="0.35">
      <c r="B102">
        <v>66</v>
      </c>
      <c r="C102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2022-10-05_10-12-53_100Clusters</vt:lpstr>
      <vt:lpstr>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 Ansari</cp:lastModifiedBy>
  <dcterms:created xsi:type="dcterms:W3CDTF">2022-10-05T15:33:39Z</dcterms:created>
  <dcterms:modified xsi:type="dcterms:W3CDTF">2022-10-15T03:30:11Z</dcterms:modified>
</cp:coreProperties>
</file>