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"/>
    </mc:Choice>
  </mc:AlternateContent>
  <xr:revisionPtr revIDLastSave="0" documentId="13_ncr:1_{93D254DA-0ACF-442D-896D-8B4371DDEF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4" r:id="rId1"/>
    <sheet name="0M" sheetId="11" r:id="rId2"/>
    <sheet name="3M-1" sheetId="8" r:id="rId3"/>
    <sheet name="3M-2" sheetId="9" r:id="rId4"/>
    <sheet name="3M-3" sheetId="10" r:id="rId5"/>
    <sheet name="9M-1" sheetId="1" r:id="rId6"/>
    <sheet name="9M-2" sheetId="2" r:id="rId7"/>
    <sheet name="9M-3" sheetId="3" r:id="rId8"/>
    <sheet name="15M-1" sheetId="5" r:id="rId9"/>
    <sheet name="15M-2" sheetId="6" r:id="rId10"/>
    <sheet name="15M-3" sheetId="7" r:id="rId11"/>
  </sheets>
  <definedNames>
    <definedName name="_xlchart.v1.0" hidden="1">Summary!$A$20</definedName>
    <definedName name="_xlchart.v1.1" hidden="1">Summary!$A$34</definedName>
    <definedName name="_xlchart.v1.10" hidden="1">Summary!$A$20</definedName>
    <definedName name="_xlchart.v1.11" hidden="1">Summary!$A$34</definedName>
    <definedName name="_xlchart.v1.12" hidden="1">Summary!$A$48</definedName>
    <definedName name="_xlchart.v1.13" hidden="1">Summary!$A$5</definedName>
    <definedName name="_xlchart.v1.14" hidden="1">Summary!$A$6</definedName>
    <definedName name="_xlchart.v1.15" hidden="1">Summary!$D$20:$D$29</definedName>
    <definedName name="_xlchart.v1.16" hidden="1">Summary!$D$34:$D$43</definedName>
    <definedName name="_xlchart.v1.17" hidden="1">Summary!$D$48</definedName>
    <definedName name="_xlchart.v1.18" hidden="1">Summary!$D$5</definedName>
    <definedName name="_xlchart.v1.19" hidden="1">Summary!$D$6:$D$15</definedName>
    <definedName name="_xlchart.v1.2" hidden="1">Summary!$A$48</definedName>
    <definedName name="_xlchart.v1.3" hidden="1">Summary!$A$5</definedName>
    <definedName name="_xlchart.v1.4" hidden="1">Summary!$A$6</definedName>
    <definedName name="_xlchart.v1.5" hidden="1">Summary!$D$20:$D$29</definedName>
    <definedName name="_xlchart.v1.6" hidden="1">Summary!$D$34:$D$43</definedName>
    <definedName name="_xlchart.v1.7" hidden="1">Summary!$D$48</definedName>
    <definedName name="_xlchart.v1.8" hidden="1">Summary!$D$5</definedName>
    <definedName name="_xlchart.v1.9" hidden="1">Summary!$D$6:$D$15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4" l="1"/>
  <c r="C19" i="4"/>
  <c r="D19" i="4"/>
  <c r="D17" i="4"/>
  <c r="D16" i="4"/>
  <c r="C17" i="4"/>
  <c r="C16" i="4"/>
  <c r="K19" i="4"/>
  <c r="F19" i="4"/>
  <c r="D44" i="4"/>
  <c r="C45" i="4"/>
  <c r="F46" i="4"/>
  <c r="I47" i="4"/>
  <c r="K46" i="4"/>
  <c r="J46" i="4"/>
  <c r="H47" i="4"/>
  <c r="C47" i="4"/>
  <c r="D47" i="4"/>
  <c r="D45" i="4"/>
  <c r="C44" i="4"/>
  <c r="L47" i="4"/>
  <c r="K47" i="4"/>
  <c r="J47" i="4"/>
  <c r="G47" i="4"/>
  <c r="F47" i="4"/>
  <c r="E47" i="4"/>
  <c r="L46" i="4"/>
  <c r="I46" i="4"/>
  <c r="H46" i="4"/>
  <c r="G46" i="4"/>
  <c r="E46" i="4"/>
  <c r="C46" i="4"/>
  <c r="I33" i="4"/>
  <c r="C33" i="4"/>
  <c r="D33" i="4"/>
  <c r="G32" i="4"/>
  <c r="D32" i="4"/>
  <c r="C32" i="4"/>
  <c r="C31" i="4"/>
  <c r="C30" i="4"/>
  <c r="D31" i="4"/>
  <c r="L33" i="4"/>
  <c r="K33" i="4"/>
  <c r="J33" i="4"/>
  <c r="H33" i="4"/>
  <c r="G33" i="4"/>
  <c r="F33" i="4"/>
  <c r="E33" i="4"/>
  <c r="L32" i="4"/>
  <c r="K32" i="4"/>
  <c r="J32" i="4"/>
  <c r="I32" i="4"/>
  <c r="H32" i="4"/>
  <c r="F32" i="4"/>
  <c r="E32" i="4"/>
  <c r="D30" i="4"/>
  <c r="E19" i="4"/>
  <c r="G19" i="4"/>
  <c r="H19" i="4"/>
  <c r="I19" i="4"/>
  <c r="J19" i="4"/>
  <c r="L19" i="4"/>
  <c r="L18" i="4"/>
  <c r="J18" i="4"/>
  <c r="H18" i="4"/>
  <c r="I18" i="4"/>
  <c r="G18" i="4"/>
  <c r="C18" i="4"/>
  <c r="D18" i="4"/>
  <c r="E18" i="4"/>
  <c r="F18" i="4"/>
  <c r="K18" i="4"/>
</calcChain>
</file>

<file path=xl/sharedStrings.xml><?xml version="1.0" encoding="utf-8"?>
<sst xmlns="http://schemas.openxmlformats.org/spreadsheetml/2006/main" count="2310" uniqueCount="51">
  <si>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</si>
  <si>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</si>
  <si>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</si>
  <si>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</si>
  <si>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</si>
  <si>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</si>
  <si>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</si>
  <si>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</si>
  <si>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</si>
  <si>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</si>
  <si>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</si>
  <si>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</si>
  <si>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</si>
  <si>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</si>
  <si>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</si>
  <si>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</si>
  <si>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</si>
  <si>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</si>
  <si>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</si>
  <si>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</si>
  <si>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</si>
  <si>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</si>
  <si>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</si>
  <si>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Do_nothing</t>
  </si>
  <si>
    <t>YES</t>
  </si>
  <si>
    <t>NO</t>
  </si>
  <si>
    <t>R2</t>
  </si>
  <si>
    <t>R3</t>
  </si>
  <si>
    <t>R1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</si>
  <si>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</si>
  <si>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</si>
  <si>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</si>
  <si>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</si>
  <si>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</si>
  <si>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</si>
  <si>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</si>
  <si>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</si>
  <si>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</si>
  <si>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</si>
  <si>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Try</t>
  </si>
  <si>
    <t>Budget to retrofit randomly</t>
  </si>
  <si>
    <t>20%/3M</t>
  </si>
  <si>
    <t>0%/0M</t>
  </si>
  <si>
    <t>60%/9M</t>
  </si>
  <si>
    <t>100%/15M</t>
  </si>
  <si>
    <t>AVG.</t>
  </si>
  <si>
    <t>-</t>
  </si>
  <si>
    <t>Base Case (Original Formulation)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</si>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</sst>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_xlchart.v1.5</cx:f>
      </cx:numDim>
    </cx:data>
    <cx:data id="3">
      <cx:numDim type="val">
        <cx:f>_xlchart.v1.6</cx:f>
      </cx:numDim>
    </cx:data>
    <cx:data id="4">
      <cx:numDim type="val">
        <cx:f>_xlchart.v1.7</cx:f>
      </cx:numDim>
    </cx:data>
  </cx:chartData>
  <cx:chart>
    <cx:plotArea>
      <cx:plotAreaRegion>
        <cx:series layoutId="boxWhisker" uniqueId="{993409C8-CCFD-48ED-B569-B58CD4DD4EBA}">
          <cx:tx>
            <cx:txData>
              <cx:f>_xlchart.v1.3</cx:f>
              <cx:v>0%/0M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730-48CF-9A03-1F61E469D48A}">
          <cx:tx>
            <cx:txData>
              <cx:f>_xlchart.v1.4</cx:f>
              <cx:v>20%/3M</cx:v>
            </cx:txData>
          </cx:tx>
          <cx:dataId val="1"/>
          <cx:layoutPr>
            <cx:statistics quartileMethod="exclusive"/>
          </cx:layoutPr>
        </cx:series>
        <cx:series layoutId="boxWhisker" uniqueId="{00000002-5730-48CF-9A03-1F61E469D48A}">
          <cx:tx>
            <cx:txData>
              <cx:f>_xlchart.v1.0</cx:f>
              <cx:v>60%/9M</cx:v>
            </cx:txData>
          </cx:tx>
          <cx:dataId val="2"/>
          <cx:layoutPr>
            <cx:statistics quartileMethod="exclusive"/>
          </cx:layoutPr>
        </cx:series>
        <cx:series layoutId="boxWhisker" uniqueId="{00000003-5730-48CF-9A03-1F61E469D48A}">
          <cx:tx>
            <cx:txData>
              <cx:f>_xlchart.v1.1</cx:f>
              <cx:v>100%/15M</cx:v>
            </cx:txData>
          </cx:tx>
          <cx:dataId val="3"/>
          <cx:layoutPr>
            <cx:statistics quartileMethod="exclusive"/>
          </cx:layoutPr>
        </cx:series>
        <cx:series layoutId="boxWhisker" uniqueId="{00000004-5730-48CF-9A03-1F61E469D48A}">
          <cx:tx>
            <cx:txData>
              <cx:f>_xlchart.v1.2</cx:f>
              <cx:v>Base Case (Original Formulation)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Budget to Retrofit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Budget to Retrofit</a:t>
              </a:r>
            </a:p>
          </cx:txPr>
        </cx:title>
        <cx:tickLabels/>
      </cx:axis>
      <cx:axis id="1">
        <cx:valScaling max="16500" min="13000"/>
        <cx:title>
          <cx:tx>
            <cx:txData>
              <cx:v>Population Dislocation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Population Dislocation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12</xdr:row>
      <xdr:rowOff>144929</xdr:rowOff>
    </xdr:from>
    <xdr:to>
      <xdr:col>19</xdr:col>
      <xdr:colOff>537883</xdr:colOff>
      <xdr:row>27</xdr:row>
      <xdr:rowOff>64246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AE76055-45FA-EB5F-DA4C-F4819F8EC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2373779"/>
              <a:ext cx="4551083" cy="2700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925C7B-EA51-1C33-8578-B236F7CA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E050F-0497-8AA1-E19D-49399FA05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F595F-359D-7953-8DC3-D74D9672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8A42AC-91D2-2F30-D7CF-4B5890B9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6B59A-F043-2CEA-D72B-B261D1ED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F624D5-E4A6-A0CB-0493-59063916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190A0-423D-FD11-0292-2A487D55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D0217-1247-F3D4-C986-66B82311F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438651-87BB-037B-4CEC-EBDB1AE2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586F9C-CF75-690F-9D0F-2B472E34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7BC0-3F64-4463-8B28-B76B9DE4F7A2}">
  <dimension ref="A1:L48"/>
  <sheetViews>
    <sheetView tabSelected="1" zoomScale="85" zoomScaleNormal="85" workbookViewId="0">
      <selection activeCell="F15" sqref="F15"/>
    </sheetView>
  </sheetViews>
  <sheetFormatPr defaultRowHeight="14.5" x14ac:dyDescent="0.35"/>
  <cols>
    <col min="1" max="1" width="23.90625" bestFit="1" customWidth="1"/>
    <col min="2" max="2" width="8.81640625" bestFit="1" customWidth="1"/>
    <col min="3" max="3" width="14.6328125" bestFit="1" customWidth="1"/>
    <col min="4" max="4" width="12.6328125" bestFit="1" customWidth="1"/>
    <col min="5" max="5" width="8.81640625" bestFit="1" customWidth="1"/>
    <col min="6" max="6" width="12.36328125" bestFit="1" customWidth="1"/>
    <col min="7" max="7" width="8.81640625" bestFit="1" customWidth="1"/>
    <col min="8" max="8" width="10.36328125" bestFit="1" customWidth="1"/>
    <col min="9" max="10" width="9.36328125" bestFit="1" customWidth="1"/>
    <col min="11" max="11" width="8.54296875" customWidth="1"/>
    <col min="12" max="12" width="27.453125" bestFit="1" customWidth="1"/>
  </cols>
  <sheetData>
    <row r="1" spans="1:12" x14ac:dyDescent="0.35">
      <c r="A1" t="s">
        <v>0</v>
      </c>
      <c r="B1">
        <v>15000000</v>
      </c>
      <c r="C1" t="s">
        <v>1</v>
      </c>
      <c r="D1">
        <v>5</v>
      </c>
    </row>
    <row r="3" spans="1:12" ht="15" thickBot="1" x14ac:dyDescent="0.4"/>
    <row r="4" spans="1:12" ht="15" thickBot="1" x14ac:dyDescent="0.4">
      <c r="A4" s="2" t="s">
        <v>40</v>
      </c>
      <c r="B4" s="2" t="s">
        <v>39</v>
      </c>
      <c r="C4" s="2" t="s">
        <v>29</v>
      </c>
      <c r="D4" s="5" t="s">
        <v>30</v>
      </c>
      <c r="E4" s="3" t="s">
        <v>31</v>
      </c>
      <c r="F4" s="4" t="s">
        <v>32</v>
      </c>
      <c r="G4" s="4" t="s">
        <v>33</v>
      </c>
      <c r="H4" s="4" t="s">
        <v>34</v>
      </c>
      <c r="I4" s="3" t="s">
        <v>35</v>
      </c>
      <c r="J4" s="3" t="s">
        <v>36</v>
      </c>
      <c r="K4" s="3" t="s">
        <v>37</v>
      </c>
      <c r="L4" s="5" t="s">
        <v>38</v>
      </c>
    </row>
    <row r="5" spans="1:12" ht="15" thickBot="1" x14ac:dyDescent="0.4">
      <c r="A5" s="2" t="s">
        <v>42</v>
      </c>
      <c r="B5" s="24" t="s">
        <v>46</v>
      </c>
      <c r="C5" s="24">
        <v>16313</v>
      </c>
      <c r="D5" s="6">
        <v>16318</v>
      </c>
      <c r="E5" s="4">
        <v>0</v>
      </c>
      <c r="F5" s="4">
        <v>199.97</v>
      </c>
      <c r="G5" s="4">
        <v>2</v>
      </c>
      <c r="H5" s="4">
        <v>199.74</v>
      </c>
      <c r="I5" s="4">
        <v>36</v>
      </c>
      <c r="J5" s="4">
        <v>7.13</v>
      </c>
      <c r="K5" s="4">
        <v>14</v>
      </c>
      <c r="L5" s="6">
        <v>2.54</v>
      </c>
    </row>
    <row r="6" spans="1:12" x14ac:dyDescent="0.35">
      <c r="A6" s="34" t="s">
        <v>41</v>
      </c>
      <c r="B6" s="14">
        <v>1</v>
      </c>
      <c r="C6" s="14">
        <v>16202</v>
      </c>
      <c r="D6" s="8">
        <v>16262</v>
      </c>
      <c r="E6" s="14">
        <v>0</v>
      </c>
      <c r="F6" s="7">
        <v>115.47</v>
      </c>
      <c r="G6" s="7">
        <v>2</v>
      </c>
      <c r="H6" s="7">
        <v>115.31</v>
      </c>
      <c r="I6" s="7">
        <v>35</v>
      </c>
      <c r="J6" s="7">
        <v>6.95</v>
      </c>
      <c r="K6" s="7">
        <v>18</v>
      </c>
      <c r="L6" s="8">
        <v>3.85</v>
      </c>
    </row>
    <row r="7" spans="1:12" x14ac:dyDescent="0.35">
      <c r="A7" s="35"/>
      <c r="B7" s="15">
        <v>2</v>
      </c>
      <c r="C7" s="15">
        <v>16204</v>
      </c>
      <c r="D7" s="9">
        <v>16263</v>
      </c>
      <c r="E7" s="15">
        <v>0</v>
      </c>
      <c r="F7" s="1">
        <v>173.68</v>
      </c>
      <c r="G7" s="1">
        <v>2</v>
      </c>
      <c r="H7" s="1">
        <v>173.42</v>
      </c>
      <c r="I7" s="1">
        <v>35</v>
      </c>
      <c r="J7" s="1">
        <v>10.34</v>
      </c>
      <c r="K7" s="1">
        <v>14</v>
      </c>
      <c r="L7" s="9">
        <v>4.82</v>
      </c>
    </row>
    <row r="8" spans="1:12" x14ac:dyDescent="0.35">
      <c r="A8" s="35"/>
      <c r="B8" s="15">
        <v>3</v>
      </c>
      <c r="C8" s="15">
        <v>15938</v>
      </c>
      <c r="D8" s="9">
        <v>15998</v>
      </c>
      <c r="E8" s="15">
        <v>0</v>
      </c>
      <c r="F8" s="1">
        <v>161.1</v>
      </c>
      <c r="G8" s="1">
        <v>2</v>
      </c>
      <c r="H8" s="1">
        <v>160.77000000000001</v>
      </c>
      <c r="I8" s="1">
        <v>49</v>
      </c>
      <c r="J8" s="1">
        <v>9.8000000000000007</v>
      </c>
      <c r="K8" s="1">
        <v>15</v>
      </c>
      <c r="L8" s="9">
        <v>4.2699999999999996</v>
      </c>
    </row>
    <row r="9" spans="1:12" x14ac:dyDescent="0.35">
      <c r="A9" s="35"/>
      <c r="B9" s="15">
        <v>4</v>
      </c>
      <c r="C9" s="28">
        <v>16080</v>
      </c>
      <c r="D9" s="29">
        <v>16097</v>
      </c>
      <c r="E9" s="28">
        <v>0</v>
      </c>
      <c r="F9" s="32">
        <v>129.15</v>
      </c>
      <c r="G9" s="32">
        <v>2</v>
      </c>
      <c r="H9" s="32">
        <v>128.99</v>
      </c>
      <c r="I9" s="32">
        <v>40</v>
      </c>
      <c r="J9" s="32">
        <v>8.73</v>
      </c>
      <c r="K9" s="32">
        <v>19</v>
      </c>
      <c r="L9" s="29">
        <v>5.0199999999999996</v>
      </c>
    </row>
    <row r="10" spans="1:12" x14ac:dyDescent="0.35">
      <c r="A10" s="35"/>
      <c r="B10" s="15">
        <v>5</v>
      </c>
      <c r="C10" s="28">
        <v>15845</v>
      </c>
      <c r="D10" s="29">
        <v>15904</v>
      </c>
      <c r="E10" s="28">
        <v>0</v>
      </c>
      <c r="F10" s="32">
        <v>165.9</v>
      </c>
      <c r="G10" s="32">
        <v>2</v>
      </c>
      <c r="H10" s="32">
        <v>165.68</v>
      </c>
      <c r="I10" s="32">
        <v>39</v>
      </c>
      <c r="J10" s="32">
        <v>7.53</v>
      </c>
      <c r="K10" s="32">
        <v>15</v>
      </c>
      <c r="L10" s="29">
        <v>2.15</v>
      </c>
    </row>
    <row r="11" spans="1:12" x14ac:dyDescent="0.35">
      <c r="A11" s="35"/>
      <c r="B11" s="15">
        <v>6</v>
      </c>
      <c r="C11" s="28">
        <v>16037</v>
      </c>
      <c r="D11" s="29">
        <v>16120</v>
      </c>
      <c r="E11" s="28">
        <v>0.01</v>
      </c>
      <c r="F11" s="32">
        <v>183.32</v>
      </c>
      <c r="G11" s="32">
        <v>2</v>
      </c>
      <c r="H11" s="32">
        <v>183.11</v>
      </c>
      <c r="I11" s="32">
        <v>44</v>
      </c>
      <c r="J11" s="32">
        <v>9.11</v>
      </c>
      <c r="K11" s="32">
        <v>16</v>
      </c>
      <c r="L11" s="29">
        <v>3.74</v>
      </c>
    </row>
    <row r="12" spans="1:12" x14ac:dyDescent="0.35">
      <c r="A12" s="35"/>
      <c r="B12" s="15">
        <v>7</v>
      </c>
      <c r="C12" s="28">
        <v>16215</v>
      </c>
      <c r="D12" s="29">
        <v>16218</v>
      </c>
      <c r="E12" s="28">
        <v>0</v>
      </c>
      <c r="F12" s="32">
        <v>153.03</v>
      </c>
      <c r="G12" s="32">
        <v>2</v>
      </c>
      <c r="H12" s="32">
        <v>152.85</v>
      </c>
      <c r="I12" s="32">
        <v>26</v>
      </c>
      <c r="J12" s="32">
        <v>3.83</v>
      </c>
      <c r="K12" s="32">
        <v>8</v>
      </c>
      <c r="L12" s="29">
        <v>1.31</v>
      </c>
    </row>
    <row r="13" spans="1:12" x14ac:dyDescent="0.35">
      <c r="A13" s="35"/>
      <c r="B13" s="15">
        <v>8</v>
      </c>
      <c r="C13" s="28">
        <v>15717</v>
      </c>
      <c r="D13" s="29">
        <v>15717</v>
      </c>
      <c r="E13" s="28">
        <v>0</v>
      </c>
      <c r="F13" s="32">
        <v>151.63999999999999</v>
      </c>
      <c r="G13" s="32">
        <v>2</v>
      </c>
      <c r="H13" s="32">
        <v>151.44999999999999</v>
      </c>
      <c r="I13" s="32">
        <v>37</v>
      </c>
      <c r="J13" s="32">
        <v>6.27</v>
      </c>
      <c r="K13" s="32">
        <v>19</v>
      </c>
      <c r="L13" s="29">
        <v>2.09</v>
      </c>
    </row>
    <row r="14" spans="1:12" x14ac:dyDescent="0.35">
      <c r="A14" s="35"/>
      <c r="B14" s="15">
        <v>9</v>
      </c>
      <c r="C14" s="28">
        <v>16005</v>
      </c>
      <c r="D14" s="29">
        <v>16005</v>
      </c>
      <c r="E14" s="28">
        <v>0</v>
      </c>
      <c r="F14" s="32">
        <v>154.97</v>
      </c>
      <c r="G14" s="32">
        <v>2</v>
      </c>
      <c r="H14" s="32">
        <v>154.78</v>
      </c>
      <c r="I14" s="32">
        <v>26</v>
      </c>
      <c r="J14" s="32">
        <v>4.1900000000000004</v>
      </c>
      <c r="K14" s="32">
        <v>5</v>
      </c>
      <c r="L14" s="29">
        <v>0.56999999999999995</v>
      </c>
    </row>
    <row r="15" spans="1:12" ht="15" thickBot="1" x14ac:dyDescent="0.4">
      <c r="A15" s="35"/>
      <c r="B15" s="16">
        <v>10</v>
      </c>
      <c r="C15" s="30">
        <v>15990</v>
      </c>
      <c r="D15" s="31">
        <v>15990</v>
      </c>
      <c r="E15" s="30">
        <v>0</v>
      </c>
      <c r="F15" s="33">
        <v>171.58</v>
      </c>
      <c r="G15" s="33">
        <v>2</v>
      </c>
      <c r="H15" s="33">
        <v>171.37</v>
      </c>
      <c r="I15" s="33">
        <v>40</v>
      </c>
      <c r="J15" s="33">
        <v>6.61</v>
      </c>
      <c r="K15" s="33">
        <v>16</v>
      </c>
      <c r="L15" s="31">
        <v>2.73</v>
      </c>
    </row>
    <row r="16" spans="1:12" x14ac:dyDescent="0.35">
      <c r="A16" s="35"/>
      <c r="B16" s="17" t="s">
        <v>48</v>
      </c>
      <c r="C16" s="14">
        <f>MIN(C6:C15)</f>
        <v>15717</v>
      </c>
      <c r="D16" s="8">
        <f>MIN(D6:D15)</f>
        <v>15717</v>
      </c>
      <c r="E16" s="18" t="s">
        <v>46</v>
      </c>
      <c r="F16" s="18" t="s">
        <v>46</v>
      </c>
      <c r="G16" s="18" t="s">
        <v>46</v>
      </c>
      <c r="H16" s="18" t="s">
        <v>46</v>
      </c>
      <c r="I16" s="18" t="s">
        <v>46</v>
      </c>
      <c r="J16" s="18" t="s">
        <v>46</v>
      </c>
      <c r="K16" s="18" t="s">
        <v>46</v>
      </c>
      <c r="L16" s="19" t="s">
        <v>46</v>
      </c>
    </row>
    <row r="17" spans="1:12" ht="15" thickBot="1" x14ac:dyDescent="0.4">
      <c r="A17" s="35"/>
      <c r="B17" s="20" t="s">
        <v>49</v>
      </c>
      <c r="C17" s="16">
        <f>MAX(C6:C15)</f>
        <v>16215</v>
      </c>
      <c r="D17" s="13">
        <f>MAX(D6:D15)</f>
        <v>16263</v>
      </c>
      <c r="E17" s="10" t="s">
        <v>46</v>
      </c>
      <c r="F17" s="10" t="s">
        <v>46</v>
      </c>
      <c r="G17" s="10" t="s">
        <v>46</v>
      </c>
      <c r="H17" s="10" t="s">
        <v>46</v>
      </c>
      <c r="I17" s="10" t="s">
        <v>46</v>
      </c>
      <c r="J17" s="10" t="s">
        <v>46</v>
      </c>
      <c r="K17" s="10" t="s">
        <v>46</v>
      </c>
      <c r="L17" s="11" t="s">
        <v>46</v>
      </c>
    </row>
    <row r="18" spans="1:12" x14ac:dyDescent="0.35">
      <c r="A18" s="35"/>
      <c r="B18" s="21" t="s">
        <v>45</v>
      </c>
      <c r="C18" s="21">
        <f t="shared" ref="C18:L18" si="0">AVERAGE(C6:C15)</f>
        <v>16023.3</v>
      </c>
      <c r="D18" s="23">
        <f t="shared" si="0"/>
        <v>16057.4</v>
      </c>
      <c r="E18" s="22">
        <f t="shared" si="0"/>
        <v>1E-3</v>
      </c>
      <c r="F18" s="22">
        <f t="shared" si="0"/>
        <v>155.98399999999998</v>
      </c>
      <c r="G18" s="22">
        <f t="shared" si="0"/>
        <v>2</v>
      </c>
      <c r="H18" s="22">
        <f t="shared" si="0"/>
        <v>155.773</v>
      </c>
      <c r="I18" s="22">
        <f t="shared" si="0"/>
        <v>37.1</v>
      </c>
      <c r="J18" s="22">
        <f t="shared" si="0"/>
        <v>7.3360000000000003</v>
      </c>
      <c r="K18" s="22">
        <f t="shared" si="0"/>
        <v>14.5</v>
      </c>
      <c r="L18" s="23">
        <f t="shared" si="0"/>
        <v>3.0550000000000002</v>
      </c>
    </row>
    <row r="19" spans="1:12" ht="15" thickBot="1" x14ac:dyDescent="0.4">
      <c r="A19" s="36"/>
      <c r="B19" s="20" t="s">
        <v>50</v>
      </c>
      <c r="C19" s="16">
        <f>_xlfn.STDEV.P(C6:C15)</f>
        <v>154.61827188272414</v>
      </c>
      <c r="D19" s="13">
        <f>_xlfn.STDEV.P(D6:D15)</f>
        <v>162.98233033062203</v>
      </c>
      <c r="E19" s="12">
        <f t="shared" ref="E19:L19" si="1">_xlfn.STDEV.P(E6:E15)</f>
        <v>3.0000000000000001E-3</v>
      </c>
      <c r="F19" s="12">
        <f>_xlfn.STDEV.P(F6:F15)</f>
        <v>19.540249333107376</v>
      </c>
      <c r="G19" s="12">
        <f t="shared" si="1"/>
        <v>0</v>
      </c>
      <c r="H19" s="12">
        <f t="shared" si="1"/>
        <v>19.513879701381715</v>
      </c>
      <c r="I19" s="12">
        <f t="shared" si="1"/>
        <v>6.8183575734923147</v>
      </c>
      <c r="J19" s="12">
        <f t="shared" si="1"/>
        <v>2.1029750355151648</v>
      </c>
      <c r="K19" s="12">
        <f>_xlfn.STDEV.P(K6:K15)</f>
        <v>4.364630568559039</v>
      </c>
      <c r="L19" s="13">
        <f t="shared" si="1"/>
        <v>1.4363164693061208</v>
      </c>
    </row>
    <row r="20" spans="1:12" x14ac:dyDescent="0.35">
      <c r="A20" s="34" t="s">
        <v>43</v>
      </c>
      <c r="B20" s="14">
        <v>1</v>
      </c>
      <c r="C20" s="14">
        <v>15332</v>
      </c>
      <c r="D20" s="8">
        <v>15349</v>
      </c>
      <c r="E20" s="14">
        <v>0</v>
      </c>
      <c r="F20" s="7">
        <v>137.37</v>
      </c>
      <c r="G20" s="7">
        <v>2</v>
      </c>
      <c r="H20" s="7">
        <v>137.22</v>
      </c>
      <c r="I20" s="7">
        <v>28</v>
      </c>
      <c r="J20" s="7">
        <v>4.91</v>
      </c>
      <c r="K20" s="7">
        <v>16</v>
      </c>
      <c r="L20" s="8">
        <v>2.4900000000000002</v>
      </c>
    </row>
    <row r="21" spans="1:12" x14ac:dyDescent="0.35">
      <c r="A21" s="35"/>
      <c r="B21" s="15">
        <v>2</v>
      </c>
      <c r="C21" s="15">
        <v>15827</v>
      </c>
      <c r="D21" s="9">
        <v>15828</v>
      </c>
      <c r="E21" s="15">
        <v>0</v>
      </c>
      <c r="F21" s="1">
        <v>116.07</v>
      </c>
      <c r="G21" s="1">
        <v>2</v>
      </c>
      <c r="H21" s="1">
        <v>115.93</v>
      </c>
      <c r="I21" s="1">
        <v>23</v>
      </c>
      <c r="J21" s="1">
        <v>4.4800000000000004</v>
      </c>
      <c r="K21" s="1">
        <v>9</v>
      </c>
      <c r="L21" s="9">
        <v>2.5499999999999998</v>
      </c>
    </row>
    <row r="22" spans="1:12" x14ac:dyDescent="0.35">
      <c r="A22" s="35"/>
      <c r="B22" s="15">
        <v>3</v>
      </c>
      <c r="C22" s="15">
        <v>15905</v>
      </c>
      <c r="D22" s="9">
        <v>15905</v>
      </c>
      <c r="E22" s="15">
        <v>0</v>
      </c>
      <c r="F22" s="1">
        <v>123.79</v>
      </c>
      <c r="G22" s="1">
        <v>2</v>
      </c>
      <c r="H22" s="1">
        <v>123.62</v>
      </c>
      <c r="I22" s="1">
        <v>51</v>
      </c>
      <c r="J22" s="1">
        <v>5.67</v>
      </c>
      <c r="K22" s="1">
        <v>13</v>
      </c>
      <c r="L22" s="9">
        <v>2.16</v>
      </c>
    </row>
    <row r="23" spans="1:12" x14ac:dyDescent="0.35">
      <c r="A23" s="35"/>
      <c r="B23" s="15">
        <v>4</v>
      </c>
      <c r="C23" s="28">
        <v>15722</v>
      </c>
      <c r="D23" s="29">
        <v>15723</v>
      </c>
      <c r="E23" s="28">
        <v>0</v>
      </c>
      <c r="F23" s="32">
        <v>154.18</v>
      </c>
      <c r="G23" s="32">
        <v>2</v>
      </c>
      <c r="H23" s="32">
        <v>153.97</v>
      </c>
      <c r="I23" s="32">
        <v>35</v>
      </c>
      <c r="J23" s="32">
        <v>5.4</v>
      </c>
      <c r="K23" s="32">
        <v>12</v>
      </c>
      <c r="L23" s="29">
        <v>2.0499999999999998</v>
      </c>
    </row>
    <row r="24" spans="1:12" x14ac:dyDescent="0.35">
      <c r="A24" s="35"/>
      <c r="B24" s="15">
        <v>5</v>
      </c>
      <c r="C24" s="28">
        <v>15305</v>
      </c>
      <c r="D24" s="29">
        <v>15306</v>
      </c>
      <c r="E24" s="28">
        <v>0</v>
      </c>
      <c r="F24" s="32">
        <v>149.04</v>
      </c>
      <c r="G24" s="32">
        <v>2</v>
      </c>
      <c r="H24" s="32">
        <v>148.75</v>
      </c>
      <c r="I24" s="32">
        <v>39</v>
      </c>
      <c r="J24" s="32">
        <v>6.19</v>
      </c>
      <c r="K24" s="32">
        <v>12</v>
      </c>
      <c r="L24" s="29">
        <v>2.2799999999999998</v>
      </c>
    </row>
    <row r="25" spans="1:12" x14ac:dyDescent="0.35">
      <c r="A25" s="35"/>
      <c r="B25" s="15">
        <v>6</v>
      </c>
      <c r="C25" s="28">
        <v>15615</v>
      </c>
      <c r="D25" s="29">
        <v>15645</v>
      </c>
      <c r="E25" s="28">
        <v>0</v>
      </c>
      <c r="F25" s="32">
        <v>155.28</v>
      </c>
      <c r="G25" s="32">
        <v>2</v>
      </c>
      <c r="H25" s="32">
        <v>154.99</v>
      </c>
      <c r="I25" s="32">
        <v>48</v>
      </c>
      <c r="J25" s="32">
        <v>8.5500000000000007</v>
      </c>
      <c r="K25" s="32">
        <v>16</v>
      </c>
      <c r="L25" s="29">
        <v>2.92</v>
      </c>
    </row>
    <row r="26" spans="1:12" x14ac:dyDescent="0.35">
      <c r="A26" s="35"/>
      <c r="B26" s="15">
        <v>7</v>
      </c>
      <c r="C26" s="28">
        <v>15634</v>
      </c>
      <c r="D26" s="29">
        <v>15635</v>
      </c>
      <c r="E26" s="28">
        <v>0</v>
      </c>
      <c r="F26" s="32">
        <v>136.66999999999999</v>
      </c>
      <c r="G26" s="32">
        <v>2</v>
      </c>
      <c r="H26" s="32">
        <v>136.37</v>
      </c>
      <c r="I26" s="32">
        <v>40</v>
      </c>
      <c r="J26" s="32">
        <v>6.5</v>
      </c>
      <c r="K26" s="32">
        <v>12</v>
      </c>
      <c r="L26" s="29">
        <v>1.84</v>
      </c>
    </row>
    <row r="27" spans="1:12" x14ac:dyDescent="0.35">
      <c r="A27" s="35"/>
      <c r="B27" s="15">
        <v>8</v>
      </c>
      <c r="C27" s="28">
        <v>15444</v>
      </c>
      <c r="D27" s="29">
        <v>15474</v>
      </c>
      <c r="E27" s="28">
        <v>0</v>
      </c>
      <c r="F27" s="32">
        <v>150.79</v>
      </c>
      <c r="G27" s="32">
        <v>2</v>
      </c>
      <c r="H27" s="32">
        <v>150.57</v>
      </c>
      <c r="I27" s="32">
        <v>42</v>
      </c>
      <c r="J27" s="32">
        <v>6.59</v>
      </c>
      <c r="K27" s="32">
        <v>11</v>
      </c>
      <c r="L27" s="29">
        <v>2.06</v>
      </c>
    </row>
    <row r="28" spans="1:12" x14ac:dyDescent="0.35">
      <c r="A28" s="35"/>
      <c r="B28" s="15">
        <v>9</v>
      </c>
      <c r="C28" s="28">
        <v>15703</v>
      </c>
      <c r="D28" s="29">
        <v>15704</v>
      </c>
      <c r="E28" s="28">
        <v>0</v>
      </c>
      <c r="F28" s="32">
        <v>211.05</v>
      </c>
      <c r="G28" s="32">
        <v>2</v>
      </c>
      <c r="H28" s="32">
        <v>210.73</v>
      </c>
      <c r="I28" s="32">
        <v>40</v>
      </c>
      <c r="J28" s="32">
        <v>7.53</v>
      </c>
      <c r="K28" s="32">
        <v>9</v>
      </c>
      <c r="L28" s="29">
        <v>2.42</v>
      </c>
    </row>
    <row r="29" spans="1:12" ht="15" thickBot="1" x14ac:dyDescent="0.4">
      <c r="A29" s="35"/>
      <c r="B29" s="16">
        <v>10</v>
      </c>
      <c r="C29" s="30">
        <v>15305</v>
      </c>
      <c r="D29" s="31">
        <v>15392</v>
      </c>
      <c r="E29" s="30">
        <v>0.01</v>
      </c>
      <c r="F29" s="33">
        <v>214.42</v>
      </c>
      <c r="G29" s="33">
        <v>2</v>
      </c>
      <c r="H29" s="33">
        <v>214.17</v>
      </c>
      <c r="I29" s="33">
        <v>51</v>
      </c>
      <c r="J29" s="33">
        <v>12.68</v>
      </c>
      <c r="K29" s="33">
        <v>13</v>
      </c>
      <c r="L29" s="31">
        <v>5.41</v>
      </c>
    </row>
    <row r="30" spans="1:12" x14ac:dyDescent="0.35">
      <c r="A30" s="35"/>
      <c r="B30" s="17" t="s">
        <v>48</v>
      </c>
      <c r="C30" s="14">
        <f>MIN(C20:C29)</f>
        <v>15305</v>
      </c>
      <c r="D30" s="8">
        <f>MIN(D20:D29)</f>
        <v>15306</v>
      </c>
      <c r="E30" s="18" t="s">
        <v>46</v>
      </c>
      <c r="F30" s="18" t="s">
        <v>46</v>
      </c>
      <c r="G30" s="18" t="s">
        <v>46</v>
      </c>
      <c r="H30" s="18" t="s">
        <v>46</v>
      </c>
      <c r="I30" s="18" t="s">
        <v>46</v>
      </c>
      <c r="J30" s="18" t="s">
        <v>46</v>
      </c>
      <c r="K30" s="18" t="s">
        <v>46</v>
      </c>
      <c r="L30" s="19" t="s">
        <v>46</v>
      </c>
    </row>
    <row r="31" spans="1:12" ht="15" thickBot="1" x14ac:dyDescent="0.4">
      <c r="A31" s="35"/>
      <c r="B31" s="20" t="s">
        <v>49</v>
      </c>
      <c r="C31" s="16">
        <f>MAX(C20:C29)</f>
        <v>15905</v>
      </c>
      <c r="D31" s="13">
        <f>MAX(D20:D29)</f>
        <v>15905</v>
      </c>
      <c r="E31" s="10" t="s">
        <v>46</v>
      </c>
      <c r="F31" s="10" t="s">
        <v>46</v>
      </c>
      <c r="G31" s="10" t="s">
        <v>46</v>
      </c>
      <c r="H31" s="10" t="s">
        <v>46</v>
      </c>
      <c r="I31" s="10" t="s">
        <v>46</v>
      </c>
      <c r="J31" s="10" t="s">
        <v>46</v>
      </c>
      <c r="K31" s="10" t="s">
        <v>46</v>
      </c>
      <c r="L31" s="11" t="s">
        <v>46</v>
      </c>
    </row>
    <row r="32" spans="1:12" x14ac:dyDescent="0.35">
      <c r="A32" s="35"/>
      <c r="B32" s="21" t="s">
        <v>45</v>
      </c>
      <c r="C32" s="21">
        <f t="shared" ref="C32:L32" si="2">AVERAGE(C20:C29)</f>
        <v>15579.2</v>
      </c>
      <c r="D32" s="23">
        <f t="shared" si="2"/>
        <v>15596.1</v>
      </c>
      <c r="E32" s="22">
        <f t="shared" si="2"/>
        <v>1E-3</v>
      </c>
      <c r="F32" s="22">
        <f t="shared" si="2"/>
        <v>154.86600000000001</v>
      </c>
      <c r="G32" s="22">
        <f t="shared" si="2"/>
        <v>2</v>
      </c>
      <c r="H32" s="22">
        <f t="shared" si="2"/>
        <v>154.63200000000001</v>
      </c>
      <c r="I32" s="22">
        <f t="shared" si="2"/>
        <v>39.700000000000003</v>
      </c>
      <c r="J32" s="22">
        <f t="shared" si="2"/>
        <v>6.85</v>
      </c>
      <c r="K32" s="22">
        <f t="shared" si="2"/>
        <v>12.3</v>
      </c>
      <c r="L32" s="23">
        <f t="shared" si="2"/>
        <v>2.6179999999999994</v>
      </c>
    </row>
    <row r="33" spans="1:12" ht="15" thickBot="1" x14ac:dyDescent="0.4">
      <c r="A33" s="36"/>
      <c r="B33" s="20" t="s">
        <v>50</v>
      </c>
      <c r="C33" s="16">
        <f>_xlfn.STDEV.P(C20:C29)</f>
        <v>209.11996557000481</v>
      </c>
      <c r="D33" s="13">
        <f>_xlfn.STDEV.P(D20:D29)</f>
        <v>195.6090233092533</v>
      </c>
      <c r="E33" s="12">
        <f t="shared" ref="E33:L33" si="3">_xlfn.STDEV.P(E20:E29)</f>
        <v>3.0000000000000001E-3</v>
      </c>
      <c r="F33" s="12">
        <f t="shared" si="3"/>
        <v>31.404729962220589</v>
      </c>
      <c r="G33" s="12">
        <f t="shared" si="3"/>
        <v>0</v>
      </c>
      <c r="H33" s="12">
        <f t="shared" si="3"/>
        <v>31.36828104949317</v>
      </c>
      <c r="I33" s="12">
        <f>_xlfn.STDEV.P(I20:I29)</f>
        <v>8.7641314458421942</v>
      </c>
      <c r="J33" s="12">
        <f t="shared" si="3"/>
        <v>2.2548259356322826</v>
      </c>
      <c r="K33" s="12">
        <f t="shared" si="3"/>
        <v>2.2825424421026654</v>
      </c>
      <c r="L33" s="13">
        <f t="shared" si="3"/>
        <v>0.97519023785105707</v>
      </c>
    </row>
    <row r="34" spans="1:12" x14ac:dyDescent="0.35">
      <c r="A34" s="34" t="s">
        <v>44</v>
      </c>
      <c r="B34" s="14">
        <v>1</v>
      </c>
      <c r="C34" s="14">
        <v>15148</v>
      </c>
      <c r="D34" s="8">
        <v>15148</v>
      </c>
      <c r="E34" s="14">
        <v>0</v>
      </c>
      <c r="F34" s="7">
        <v>133.41</v>
      </c>
      <c r="G34" s="7">
        <v>2</v>
      </c>
      <c r="H34" s="7">
        <v>133.28</v>
      </c>
      <c r="I34" s="7">
        <v>31</v>
      </c>
      <c r="J34" s="7">
        <v>4.17</v>
      </c>
      <c r="K34" s="7">
        <v>11</v>
      </c>
      <c r="L34" s="8">
        <v>1.53</v>
      </c>
    </row>
    <row r="35" spans="1:12" x14ac:dyDescent="0.35">
      <c r="A35" s="35"/>
      <c r="B35" s="15">
        <v>2</v>
      </c>
      <c r="C35" s="15">
        <v>15061</v>
      </c>
      <c r="D35" s="9">
        <v>15061</v>
      </c>
      <c r="E35" s="15">
        <v>0</v>
      </c>
      <c r="F35" s="1">
        <v>132.88</v>
      </c>
      <c r="G35" s="1">
        <v>2</v>
      </c>
      <c r="H35" s="1">
        <v>132.71</v>
      </c>
      <c r="I35" s="1">
        <v>32</v>
      </c>
      <c r="J35" s="1">
        <v>3.86</v>
      </c>
      <c r="K35" s="1">
        <v>12</v>
      </c>
      <c r="L35" s="9">
        <v>1.06</v>
      </c>
    </row>
    <row r="36" spans="1:12" x14ac:dyDescent="0.35">
      <c r="A36" s="35"/>
      <c r="B36" s="15">
        <v>3</v>
      </c>
      <c r="C36" s="15">
        <v>15292</v>
      </c>
      <c r="D36" s="9">
        <v>15292</v>
      </c>
      <c r="E36" s="15">
        <v>0</v>
      </c>
      <c r="F36" s="1">
        <v>100.89</v>
      </c>
      <c r="G36" s="1">
        <v>2</v>
      </c>
      <c r="H36" s="1">
        <v>100.75</v>
      </c>
      <c r="I36" s="1">
        <v>18</v>
      </c>
      <c r="J36" s="1">
        <v>2.54</v>
      </c>
      <c r="K36" s="1">
        <v>7</v>
      </c>
      <c r="L36" s="9">
        <v>1.1499999999999999</v>
      </c>
    </row>
    <row r="37" spans="1:12" x14ac:dyDescent="0.35">
      <c r="A37" s="35"/>
      <c r="B37" s="15">
        <v>4</v>
      </c>
      <c r="C37" s="28">
        <v>14764</v>
      </c>
      <c r="D37" s="29">
        <v>14764</v>
      </c>
      <c r="E37" s="28">
        <v>0</v>
      </c>
      <c r="F37" s="32">
        <v>235.78</v>
      </c>
      <c r="G37" s="32">
        <v>2</v>
      </c>
      <c r="H37" s="32">
        <v>235.36</v>
      </c>
      <c r="I37" s="32">
        <v>42</v>
      </c>
      <c r="J37" s="32">
        <v>8.25</v>
      </c>
      <c r="K37" s="32">
        <v>15</v>
      </c>
      <c r="L37" s="29">
        <v>2.4</v>
      </c>
    </row>
    <row r="38" spans="1:12" x14ac:dyDescent="0.35">
      <c r="A38" s="35"/>
      <c r="B38" s="15">
        <v>5</v>
      </c>
      <c r="C38" s="28">
        <v>15069</v>
      </c>
      <c r="D38" s="29">
        <v>15069</v>
      </c>
      <c r="E38" s="28">
        <v>0</v>
      </c>
      <c r="F38" s="32">
        <v>165.88</v>
      </c>
      <c r="G38" s="32">
        <v>2</v>
      </c>
      <c r="H38" s="32">
        <v>165.65</v>
      </c>
      <c r="I38" s="32">
        <v>38</v>
      </c>
      <c r="J38" s="32">
        <v>6.93</v>
      </c>
      <c r="K38" s="32">
        <v>6</v>
      </c>
      <c r="L38" s="29">
        <v>2.2200000000000002</v>
      </c>
    </row>
    <row r="39" spans="1:12" x14ac:dyDescent="0.35">
      <c r="A39" s="35"/>
      <c r="B39" s="15">
        <v>6</v>
      </c>
      <c r="C39" s="28">
        <v>15451</v>
      </c>
      <c r="D39" s="29">
        <v>15451</v>
      </c>
      <c r="E39" s="28">
        <v>0</v>
      </c>
      <c r="F39" s="32">
        <v>158.88</v>
      </c>
      <c r="G39" s="32">
        <v>2</v>
      </c>
      <c r="H39" s="32">
        <v>158.65</v>
      </c>
      <c r="I39" s="32">
        <v>30</v>
      </c>
      <c r="J39" s="32">
        <v>5.17</v>
      </c>
      <c r="K39" s="32">
        <v>6</v>
      </c>
      <c r="L39" s="29">
        <v>1.52</v>
      </c>
    </row>
    <row r="40" spans="1:12" x14ac:dyDescent="0.35">
      <c r="A40" s="35"/>
      <c r="B40" s="15">
        <v>7</v>
      </c>
      <c r="C40" s="28">
        <v>15378</v>
      </c>
      <c r="D40" s="29">
        <v>15378</v>
      </c>
      <c r="E40" s="28">
        <v>0</v>
      </c>
      <c r="F40" s="32">
        <v>188.59</v>
      </c>
      <c r="G40" s="32">
        <v>2</v>
      </c>
      <c r="H40" s="32">
        <v>188.3</v>
      </c>
      <c r="I40" s="32">
        <v>36</v>
      </c>
      <c r="J40" s="32">
        <v>9.35</v>
      </c>
      <c r="K40" s="32">
        <v>12</v>
      </c>
      <c r="L40" s="29">
        <v>2.77</v>
      </c>
    </row>
    <row r="41" spans="1:12" x14ac:dyDescent="0.35">
      <c r="A41" s="35"/>
      <c r="B41" s="15">
        <v>8</v>
      </c>
      <c r="C41" s="28">
        <v>15058</v>
      </c>
      <c r="D41" s="29">
        <v>15058</v>
      </c>
      <c r="E41" s="28">
        <v>0</v>
      </c>
      <c r="F41" s="32">
        <v>152.04</v>
      </c>
      <c r="G41" s="32">
        <v>2</v>
      </c>
      <c r="H41" s="32">
        <v>151.81</v>
      </c>
      <c r="I41" s="32">
        <v>42</v>
      </c>
      <c r="J41" s="32">
        <v>8.99</v>
      </c>
      <c r="K41" s="32">
        <v>22</v>
      </c>
      <c r="L41" s="29">
        <v>4.1100000000000003</v>
      </c>
    </row>
    <row r="42" spans="1:12" x14ac:dyDescent="0.35">
      <c r="A42" s="35"/>
      <c r="B42" s="15">
        <v>9</v>
      </c>
      <c r="C42" s="28">
        <v>15005</v>
      </c>
      <c r="D42" s="29">
        <v>15005</v>
      </c>
      <c r="E42" s="28">
        <v>0</v>
      </c>
      <c r="F42" s="32">
        <v>221.14</v>
      </c>
      <c r="G42" s="32">
        <v>2</v>
      </c>
      <c r="H42" s="32">
        <v>220.82</v>
      </c>
      <c r="I42" s="32">
        <v>39</v>
      </c>
      <c r="J42" s="32">
        <v>9.32</v>
      </c>
      <c r="K42" s="32">
        <v>17</v>
      </c>
      <c r="L42" s="29">
        <v>3.46</v>
      </c>
    </row>
    <row r="43" spans="1:12" ht="15" thickBot="1" x14ac:dyDescent="0.4">
      <c r="A43" s="35"/>
      <c r="B43" s="15">
        <v>10</v>
      </c>
      <c r="C43" s="30">
        <v>15203</v>
      </c>
      <c r="D43" s="31">
        <v>15203</v>
      </c>
      <c r="E43" s="30">
        <v>0</v>
      </c>
      <c r="F43" s="33">
        <v>150.74</v>
      </c>
      <c r="G43" s="33">
        <v>2</v>
      </c>
      <c r="H43" s="33">
        <v>150.38</v>
      </c>
      <c r="I43" s="33">
        <v>35</v>
      </c>
      <c r="J43" s="33">
        <v>8.6999999999999993</v>
      </c>
      <c r="K43" s="33">
        <v>15</v>
      </c>
      <c r="L43" s="31">
        <v>3.36</v>
      </c>
    </row>
    <row r="44" spans="1:12" x14ac:dyDescent="0.35">
      <c r="A44" s="35"/>
      <c r="B44" s="17" t="s">
        <v>48</v>
      </c>
      <c r="C44" s="14">
        <f>MIN(C34:C43)</f>
        <v>14764</v>
      </c>
      <c r="D44" s="8">
        <f>MIN(D34:D43)</f>
        <v>14764</v>
      </c>
      <c r="E44" s="18" t="s">
        <v>46</v>
      </c>
      <c r="F44" s="18" t="s">
        <v>46</v>
      </c>
      <c r="G44" s="18" t="s">
        <v>46</v>
      </c>
      <c r="H44" s="18" t="s">
        <v>46</v>
      </c>
      <c r="I44" s="18" t="s">
        <v>46</v>
      </c>
      <c r="J44" s="18" t="s">
        <v>46</v>
      </c>
      <c r="K44" s="18" t="s">
        <v>46</v>
      </c>
      <c r="L44" s="19" t="s">
        <v>46</v>
      </c>
    </row>
    <row r="45" spans="1:12" ht="15" thickBot="1" x14ac:dyDescent="0.4">
      <c r="A45" s="35"/>
      <c r="B45" s="20" t="s">
        <v>49</v>
      </c>
      <c r="C45" s="16">
        <f>MAX(C34:C43)</f>
        <v>15451</v>
      </c>
      <c r="D45" s="13">
        <f>MAX(D34:D43)</f>
        <v>15451</v>
      </c>
      <c r="E45" s="10" t="s">
        <v>46</v>
      </c>
      <c r="F45" s="10" t="s">
        <v>46</v>
      </c>
      <c r="G45" s="10" t="s">
        <v>46</v>
      </c>
      <c r="H45" s="10" t="s">
        <v>46</v>
      </c>
      <c r="I45" s="10" t="s">
        <v>46</v>
      </c>
      <c r="J45" s="10" t="s">
        <v>46</v>
      </c>
      <c r="K45" s="10" t="s">
        <v>46</v>
      </c>
      <c r="L45" s="11" t="s">
        <v>46</v>
      </c>
    </row>
    <row r="46" spans="1:12" x14ac:dyDescent="0.35">
      <c r="A46" s="35"/>
      <c r="B46" s="21" t="s">
        <v>45</v>
      </c>
      <c r="C46" s="21">
        <f t="shared" ref="C46:L46" si="4">AVERAGE(C34:C43)</f>
        <v>15142.9</v>
      </c>
      <c r="D46" s="23">
        <f>AVERAGE(D34:D43)</f>
        <v>15142.9</v>
      </c>
      <c r="E46" s="22">
        <f t="shared" si="4"/>
        <v>0</v>
      </c>
      <c r="F46" s="22">
        <f t="shared" si="4"/>
        <v>164.02299999999997</v>
      </c>
      <c r="G46" s="22">
        <f t="shared" si="4"/>
        <v>2</v>
      </c>
      <c r="H46" s="22">
        <f t="shared" si="4"/>
        <v>163.77100000000002</v>
      </c>
      <c r="I46" s="22">
        <f t="shared" si="4"/>
        <v>34.299999999999997</v>
      </c>
      <c r="J46" s="22">
        <f t="shared" si="4"/>
        <v>6.7279999999999998</v>
      </c>
      <c r="K46" s="22">
        <f t="shared" si="4"/>
        <v>12.3</v>
      </c>
      <c r="L46" s="23">
        <f t="shared" si="4"/>
        <v>2.3579999999999997</v>
      </c>
    </row>
    <row r="47" spans="1:12" ht="15" thickBot="1" x14ac:dyDescent="0.4">
      <c r="A47" s="36"/>
      <c r="B47" s="20" t="s">
        <v>50</v>
      </c>
      <c r="C47" s="16">
        <f>_xlfn.STDEV.P(C34:C43)</f>
        <v>189.21545919929483</v>
      </c>
      <c r="D47" s="13">
        <f>_xlfn.STDEV.P(D34:D43)</f>
        <v>189.21545919929483</v>
      </c>
      <c r="E47" s="12">
        <f t="shared" ref="E47:G47" si="5">_xlfn.STDEV.P(E34:E43)</f>
        <v>0</v>
      </c>
      <c r="F47" s="12">
        <f t="shared" si="5"/>
        <v>39.061110340081314</v>
      </c>
      <c r="G47" s="12">
        <f t="shared" si="5"/>
        <v>0</v>
      </c>
      <c r="H47" s="12">
        <f>_xlfn.STDEV.P(H34:H43)</f>
        <v>38.986559337802504</v>
      </c>
      <c r="I47" s="12">
        <f>_xlfn.STDEV.P(I34:I43)</f>
        <v>6.7683085036070869</v>
      </c>
      <c r="J47" s="12">
        <f t="shared" ref="J47:L47" si="6">_xlfn.STDEV.P(J34:J43)</f>
        <v>2.443185625367013</v>
      </c>
      <c r="K47" s="12">
        <f t="shared" si="6"/>
        <v>4.9000000000000004</v>
      </c>
      <c r="L47" s="13">
        <f t="shared" si="6"/>
        <v>1.0005178659074516</v>
      </c>
    </row>
    <row r="48" spans="1:12" ht="15" thickBot="1" x14ac:dyDescent="0.4">
      <c r="A48" s="37" t="s">
        <v>47</v>
      </c>
      <c r="B48" s="38"/>
      <c r="C48" s="25">
        <v>13312</v>
      </c>
      <c r="D48" s="26">
        <v>13408</v>
      </c>
      <c r="E48" s="27">
        <v>0.01</v>
      </c>
      <c r="F48" s="27">
        <v>306.77</v>
      </c>
      <c r="G48" s="27">
        <v>3</v>
      </c>
      <c r="H48" s="27">
        <v>306.41000000000003</v>
      </c>
      <c r="I48" s="27">
        <v>69</v>
      </c>
      <c r="J48" s="27">
        <v>11.23</v>
      </c>
      <c r="K48" s="27">
        <v>29</v>
      </c>
      <c r="L48" s="26">
        <v>5.74</v>
      </c>
    </row>
  </sheetData>
  <mergeCells count="4">
    <mergeCell ref="A6:A19"/>
    <mergeCell ref="A20:A33"/>
    <mergeCell ref="A34:A47"/>
    <mergeCell ref="A48:B4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FC2E-CCC2-4C15-B712-766E9F89988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15061</v>
      </c>
    </row>
    <row r="3" spans="1:9" x14ac:dyDescent="0.35">
      <c r="A3" t="s">
        <v>3</v>
      </c>
      <c r="B3">
        <v>15061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132.88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132.71</v>
      </c>
    </row>
    <row r="8" spans="1:9" x14ac:dyDescent="0.35">
      <c r="A8" t="s">
        <v>8</v>
      </c>
      <c r="B8">
        <v>32</v>
      </c>
    </row>
    <row r="9" spans="1:9" x14ac:dyDescent="0.35">
      <c r="A9" t="s">
        <v>9</v>
      </c>
      <c r="B9">
        <v>3.86</v>
      </c>
    </row>
    <row r="10" spans="1:9" x14ac:dyDescent="0.35">
      <c r="A10" t="s">
        <v>10</v>
      </c>
      <c r="B10">
        <v>12</v>
      </c>
    </row>
    <row r="11" spans="1:9" x14ac:dyDescent="0.35">
      <c r="A11" t="s">
        <v>11</v>
      </c>
      <c r="B11">
        <v>1.06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274315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26</v>
      </c>
      <c r="F31">
        <v>113364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28</v>
      </c>
      <c r="F32">
        <v>136344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28</v>
      </c>
      <c r="F33">
        <v>69011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488172</v>
      </c>
      <c r="G34" t="s">
        <v>24</v>
      </c>
      <c r="H34">
        <v>0</v>
      </c>
      <c r="I34">
        <v>539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28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28</v>
      </c>
      <c r="F58">
        <v>112314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27</v>
      </c>
      <c r="F65">
        <v>313866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26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130813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26</v>
      </c>
      <c r="F77">
        <v>156793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152263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99675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102678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26</v>
      </c>
      <c r="F95">
        <v>251629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28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226105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28</v>
      </c>
      <c r="F102">
        <v>156136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26744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26</v>
      </c>
      <c r="F105">
        <v>75367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F293-E7C3-4B49-9364-2CCC281932F3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15292</v>
      </c>
    </row>
    <row r="3" spans="1:9" x14ac:dyDescent="0.35">
      <c r="A3" t="s">
        <v>3</v>
      </c>
      <c r="B3">
        <v>15292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100.89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100.75</v>
      </c>
    </row>
    <row r="8" spans="1:9" x14ac:dyDescent="0.35">
      <c r="A8" t="s">
        <v>8</v>
      </c>
      <c r="B8">
        <v>18</v>
      </c>
    </row>
    <row r="9" spans="1:9" x14ac:dyDescent="0.35">
      <c r="A9" t="s">
        <v>9</v>
      </c>
      <c r="B9">
        <v>2.54</v>
      </c>
    </row>
    <row r="10" spans="1:9" x14ac:dyDescent="0.35">
      <c r="A10" t="s">
        <v>10</v>
      </c>
      <c r="B10">
        <v>7</v>
      </c>
    </row>
    <row r="11" spans="1:9" x14ac:dyDescent="0.35">
      <c r="A11" t="s">
        <v>11</v>
      </c>
      <c r="B11">
        <v>1.1499999999999999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417219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26</v>
      </c>
      <c r="F20">
        <v>24639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26</v>
      </c>
      <c r="F24">
        <v>169431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26</v>
      </c>
      <c r="F28">
        <v>344756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26</v>
      </c>
      <c r="F29">
        <v>120838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26</v>
      </c>
      <c r="F32">
        <v>171354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27</v>
      </c>
      <c r="F35">
        <v>244641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26</v>
      </c>
      <c r="F50">
        <v>739723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27</v>
      </c>
      <c r="F55">
        <v>279506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26</v>
      </c>
      <c r="F61">
        <v>19099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187009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26</v>
      </c>
      <c r="F72">
        <v>164403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27</v>
      </c>
      <c r="F75">
        <v>383865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28</v>
      </c>
      <c r="F78">
        <v>55522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26</v>
      </c>
      <c r="F79">
        <v>213431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26</v>
      </c>
      <c r="F81">
        <v>151737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127707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0</v>
      </c>
      <c r="I93">
        <v>286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28</v>
      </c>
      <c r="F98">
        <v>165478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60332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135283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178071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26</v>
      </c>
      <c r="F111">
        <v>277816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49387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41699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A8F-2A18-4769-958F-110BA6553C8D}">
  <dimension ref="A1:I115"/>
  <sheetViews>
    <sheetView workbookViewId="0">
      <selection activeCell="C4" sqref="C4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16313</v>
      </c>
    </row>
    <row r="3" spans="1:9" x14ac:dyDescent="0.35">
      <c r="A3" t="s">
        <v>3</v>
      </c>
      <c r="B3">
        <v>16318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199.97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199.74</v>
      </c>
    </row>
    <row r="8" spans="1:9" x14ac:dyDescent="0.35">
      <c r="A8" t="s">
        <v>8</v>
      </c>
      <c r="B8">
        <v>36</v>
      </c>
    </row>
    <row r="9" spans="1:9" x14ac:dyDescent="0.35">
      <c r="A9" t="s">
        <v>9</v>
      </c>
      <c r="B9">
        <v>7.13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2.54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13779239</v>
      </c>
      <c r="I21">
        <v>521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5A0-332C-4F36-90C6-0F3A88808FDD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16202</v>
      </c>
    </row>
    <row r="3" spans="1:9" x14ac:dyDescent="0.35">
      <c r="A3" t="s">
        <v>3</v>
      </c>
      <c r="B3">
        <v>16262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115.47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115.31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6.95</v>
      </c>
    </row>
    <row r="10" spans="1:9" x14ac:dyDescent="0.35">
      <c r="A10" t="s">
        <v>10</v>
      </c>
      <c r="B10">
        <v>18</v>
      </c>
    </row>
    <row r="11" spans="1:9" x14ac:dyDescent="0.35">
      <c r="A11" t="s">
        <v>11</v>
      </c>
      <c r="B11">
        <v>3.85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28</v>
      </c>
      <c r="F17">
        <v>77012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19605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571513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104028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26</v>
      </c>
      <c r="F52">
        <v>142720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89855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26</v>
      </c>
      <c r="F68">
        <v>120511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28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114447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22382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5BA8-8AA2-4E47-B402-99117DA7AB6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16204</v>
      </c>
    </row>
    <row r="3" spans="1:9" x14ac:dyDescent="0.35">
      <c r="A3" t="s">
        <v>3</v>
      </c>
      <c r="B3">
        <v>16263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173.68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173.42</v>
      </c>
    </row>
    <row r="8" spans="1:9" x14ac:dyDescent="0.35">
      <c r="A8" t="s">
        <v>8</v>
      </c>
      <c r="B8">
        <v>35</v>
      </c>
    </row>
    <row r="9" spans="1:9" x14ac:dyDescent="0.35">
      <c r="A9" t="s">
        <v>9</v>
      </c>
      <c r="B9">
        <v>10.34</v>
      </c>
    </row>
    <row r="10" spans="1:9" x14ac:dyDescent="0.35">
      <c r="A10" t="s">
        <v>10</v>
      </c>
      <c r="B10">
        <v>14</v>
      </c>
    </row>
    <row r="11" spans="1:9" x14ac:dyDescent="0.35">
      <c r="A11" t="s">
        <v>11</v>
      </c>
      <c r="B11">
        <v>4.82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189129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304131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9036752</v>
      </c>
      <c r="I44">
        <v>352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26</v>
      </c>
      <c r="F51">
        <v>134005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27</v>
      </c>
      <c r="F82">
        <v>343496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CACF-77D7-4367-84EF-7FB66801C4B2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15938</v>
      </c>
    </row>
    <row r="3" spans="1:9" x14ac:dyDescent="0.35">
      <c r="A3" t="s">
        <v>3</v>
      </c>
      <c r="B3">
        <v>15998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161.1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160.77000000000001</v>
      </c>
    </row>
    <row r="8" spans="1:9" x14ac:dyDescent="0.35">
      <c r="A8" t="s">
        <v>8</v>
      </c>
      <c r="B8">
        <v>49</v>
      </c>
    </row>
    <row r="9" spans="1:9" x14ac:dyDescent="0.35">
      <c r="A9" t="s">
        <v>9</v>
      </c>
      <c r="B9">
        <v>9.8000000000000007</v>
      </c>
    </row>
    <row r="10" spans="1:9" x14ac:dyDescent="0.35">
      <c r="A10" t="s">
        <v>10</v>
      </c>
      <c r="B10">
        <v>15</v>
      </c>
    </row>
    <row r="11" spans="1:9" x14ac:dyDescent="0.35">
      <c r="A11" t="s">
        <v>11</v>
      </c>
      <c r="B11">
        <v>4.2699999999999996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11127884</v>
      </c>
      <c r="I25">
        <v>358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0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26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0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28</v>
      </c>
      <c r="F64">
        <v>82531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0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28</v>
      </c>
      <c r="F74">
        <v>172013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0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28</v>
      </c>
      <c r="F86">
        <v>176600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28</v>
      </c>
      <c r="F115">
        <v>36687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15332</v>
      </c>
    </row>
    <row r="3" spans="1:9" x14ac:dyDescent="0.35">
      <c r="A3" t="s">
        <v>3</v>
      </c>
      <c r="B3">
        <v>15349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137.37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137.22</v>
      </c>
    </row>
    <row r="8" spans="1:9" x14ac:dyDescent="0.35">
      <c r="A8" t="s">
        <v>8</v>
      </c>
      <c r="B8">
        <v>28</v>
      </c>
    </row>
    <row r="9" spans="1:9" x14ac:dyDescent="0.35">
      <c r="A9" t="s">
        <v>9</v>
      </c>
      <c r="B9">
        <v>4.91</v>
      </c>
    </row>
    <row r="10" spans="1:9" x14ac:dyDescent="0.35">
      <c r="A10" t="s">
        <v>10</v>
      </c>
      <c r="B10">
        <v>16</v>
      </c>
    </row>
    <row r="11" spans="1:9" x14ac:dyDescent="0.35">
      <c r="A11" t="s">
        <v>11</v>
      </c>
      <c r="B11">
        <v>2.4900000000000002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0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2640896</v>
      </c>
      <c r="I18">
        <v>102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26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26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28</v>
      </c>
      <c r="F27">
        <v>88700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96147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28</v>
      </c>
      <c r="F39">
        <v>76581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26</v>
      </c>
      <c r="F40">
        <v>228954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104250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0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0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315022</v>
      </c>
      <c r="G49" t="s">
        <v>24</v>
      </c>
      <c r="H49">
        <v>0</v>
      </c>
      <c r="I49">
        <v>525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26</v>
      </c>
      <c r="F53">
        <v>162324</v>
      </c>
      <c r="G53" t="s">
        <v>24</v>
      </c>
      <c r="H53">
        <v>0</v>
      </c>
      <c r="I53">
        <v>734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26</v>
      </c>
      <c r="F54">
        <v>111344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26</v>
      </c>
      <c r="F56">
        <v>27157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26</v>
      </c>
      <c r="F57">
        <v>156209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27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26</v>
      </c>
      <c r="F65">
        <v>174860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95888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26</v>
      </c>
      <c r="F71">
        <v>45512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28</v>
      </c>
      <c r="F76">
        <v>67468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26</v>
      </c>
      <c r="F86">
        <v>221950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28</v>
      </c>
      <c r="F94">
        <v>878240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0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26</v>
      </c>
      <c r="F100">
        <v>264209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26</v>
      </c>
      <c r="F104">
        <v>28129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26</v>
      </c>
      <c r="F106">
        <v>99206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74630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28</v>
      </c>
      <c r="F114">
        <v>11993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82761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DEA-D6D0-4C49-AAAB-39BF740501C4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15827</v>
      </c>
    </row>
    <row r="3" spans="1:9" x14ac:dyDescent="0.35">
      <c r="A3" t="s">
        <v>3</v>
      </c>
      <c r="B3">
        <v>15828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116.07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115.93</v>
      </c>
    </row>
    <row r="8" spans="1:9" x14ac:dyDescent="0.35">
      <c r="A8" t="s">
        <v>8</v>
      </c>
      <c r="B8">
        <v>23</v>
      </c>
    </row>
    <row r="9" spans="1:9" x14ac:dyDescent="0.35">
      <c r="A9" t="s">
        <v>9</v>
      </c>
      <c r="B9">
        <v>4.4800000000000004</v>
      </c>
    </row>
    <row r="10" spans="1:9" x14ac:dyDescent="0.35">
      <c r="A10" t="s">
        <v>10</v>
      </c>
      <c r="B10">
        <v>9</v>
      </c>
    </row>
    <row r="11" spans="1:9" x14ac:dyDescent="0.35">
      <c r="A11" t="s">
        <v>11</v>
      </c>
      <c r="B11">
        <v>2.5499999999999998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3681994</v>
      </c>
      <c r="I18">
        <v>134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253810</v>
      </c>
      <c r="G21" t="s">
        <v>24</v>
      </c>
      <c r="H21">
        <v>0</v>
      </c>
      <c r="I21">
        <v>432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26</v>
      </c>
      <c r="F22">
        <v>198586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26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26</v>
      </c>
      <c r="F27">
        <v>121094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618825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0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0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26</v>
      </c>
      <c r="F35">
        <v>136293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0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23</v>
      </c>
      <c r="F39">
        <v>0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0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336989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0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26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27</v>
      </c>
      <c r="F52">
        <v>256178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26</v>
      </c>
      <c r="F55">
        <v>155714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27</v>
      </c>
      <c r="F56">
        <v>48746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0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0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0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26</v>
      </c>
      <c r="F66">
        <v>350290</v>
      </c>
      <c r="G66" t="s">
        <v>24</v>
      </c>
      <c r="H66">
        <v>0</v>
      </c>
      <c r="I66">
        <v>775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147768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319460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459976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383103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120732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0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0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226422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0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26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28</v>
      </c>
      <c r="F96">
        <v>52951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0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27</v>
      </c>
      <c r="F99">
        <v>2008749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0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100228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0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23</v>
      </c>
      <c r="F108">
        <v>0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0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498675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0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B2D4-C525-4E7F-932C-7663F5D6195C}">
  <dimension ref="A1:I115"/>
  <sheetViews>
    <sheetView workbookViewId="0">
      <selection activeCell="F9" sqref="F9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15905</v>
      </c>
    </row>
    <row r="3" spans="1:9" x14ac:dyDescent="0.35">
      <c r="A3" t="s">
        <v>3</v>
      </c>
      <c r="B3">
        <v>15905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123.79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123.62</v>
      </c>
    </row>
    <row r="8" spans="1:9" x14ac:dyDescent="0.35">
      <c r="A8" t="s">
        <v>8</v>
      </c>
      <c r="B8">
        <v>51</v>
      </c>
    </row>
    <row r="9" spans="1:9" x14ac:dyDescent="0.35">
      <c r="A9" t="s">
        <v>9</v>
      </c>
      <c r="B9">
        <v>5.67</v>
      </c>
    </row>
    <row r="10" spans="1:9" x14ac:dyDescent="0.35">
      <c r="A10" t="s">
        <v>10</v>
      </c>
      <c r="B10">
        <v>13</v>
      </c>
    </row>
    <row r="11" spans="1:9" x14ac:dyDescent="0.35">
      <c r="A11" t="s">
        <v>11</v>
      </c>
      <c r="B11">
        <v>2.16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26</v>
      </c>
      <c r="F16">
        <v>232438</v>
      </c>
      <c r="G16" t="s">
        <v>25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173733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0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0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0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0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141199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0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0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64668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26</v>
      </c>
      <c r="F39">
        <v>96246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0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26</v>
      </c>
      <c r="F41">
        <v>318395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23</v>
      </c>
      <c r="F42">
        <v>0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0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28</v>
      </c>
      <c r="F47">
        <v>76086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0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106626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88597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0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0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0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26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202701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28</v>
      </c>
      <c r="F61">
        <v>15197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0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171814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0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23</v>
      </c>
      <c r="F66">
        <v>0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0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0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23</v>
      </c>
      <c r="F72">
        <v>0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0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0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28</v>
      </c>
      <c r="F77">
        <v>124758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0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0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0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0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361306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398395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26</v>
      </c>
      <c r="F88">
        <v>259003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0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23</v>
      </c>
      <c r="F90">
        <v>0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0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152699</v>
      </c>
      <c r="G93" t="s">
        <v>24</v>
      </c>
      <c r="H93">
        <v>5344395</v>
      </c>
      <c r="I93">
        <v>220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27</v>
      </c>
      <c r="F94">
        <v>1981229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451670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0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373305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0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474249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23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23</v>
      </c>
      <c r="F102">
        <v>0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0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0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78936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26</v>
      </c>
      <c r="F107">
        <v>148466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26</v>
      </c>
      <c r="F108">
        <v>58681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28</v>
      </c>
      <c r="F109">
        <v>63134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28</v>
      </c>
      <c r="F110">
        <v>33082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0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26</v>
      </c>
      <c r="F112">
        <v>62067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0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27</v>
      </c>
      <c r="F114">
        <v>27055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26</v>
      </c>
      <c r="F115">
        <v>46107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6CB-D95F-4843-82B8-FB6936EB22F0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15148</v>
      </c>
    </row>
    <row r="3" spans="1:9" x14ac:dyDescent="0.35">
      <c r="A3" t="s">
        <v>3</v>
      </c>
      <c r="B3">
        <v>15148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133.41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133.28</v>
      </c>
    </row>
    <row r="8" spans="1:9" x14ac:dyDescent="0.35">
      <c r="A8" t="s">
        <v>8</v>
      </c>
      <c r="B8">
        <v>31</v>
      </c>
    </row>
    <row r="9" spans="1:9" x14ac:dyDescent="0.35">
      <c r="A9" t="s">
        <v>9</v>
      </c>
      <c r="B9">
        <v>4.17</v>
      </c>
    </row>
    <row r="10" spans="1:9" x14ac:dyDescent="0.35">
      <c r="A10" t="s">
        <v>10</v>
      </c>
      <c r="B10">
        <v>11</v>
      </c>
    </row>
    <row r="11" spans="1:9" x14ac:dyDescent="0.35">
      <c r="A11" t="s">
        <v>11</v>
      </c>
      <c r="B11">
        <v>1.53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0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26</v>
      </c>
      <c r="F17">
        <v>96789</v>
      </c>
      <c r="G17" t="s">
        <v>25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26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26</v>
      </c>
      <c r="F19">
        <v>105366</v>
      </c>
      <c r="G19" t="s">
        <v>25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44226</v>
      </c>
      <c r="G20" t="s">
        <v>25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356456</v>
      </c>
      <c r="G22" t="s">
        <v>25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27</v>
      </c>
      <c r="F23">
        <v>513985</v>
      </c>
      <c r="G23" t="s">
        <v>24</v>
      </c>
      <c r="H23">
        <v>0</v>
      </c>
      <c r="I23">
        <v>355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23</v>
      </c>
      <c r="F24">
        <v>0</v>
      </c>
      <c r="G24" t="s">
        <v>25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26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23</v>
      </c>
      <c r="F27">
        <v>0</v>
      </c>
      <c r="G27" t="s">
        <v>25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0</v>
      </c>
      <c r="G28" t="s">
        <v>25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216902</v>
      </c>
      <c r="G29" t="s">
        <v>25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27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90202</v>
      </c>
      <c r="G31" t="s">
        <v>25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307578</v>
      </c>
      <c r="G32" t="s">
        <v>25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155683</v>
      </c>
      <c r="G33" t="s">
        <v>25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23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28</v>
      </c>
      <c r="F35">
        <v>108443</v>
      </c>
      <c r="G35" t="s">
        <v>25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26</v>
      </c>
      <c r="F36">
        <v>36027</v>
      </c>
      <c r="G36" t="s">
        <v>25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172762</v>
      </c>
      <c r="G39" t="s">
        <v>25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410968</v>
      </c>
      <c r="G40" t="s">
        <v>25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253339</v>
      </c>
      <c r="G41" t="s">
        <v>25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27</v>
      </c>
      <c r="F42">
        <v>190738</v>
      </c>
      <c r="G42" t="s">
        <v>25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26</v>
      </c>
      <c r="F43">
        <v>131021</v>
      </c>
      <c r="G43" t="s">
        <v>25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26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26</v>
      </c>
      <c r="F45">
        <v>187743</v>
      </c>
      <c r="G45" t="s">
        <v>25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524455</v>
      </c>
      <c r="G46" t="s">
        <v>24</v>
      </c>
      <c r="H46">
        <v>0</v>
      </c>
      <c r="I46">
        <v>652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171642</v>
      </c>
      <c r="G47" t="s">
        <v>25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26</v>
      </c>
      <c r="F48">
        <v>130741</v>
      </c>
      <c r="G48" t="s">
        <v>25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0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28</v>
      </c>
      <c r="F50">
        <v>588581</v>
      </c>
      <c r="G50" t="s">
        <v>25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23</v>
      </c>
      <c r="F51">
        <v>0</v>
      </c>
      <c r="G51" t="s">
        <v>25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0</v>
      </c>
      <c r="G52" t="s">
        <v>25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23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199866</v>
      </c>
      <c r="G54" t="s">
        <v>25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123902</v>
      </c>
      <c r="G55" t="s">
        <v>25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21608</v>
      </c>
      <c r="G56" t="s">
        <v>25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0</v>
      </c>
      <c r="G57" t="s">
        <v>25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26</v>
      </c>
      <c r="F58">
        <v>141154</v>
      </c>
      <c r="G58" t="s">
        <v>25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26</v>
      </c>
      <c r="F60">
        <v>112926</v>
      </c>
      <c r="G60" t="s">
        <v>25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34283</v>
      </c>
      <c r="G61" t="s">
        <v>25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82896</v>
      </c>
      <c r="G62" t="s">
        <v>25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26</v>
      </c>
      <c r="F63">
        <v>215936</v>
      </c>
      <c r="G63" t="s">
        <v>25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26</v>
      </c>
      <c r="F64">
        <v>103723</v>
      </c>
      <c r="G64" t="s">
        <v>25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0</v>
      </c>
      <c r="G65" t="s">
        <v>25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28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28</v>
      </c>
      <c r="F67">
        <v>65502</v>
      </c>
      <c r="G67" t="s">
        <v>25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23</v>
      </c>
      <c r="F68">
        <v>0</v>
      </c>
      <c r="G68" t="s">
        <v>25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26</v>
      </c>
      <c r="F69">
        <v>177974</v>
      </c>
      <c r="G69" t="s">
        <v>25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108310</v>
      </c>
      <c r="G70" t="s">
        <v>24</v>
      </c>
      <c r="H70">
        <v>0</v>
      </c>
      <c r="I70">
        <v>194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28</v>
      </c>
      <c r="F71">
        <v>36212</v>
      </c>
      <c r="G71" t="s">
        <v>25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295099</v>
      </c>
      <c r="G72" t="s">
        <v>25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26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388050</v>
      </c>
      <c r="G74" t="s">
        <v>25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170159</v>
      </c>
      <c r="G75" t="s">
        <v>25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152208</v>
      </c>
      <c r="G76" t="s">
        <v>25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281442</v>
      </c>
      <c r="G77" t="s">
        <v>25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125252</v>
      </c>
      <c r="G78" t="s">
        <v>25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28</v>
      </c>
      <c r="F79">
        <v>169821</v>
      </c>
      <c r="G79" t="s">
        <v>25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26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272364</v>
      </c>
      <c r="G81" t="s">
        <v>25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26</v>
      </c>
      <c r="F82">
        <v>191364</v>
      </c>
      <c r="G82" t="s">
        <v>25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0</v>
      </c>
      <c r="G83" t="s">
        <v>25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193418</v>
      </c>
      <c r="G84" t="s">
        <v>25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26</v>
      </c>
      <c r="F85">
        <v>201287</v>
      </c>
      <c r="G85" t="s">
        <v>25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0</v>
      </c>
      <c r="G86" t="s">
        <v>25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0</v>
      </c>
      <c r="G87" t="s">
        <v>25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464904</v>
      </c>
      <c r="G88" t="s">
        <v>25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26</v>
      </c>
      <c r="F89">
        <v>63759</v>
      </c>
      <c r="G89" t="s">
        <v>25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45515</v>
      </c>
      <c r="G90" t="s">
        <v>25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26</v>
      </c>
      <c r="F92">
        <v>116822</v>
      </c>
      <c r="G92" t="s">
        <v>25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26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0</v>
      </c>
      <c r="G94" t="s">
        <v>25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28</v>
      </c>
      <c r="F95">
        <v>200216</v>
      </c>
      <c r="G95" t="s">
        <v>25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26</v>
      </c>
      <c r="F96">
        <v>66548</v>
      </c>
      <c r="G96" t="s">
        <v>25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26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26</v>
      </c>
      <c r="F98">
        <v>207972</v>
      </c>
      <c r="G98" t="s">
        <v>25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28</v>
      </c>
      <c r="F99">
        <v>890435</v>
      </c>
      <c r="G99" t="s">
        <v>25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210223</v>
      </c>
      <c r="G100" t="s">
        <v>25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26</v>
      </c>
      <c r="F101">
        <v>125965</v>
      </c>
      <c r="G101" t="s">
        <v>25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352232</v>
      </c>
      <c r="G102" t="s">
        <v>25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26</v>
      </c>
      <c r="F103">
        <v>33612</v>
      </c>
      <c r="G103" t="s">
        <v>25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50491</v>
      </c>
      <c r="G104" t="s">
        <v>25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0</v>
      </c>
      <c r="G105" t="s">
        <v>25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23</v>
      </c>
      <c r="F106">
        <v>0</v>
      </c>
      <c r="G106" t="s">
        <v>25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266493</v>
      </c>
      <c r="G107" t="s">
        <v>25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46689</v>
      </c>
      <c r="G108" t="s">
        <v>25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26</v>
      </c>
      <c r="F109">
        <v>79346</v>
      </c>
      <c r="G109" t="s">
        <v>25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0</v>
      </c>
      <c r="G110" t="s">
        <v>25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221052</v>
      </c>
      <c r="G111" t="s">
        <v>25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111410</v>
      </c>
      <c r="G112" t="s">
        <v>25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26</v>
      </c>
      <c r="F113">
        <v>52406</v>
      </c>
      <c r="G113" t="s">
        <v>25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26</v>
      </c>
      <c r="F114">
        <v>15072</v>
      </c>
      <c r="G114" t="s">
        <v>25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0</v>
      </c>
      <c r="G115" t="s">
        <v>25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0M</vt:lpstr>
      <vt:lpstr>3M-1</vt:lpstr>
      <vt:lpstr>3M-2</vt:lpstr>
      <vt:lpstr>3M-3</vt:lpstr>
      <vt:lpstr>9M-1</vt:lpstr>
      <vt:lpstr>9M-2</vt:lpstr>
      <vt:lpstr>9M-3</vt:lpstr>
      <vt:lpstr>15M-1</vt:lpstr>
      <vt:lpstr>15M-2</vt:lpstr>
      <vt:lpstr>15M-3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2022-10-26T18:44:03Z</dcterms:modified>
</cp:coreProperties>
</file>