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AAA\OSU\Tornado_proposal\Git\Two_Stage_Robust_Tornado_Problem\Results\Fixed_optRetrofit_randTornado\"/>
    </mc:Choice>
  </mc:AlternateContent>
  <xr:revisionPtr revIDLastSave="0" documentId="13_ncr:1_{01301019-7BA6-489E-9B11-08DB4353FFA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ummary" sheetId="10" r:id="rId1"/>
  </sheets>
  <definedNames>
    <definedName name="_xlchart.v1.0" hidden="1">Summary!$B$22</definedName>
    <definedName name="_xlchart.v1.1" hidden="1">Summary!$B$37</definedName>
    <definedName name="_xlchart.v1.2" hidden="1">Summary!$B$7</definedName>
    <definedName name="_xlchart.v1.3" hidden="1">Summary!$E$22:$E$31</definedName>
    <definedName name="_xlchart.v1.4" hidden="1">Summary!$E$37:$E$46</definedName>
    <definedName name="_xlchart.v1.5" hidden="1">Summary!$E$7:$E$16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0" i="10" l="1"/>
  <c r="L50" i="10"/>
  <c r="K50" i="10"/>
  <c r="J50" i="10"/>
  <c r="I50" i="10"/>
  <c r="H50" i="10"/>
  <c r="G50" i="10"/>
  <c r="F50" i="10"/>
  <c r="E50" i="10"/>
  <c r="D50" i="10"/>
  <c r="M49" i="10"/>
  <c r="L49" i="10"/>
  <c r="K49" i="10"/>
  <c r="J49" i="10"/>
  <c r="I49" i="10"/>
  <c r="H49" i="10"/>
  <c r="G49" i="10"/>
  <c r="F49" i="10"/>
  <c r="E49" i="10"/>
  <c r="D49" i="10"/>
  <c r="E48" i="10"/>
  <c r="D48" i="10"/>
  <c r="E47" i="10"/>
  <c r="D47" i="10"/>
  <c r="E32" i="10"/>
  <c r="E17" i="10"/>
  <c r="D17" i="10"/>
  <c r="D18" i="10"/>
  <c r="E18" i="10"/>
  <c r="D32" i="10"/>
  <c r="D20" i="10"/>
  <c r="D19" i="10"/>
  <c r="M35" i="10"/>
  <c r="L35" i="10"/>
  <c r="K35" i="10"/>
  <c r="J35" i="10"/>
  <c r="I35" i="10"/>
  <c r="H35" i="10"/>
  <c r="G35" i="10"/>
  <c r="F35" i="10"/>
  <c r="E35" i="10"/>
  <c r="D35" i="10"/>
  <c r="M34" i="10"/>
  <c r="L34" i="10"/>
  <c r="K34" i="10"/>
  <c r="J34" i="10"/>
  <c r="I34" i="10"/>
  <c r="H34" i="10"/>
  <c r="G34" i="10"/>
  <c r="F34" i="10"/>
  <c r="E34" i="10"/>
  <c r="D34" i="10"/>
  <c r="E33" i="10"/>
  <c r="D33" i="10"/>
  <c r="K19" i="10"/>
  <c r="J19" i="10"/>
  <c r="J20" i="10"/>
  <c r="G20" i="10"/>
  <c r="E20" i="10"/>
  <c r="F20" i="10"/>
  <c r="H20" i="10"/>
  <c r="I20" i="10"/>
  <c r="K20" i="10"/>
  <c r="L20" i="10"/>
  <c r="M20" i="10"/>
  <c r="I19" i="10"/>
  <c r="M19" i="10"/>
  <c r="E19" i="10"/>
  <c r="F19" i="10"/>
  <c r="G19" i="10"/>
  <c r="H19" i="10"/>
  <c r="L19" i="10"/>
</calcChain>
</file>

<file path=xl/sharedStrings.xml><?xml version="1.0" encoding="utf-8"?>
<sst xmlns="http://schemas.openxmlformats.org/spreadsheetml/2006/main" count="78" uniqueCount="21">
  <si>
    <t>Try</t>
  </si>
  <si>
    <t>Best Bound</t>
  </si>
  <si>
    <t>Best Objective</t>
  </si>
  <si>
    <t>Gap</t>
  </si>
  <si>
    <t>CCG Run time</t>
  </si>
  <si>
    <t>CCG Iteration</t>
  </si>
  <si>
    <t>Subproblem Run time</t>
  </si>
  <si>
    <t>Number of Subproblem Callbacks</t>
  </si>
  <si>
    <t>Subproblem Callbacks Run Time</t>
  </si>
  <si>
    <t>Number of Uncertainty Set Check Call</t>
  </si>
  <si>
    <t>Uncertainty Set Check Run Time</t>
  </si>
  <si>
    <t>AVG.</t>
  </si>
  <si>
    <t>0M</t>
  </si>
  <si>
    <t>Case</t>
  </si>
  <si>
    <t>Worst</t>
  </si>
  <si>
    <t>15M</t>
  </si>
  <si>
    <t>30M</t>
  </si>
  <si>
    <t>Min</t>
  </si>
  <si>
    <t>Max</t>
  </si>
  <si>
    <t>-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</si>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</sst>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1" fontId="0" fillId="0" borderId="1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_xlchart.v1.3</cx:f>
      </cx:numDim>
    </cx:data>
    <cx:data id="2">
      <cx:numDim type="val">
        <cx:f>_xlchart.v1.4</cx:f>
      </cx:numDim>
    </cx:data>
  </cx:chartData>
  <cx:chart>
    <cx:title pos="t" align="ctr" overlay="0"/>
    <cx:plotArea>
      <cx:plotAreaRegion>
        <cx:series layoutId="boxWhisker" uniqueId="{91CF1B96-5A3E-4F4F-B30E-4AE52097A163}">
          <cx:tx>
            <cx:txData>
              <cx:f>_xlchart.v1.2</cx:f>
              <cx:v>0M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D81C-48F0-BBB3-4BE85DFCEDE2}">
          <cx:tx>
            <cx:txData>
              <cx:f>_xlchart.v1.0</cx:f>
              <cx:v>15M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0000002-D81C-48F0-BBB3-4BE85DFCEDE2}">
          <cx:tx>
            <cx:txData>
              <cx:f>_xlchart.v1.1</cx:f>
              <cx:v>30M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400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91916</xdr:colOff>
      <xdr:row>5</xdr:row>
      <xdr:rowOff>29188</xdr:rowOff>
    </xdr:from>
    <xdr:to>
      <xdr:col>21</xdr:col>
      <xdr:colOff>394902</xdr:colOff>
      <xdr:row>19</xdr:row>
      <xdr:rowOff>178973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7CBF787-BE7A-A897-B965-83CCF2EEF3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95034" y="970482"/>
              <a:ext cx="4591103" cy="27869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96FB9-07AC-4BA3-A0AA-EECAF86A13FA}">
  <dimension ref="B5:N51"/>
  <sheetViews>
    <sheetView tabSelected="1" topLeftCell="B1" zoomScale="85" zoomScaleNormal="85" workbookViewId="0">
      <selection activeCell="K8" sqref="K8"/>
    </sheetView>
  </sheetViews>
  <sheetFormatPr defaultRowHeight="14.5" x14ac:dyDescent="0.35"/>
  <cols>
    <col min="2" max="2" width="23.90625" bestFit="1" customWidth="1"/>
    <col min="4" max="4" width="10.26953125" bestFit="1" customWidth="1"/>
    <col min="5" max="5" width="12.54296875" bestFit="1" customWidth="1"/>
  </cols>
  <sheetData>
    <row r="5" spans="2:14" ht="15" thickBot="1" x14ac:dyDescent="0.4"/>
    <row r="6" spans="2:14" ht="15" thickBot="1" x14ac:dyDescent="0.4">
      <c r="B6" s="8" t="s">
        <v>13</v>
      </c>
      <c r="C6" s="40" t="s">
        <v>0</v>
      </c>
      <c r="D6" s="8" t="s">
        <v>1</v>
      </c>
      <c r="E6" s="10" t="s">
        <v>2</v>
      </c>
      <c r="F6" s="9" t="s">
        <v>3</v>
      </c>
      <c r="G6" s="4" t="s">
        <v>4</v>
      </c>
      <c r="H6" s="4" t="s">
        <v>5</v>
      </c>
      <c r="I6" s="4" t="s">
        <v>6</v>
      </c>
      <c r="J6" s="9" t="s">
        <v>7</v>
      </c>
      <c r="K6" s="9" t="s">
        <v>8</v>
      </c>
      <c r="L6" s="9" t="s">
        <v>9</v>
      </c>
      <c r="M6" s="10" t="s">
        <v>10</v>
      </c>
      <c r="N6" s="24"/>
    </row>
    <row r="7" spans="2:14" x14ac:dyDescent="0.35">
      <c r="B7" s="45" t="s">
        <v>12</v>
      </c>
      <c r="C7" s="18">
        <v>1</v>
      </c>
      <c r="D7" s="38">
        <v>5233</v>
      </c>
      <c r="E7" s="33">
        <v>5233</v>
      </c>
      <c r="F7" s="38">
        <v>0</v>
      </c>
      <c r="G7" s="32">
        <v>9.0399999999999991</v>
      </c>
      <c r="H7" s="32">
        <v>2</v>
      </c>
      <c r="I7" s="32">
        <v>8.9</v>
      </c>
      <c r="J7" s="32">
        <v>10</v>
      </c>
      <c r="K7" s="32">
        <v>0.56000000000000005</v>
      </c>
      <c r="L7" s="32">
        <v>3</v>
      </c>
      <c r="M7" s="33">
        <v>0.11</v>
      </c>
      <c r="N7" s="24"/>
    </row>
    <row r="8" spans="2:14" x14ac:dyDescent="0.35">
      <c r="B8" s="46"/>
      <c r="C8" s="19">
        <v>2</v>
      </c>
      <c r="D8" s="27">
        <v>13199</v>
      </c>
      <c r="E8" s="34">
        <v>13199</v>
      </c>
      <c r="F8" s="27">
        <v>0</v>
      </c>
      <c r="G8" s="25">
        <v>11.62</v>
      </c>
      <c r="H8" s="25">
        <v>2</v>
      </c>
      <c r="I8" s="25">
        <v>11.35</v>
      </c>
      <c r="J8" s="25">
        <v>4</v>
      </c>
      <c r="K8" s="25">
        <v>0.62</v>
      </c>
      <c r="L8" s="25">
        <v>1</v>
      </c>
      <c r="M8" s="34">
        <v>0.05</v>
      </c>
      <c r="N8" s="24"/>
    </row>
    <row r="9" spans="2:14" x14ac:dyDescent="0.35">
      <c r="B9" s="46"/>
      <c r="C9" s="19">
        <v>3</v>
      </c>
      <c r="D9" s="27">
        <v>11776</v>
      </c>
      <c r="E9" s="34">
        <v>11776</v>
      </c>
      <c r="F9" s="27">
        <v>0</v>
      </c>
      <c r="G9" s="25">
        <v>11.04</v>
      </c>
      <c r="H9" s="25">
        <v>2</v>
      </c>
      <c r="I9" s="25">
        <v>10.88</v>
      </c>
      <c r="J9" s="25">
        <v>4</v>
      </c>
      <c r="K9" s="25">
        <v>0.82</v>
      </c>
      <c r="L9" s="25">
        <v>2</v>
      </c>
      <c r="M9" s="34">
        <v>0.46</v>
      </c>
      <c r="N9" s="24"/>
    </row>
    <row r="10" spans="2:14" x14ac:dyDescent="0.35">
      <c r="B10" s="46"/>
      <c r="C10" s="19">
        <v>4</v>
      </c>
      <c r="D10" s="27">
        <v>13201</v>
      </c>
      <c r="E10" s="34">
        <v>13201</v>
      </c>
      <c r="F10" s="27">
        <v>0</v>
      </c>
      <c r="G10" s="25">
        <v>10.71</v>
      </c>
      <c r="H10" s="25">
        <v>2</v>
      </c>
      <c r="I10" s="25">
        <v>10.54</v>
      </c>
      <c r="J10" s="25">
        <v>4</v>
      </c>
      <c r="K10" s="25">
        <v>1.38</v>
      </c>
      <c r="L10" s="25">
        <v>2</v>
      </c>
      <c r="M10" s="34">
        <v>1.06</v>
      </c>
      <c r="N10" s="24"/>
    </row>
    <row r="11" spans="2:14" x14ac:dyDescent="0.35">
      <c r="B11" s="46"/>
      <c r="C11" s="19">
        <v>5</v>
      </c>
      <c r="D11" s="27">
        <v>12138</v>
      </c>
      <c r="E11" s="34">
        <v>12138</v>
      </c>
      <c r="F11" s="27">
        <v>0</v>
      </c>
      <c r="G11" s="25">
        <v>12.43</v>
      </c>
      <c r="H11" s="25">
        <v>2</v>
      </c>
      <c r="I11" s="25">
        <v>12.21</v>
      </c>
      <c r="J11" s="25">
        <v>8</v>
      </c>
      <c r="K11" s="25">
        <v>1.36</v>
      </c>
      <c r="L11" s="25">
        <v>4</v>
      </c>
      <c r="M11" s="34">
        <v>0.66</v>
      </c>
      <c r="N11" s="24"/>
    </row>
    <row r="12" spans="2:14" x14ac:dyDescent="0.35">
      <c r="B12" s="46"/>
      <c r="C12" s="19">
        <v>6</v>
      </c>
      <c r="D12" s="27">
        <v>12105</v>
      </c>
      <c r="E12" s="34">
        <v>12105</v>
      </c>
      <c r="F12" s="27">
        <v>0</v>
      </c>
      <c r="G12" s="25">
        <v>11.62</v>
      </c>
      <c r="H12" s="25">
        <v>2</v>
      </c>
      <c r="I12" s="25">
        <v>11.44</v>
      </c>
      <c r="J12" s="25">
        <v>4</v>
      </c>
      <c r="K12" s="25">
        <v>0.4</v>
      </c>
      <c r="L12" s="25">
        <v>0</v>
      </c>
      <c r="M12" s="34">
        <v>0</v>
      </c>
      <c r="N12" s="24"/>
    </row>
    <row r="13" spans="2:14" x14ac:dyDescent="0.35">
      <c r="B13" s="46"/>
      <c r="C13" s="19">
        <v>7</v>
      </c>
      <c r="D13" s="27">
        <v>6372</v>
      </c>
      <c r="E13" s="34">
        <v>6372</v>
      </c>
      <c r="F13" s="27">
        <v>0</v>
      </c>
      <c r="G13" s="25">
        <v>13.9</v>
      </c>
      <c r="H13" s="25">
        <v>2</v>
      </c>
      <c r="I13" s="25">
        <v>13.72</v>
      </c>
      <c r="J13" s="25">
        <v>16</v>
      </c>
      <c r="K13" s="25">
        <v>2.72</v>
      </c>
      <c r="L13" s="25">
        <v>12</v>
      </c>
      <c r="M13" s="34">
        <v>1.83</v>
      </c>
      <c r="N13" s="24"/>
    </row>
    <row r="14" spans="2:14" x14ac:dyDescent="0.35">
      <c r="B14" s="46"/>
      <c r="C14" s="19">
        <v>8</v>
      </c>
      <c r="D14" s="27">
        <v>11200</v>
      </c>
      <c r="E14" s="34">
        <v>11200</v>
      </c>
      <c r="F14" s="27">
        <v>0</v>
      </c>
      <c r="G14" s="25">
        <v>14.59</v>
      </c>
      <c r="H14" s="25">
        <v>2</v>
      </c>
      <c r="I14" s="25">
        <v>14.4</v>
      </c>
      <c r="J14" s="25">
        <v>20</v>
      </c>
      <c r="K14" s="25">
        <v>3.5</v>
      </c>
      <c r="L14" s="25">
        <v>9</v>
      </c>
      <c r="M14" s="34">
        <v>1.76</v>
      </c>
      <c r="N14" s="24"/>
    </row>
    <row r="15" spans="2:14" x14ac:dyDescent="0.35">
      <c r="B15" s="46"/>
      <c r="C15" s="19">
        <v>9</v>
      </c>
      <c r="D15" s="27">
        <v>11184</v>
      </c>
      <c r="E15" s="34">
        <v>11184</v>
      </c>
      <c r="F15" s="27">
        <v>0</v>
      </c>
      <c r="G15" s="25">
        <v>11.42</v>
      </c>
      <c r="H15" s="25">
        <v>2</v>
      </c>
      <c r="I15" s="25">
        <v>11.21</v>
      </c>
      <c r="J15" s="25">
        <v>4</v>
      </c>
      <c r="K15" s="25">
        <v>0.68</v>
      </c>
      <c r="L15" s="25">
        <v>1</v>
      </c>
      <c r="M15" s="34">
        <v>0.05</v>
      </c>
      <c r="N15" s="24"/>
    </row>
    <row r="16" spans="2:14" ht="15" thickBot="1" x14ac:dyDescent="0.4">
      <c r="B16" s="46"/>
      <c r="C16" s="20">
        <v>10</v>
      </c>
      <c r="D16" s="37">
        <v>6832</v>
      </c>
      <c r="E16" s="36">
        <v>6832</v>
      </c>
      <c r="F16" s="37">
        <v>0</v>
      </c>
      <c r="G16" s="35">
        <v>10.57</v>
      </c>
      <c r="H16" s="35">
        <v>2</v>
      </c>
      <c r="I16" s="35">
        <v>10.34</v>
      </c>
      <c r="J16" s="35">
        <v>4</v>
      </c>
      <c r="K16" s="35">
        <v>0.74</v>
      </c>
      <c r="L16" s="35">
        <v>1</v>
      </c>
      <c r="M16" s="36">
        <v>0.37</v>
      </c>
      <c r="N16" s="24"/>
    </row>
    <row r="17" spans="2:14" x14ac:dyDescent="0.35">
      <c r="B17" s="46"/>
      <c r="C17" s="1" t="s">
        <v>17</v>
      </c>
      <c r="D17" s="1">
        <f>MIN(D7:D16)</f>
        <v>5233</v>
      </c>
      <c r="E17" s="2">
        <f>MIN(E7:E16)</f>
        <v>5233</v>
      </c>
      <c r="F17" s="32" t="s">
        <v>19</v>
      </c>
      <c r="G17" s="32" t="s">
        <v>19</v>
      </c>
      <c r="H17" s="32" t="s">
        <v>19</v>
      </c>
      <c r="I17" s="32" t="s">
        <v>19</v>
      </c>
      <c r="J17" s="32" t="s">
        <v>19</v>
      </c>
      <c r="K17" s="32" t="s">
        <v>19</v>
      </c>
      <c r="L17" s="32" t="s">
        <v>19</v>
      </c>
      <c r="M17" s="33" t="s">
        <v>19</v>
      </c>
      <c r="N17" s="24"/>
    </row>
    <row r="18" spans="2:14" ht="15" thickBot="1" x14ac:dyDescent="0.4">
      <c r="B18" s="46"/>
      <c r="C18" s="37" t="s">
        <v>18</v>
      </c>
      <c r="D18" s="37">
        <f>MAX(D7:D16)</f>
        <v>13201</v>
      </c>
      <c r="E18" s="36">
        <f>MAX(E7:E16)</f>
        <v>13201</v>
      </c>
      <c r="F18" s="35" t="s">
        <v>19</v>
      </c>
      <c r="G18" s="35" t="s">
        <v>19</v>
      </c>
      <c r="H18" s="35" t="s">
        <v>19</v>
      </c>
      <c r="I18" s="35" t="s">
        <v>19</v>
      </c>
      <c r="J18" s="35" t="s">
        <v>19</v>
      </c>
      <c r="K18" s="35" t="s">
        <v>19</v>
      </c>
      <c r="L18" s="35" t="s">
        <v>19</v>
      </c>
      <c r="M18" s="36" t="s">
        <v>19</v>
      </c>
      <c r="N18" s="24"/>
    </row>
    <row r="19" spans="2:14" x14ac:dyDescent="0.35">
      <c r="B19" s="46"/>
      <c r="C19" s="6" t="s">
        <v>11</v>
      </c>
      <c r="D19" s="21">
        <f t="shared" ref="D19:M19" si="0">AVERAGE(D7:D16)</f>
        <v>10324</v>
      </c>
      <c r="E19" s="22">
        <f t="shared" si="0"/>
        <v>10324</v>
      </c>
      <c r="F19" s="3">
        <f t="shared" si="0"/>
        <v>0</v>
      </c>
      <c r="G19" s="3">
        <f t="shared" si="0"/>
        <v>11.693999999999999</v>
      </c>
      <c r="H19" s="3">
        <f t="shared" si="0"/>
        <v>2</v>
      </c>
      <c r="I19" s="3">
        <f t="shared" si="0"/>
        <v>11.499000000000001</v>
      </c>
      <c r="J19" s="3">
        <f t="shared" si="0"/>
        <v>7.8</v>
      </c>
      <c r="K19" s="3">
        <f t="shared" si="0"/>
        <v>1.278</v>
      </c>
      <c r="L19" s="3">
        <f t="shared" si="0"/>
        <v>3.5</v>
      </c>
      <c r="M19" s="7">
        <f t="shared" si="0"/>
        <v>0.63500000000000001</v>
      </c>
      <c r="N19" s="24"/>
    </row>
    <row r="20" spans="2:14" ht="15" thickBot="1" x14ac:dyDescent="0.4">
      <c r="B20" s="46"/>
      <c r="C20" s="28" t="s">
        <v>20</v>
      </c>
      <c r="D20" s="14">
        <f>_xlfn.STDEV.P(D7:D16)</f>
        <v>2834.6294290435922</v>
      </c>
      <c r="E20" s="12">
        <f t="shared" ref="E20:M20" si="1">_xlfn.STDEV.P(E7:E16)</f>
        <v>2834.6294290435922</v>
      </c>
      <c r="F20" s="11">
        <f t="shared" si="1"/>
        <v>0</v>
      </c>
      <c r="G20" s="11">
        <f>_xlfn.STDEV.P(G7:G16)</f>
        <v>1.5357096079663008</v>
      </c>
      <c r="H20" s="11">
        <f t="shared" si="1"/>
        <v>0</v>
      </c>
      <c r="I20" s="11">
        <f t="shared" si="1"/>
        <v>1.528538190559847</v>
      </c>
      <c r="J20" s="11">
        <f>_xlfn.STDEV.P(J7:J16)</f>
        <v>5.5461698495448193</v>
      </c>
      <c r="K20" s="11">
        <f t="shared" si="1"/>
        <v>0.98030403447093895</v>
      </c>
      <c r="L20" s="11">
        <f t="shared" si="1"/>
        <v>3.7215588131856792</v>
      </c>
      <c r="M20" s="12">
        <f t="shared" si="1"/>
        <v>0.65871465749594493</v>
      </c>
      <c r="N20" s="24"/>
    </row>
    <row r="21" spans="2:14" ht="15" thickBot="1" x14ac:dyDescent="0.4">
      <c r="B21" s="47"/>
      <c r="C21" s="29" t="s">
        <v>14</v>
      </c>
      <c r="D21" s="39">
        <v>16318</v>
      </c>
      <c r="E21" s="30">
        <v>16318</v>
      </c>
      <c r="F21" s="4">
        <v>0</v>
      </c>
      <c r="G21" s="4">
        <v>126.59</v>
      </c>
      <c r="H21" s="4">
        <v>2</v>
      </c>
      <c r="I21" s="4">
        <v>126.45</v>
      </c>
      <c r="J21" s="4">
        <v>36</v>
      </c>
      <c r="K21" s="4">
        <v>3.49</v>
      </c>
      <c r="L21" s="4">
        <v>14</v>
      </c>
      <c r="M21" s="30">
        <v>1.1599999999999999</v>
      </c>
      <c r="N21" s="24"/>
    </row>
    <row r="22" spans="2:14" x14ac:dyDescent="0.35">
      <c r="B22" s="45" t="s">
        <v>15</v>
      </c>
      <c r="C22" s="1">
        <v>1</v>
      </c>
      <c r="D22" s="38">
        <v>5030</v>
      </c>
      <c r="E22" s="33">
        <v>5031</v>
      </c>
      <c r="F22" s="38">
        <v>0</v>
      </c>
      <c r="G22" s="32">
        <v>15.85</v>
      </c>
      <c r="H22" s="32">
        <v>2</v>
      </c>
      <c r="I22" s="32">
        <v>15.61</v>
      </c>
      <c r="J22" s="32">
        <v>7</v>
      </c>
      <c r="K22" s="32">
        <v>1.05</v>
      </c>
      <c r="L22" s="32">
        <v>3</v>
      </c>
      <c r="M22" s="33">
        <v>0.26</v>
      </c>
      <c r="N22" s="24"/>
    </row>
    <row r="23" spans="2:14" x14ac:dyDescent="0.35">
      <c r="B23" s="46"/>
      <c r="C23" s="5">
        <v>2</v>
      </c>
      <c r="D23" s="27">
        <v>12654</v>
      </c>
      <c r="E23" s="34">
        <v>12720</v>
      </c>
      <c r="F23" s="27">
        <v>0.01</v>
      </c>
      <c r="G23" s="25">
        <v>20.72</v>
      </c>
      <c r="H23" s="25">
        <v>2</v>
      </c>
      <c r="I23" s="25">
        <v>20.38</v>
      </c>
      <c r="J23" s="25">
        <v>4</v>
      </c>
      <c r="K23" s="25">
        <v>1.04</v>
      </c>
      <c r="L23" s="25">
        <v>1</v>
      </c>
      <c r="M23" s="34">
        <v>0.09</v>
      </c>
      <c r="N23" s="24"/>
    </row>
    <row r="24" spans="2:14" x14ac:dyDescent="0.35">
      <c r="B24" s="46"/>
      <c r="C24" s="5">
        <v>3</v>
      </c>
      <c r="D24" s="27">
        <v>11055</v>
      </c>
      <c r="E24" s="34">
        <v>11099</v>
      </c>
      <c r="F24" s="27">
        <v>0</v>
      </c>
      <c r="G24" s="25">
        <v>19.37</v>
      </c>
      <c r="H24" s="25">
        <v>2</v>
      </c>
      <c r="I24" s="25">
        <v>19.100000000000001</v>
      </c>
      <c r="J24" s="25">
        <v>4</v>
      </c>
      <c r="K24" s="25">
        <v>1.27</v>
      </c>
      <c r="L24" s="25">
        <v>2</v>
      </c>
      <c r="M24" s="34">
        <v>0.74</v>
      </c>
      <c r="N24" s="24"/>
    </row>
    <row r="25" spans="2:14" x14ac:dyDescent="0.35">
      <c r="B25" s="46"/>
      <c r="C25" s="5">
        <v>4</v>
      </c>
      <c r="D25" s="27">
        <v>12261</v>
      </c>
      <c r="E25" s="34">
        <v>12348</v>
      </c>
      <c r="F25" s="27">
        <v>0.01</v>
      </c>
      <c r="G25" s="25">
        <v>13.09</v>
      </c>
      <c r="H25" s="25">
        <v>2</v>
      </c>
      <c r="I25" s="25">
        <v>12.86</v>
      </c>
      <c r="J25" s="25">
        <v>4</v>
      </c>
      <c r="K25" s="25">
        <v>1.59</v>
      </c>
      <c r="L25" s="25">
        <v>2</v>
      </c>
      <c r="M25" s="34">
        <v>1.1299999999999999</v>
      </c>
      <c r="N25" s="24"/>
    </row>
    <row r="26" spans="2:14" x14ac:dyDescent="0.35">
      <c r="B26" s="46"/>
      <c r="C26" s="5">
        <v>5</v>
      </c>
      <c r="D26" s="27">
        <v>10933</v>
      </c>
      <c r="E26" s="34">
        <v>10933</v>
      </c>
      <c r="F26" s="27">
        <v>0</v>
      </c>
      <c r="G26" s="25">
        <v>17.07</v>
      </c>
      <c r="H26" s="25">
        <v>2</v>
      </c>
      <c r="I26" s="25">
        <v>16.8</v>
      </c>
      <c r="J26" s="25">
        <v>19</v>
      </c>
      <c r="K26" s="25">
        <v>4.01</v>
      </c>
      <c r="L26" s="25">
        <v>10</v>
      </c>
      <c r="M26" s="34">
        <v>2</v>
      </c>
      <c r="N26" s="24"/>
    </row>
    <row r="27" spans="2:14" x14ac:dyDescent="0.35">
      <c r="B27" s="46"/>
      <c r="C27" s="5">
        <v>6</v>
      </c>
      <c r="D27" s="27">
        <v>10856</v>
      </c>
      <c r="E27" s="34">
        <v>10943</v>
      </c>
      <c r="F27" s="27">
        <v>0.01</v>
      </c>
      <c r="G27" s="25">
        <v>19.02</v>
      </c>
      <c r="H27" s="25">
        <v>2</v>
      </c>
      <c r="I27" s="25">
        <v>18.760000000000002</v>
      </c>
      <c r="J27" s="25">
        <v>4</v>
      </c>
      <c r="K27" s="25">
        <v>0.61</v>
      </c>
      <c r="L27" s="25">
        <v>0</v>
      </c>
      <c r="M27" s="34">
        <v>0</v>
      </c>
      <c r="N27" s="24"/>
    </row>
    <row r="28" spans="2:14" x14ac:dyDescent="0.35">
      <c r="B28" s="46"/>
      <c r="C28" s="5">
        <v>7</v>
      </c>
      <c r="D28" s="27">
        <v>6033</v>
      </c>
      <c r="E28" s="34">
        <v>6033</v>
      </c>
      <c r="F28" s="27">
        <v>0</v>
      </c>
      <c r="G28" s="25">
        <v>8.01</v>
      </c>
      <c r="H28" s="25">
        <v>2</v>
      </c>
      <c r="I28" s="25">
        <v>7.89</v>
      </c>
      <c r="J28" s="25">
        <v>15</v>
      </c>
      <c r="K28" s="25">
        <v>1.3</v>
      </c>
      <c r="L28" s="25">
        <v>8</v>
      </c>
      <c r="M28" s="34">
        <v>0.69</v>
      </c>
      <c r="N28" s="24"/>
    </row>
    <row r="29" spans="2:14" x14ac:dyDescent="0.35">
      <c r="B29" s="46"/>
      <c r="C29" s="5">
        <v>8</v>
      </c>
      <c r="D29" s="27">
        <v>10435</v>
      </c>
      <c r="E29" s="34">
        <v>10534</v>
      </c>
      <c r="F29" s="27">
        <v>0.01</v>
      </c>
      <c r="G29" s="25">
        <v>13.82</v>
      </c>
      <c r="H29" s="25">
        <v>2</v>
      </c>
      <c r="I29" s="25">
        <v>13.4</v>
      </c>
      <c r="J29" s="25">
        <v>10</v>
      </c>
      <c r="K29" s="25">
        <v>1.9</v>
      </c>
      <c r="L29" s="25">
        <v>4</v>
      </c>
      <c r="M29" s="34">
        <v>0.7</v>
      </c>
      <c r="N29" s="24"/>
    </row>
    <row r="30" spans="2:14" x14ac:dyDescent="0.35">
      <c r="B30" s="46"/>
      <c r="C30" s="5">
        <v>9</v>
      </c>
      <c r="D30" s="27">
        <v>10639</v>
      </c>
      <c r="E30" s="34">
        <v>10705</v>
      </c>
      <c r="F30" s="27">
        <v>0.01</v>
      </c>
      <c r="G30" s="25">
        <v>14</v>
      </c>
      <c r="H30" s="25">
        <v>2</v>
      </c>
      <c r="I30" s="25">
        <v>13.67</v>
      </c>
      <c r="J30" s="25">
        <v>4</v>
      </c>
      <c r="K30" s="25">
        <v>0.76</v>
      </c>
      <c r="L30" s="25">
        <v>1</v>
      </c>
      <c r="M30" s="34">
        <v>0.08</v>
      </c>
      <c r="N30" s="24"/>
    </row>
    <row r="31" spans="2:14" ht="15" thickBot="1" x14ac:dyDescent="0.4">
      <c r="B31" s="46"/>
      <c r="C31" s="26">
        <v>10</v>
      </c>
      <c r="D31" s="37">
        <v>5997</v>
      </c>
      <c r="E31" s="36">
        <v>5997</v>
      </c>
      <c r="F31" s="37">
        <v>0</v>
      </c>
      <c r="G31" s="35">
        <v>17.100000000000001</v>
      </c>
      <c r="H31" s="35">
        <v>2</v>
      </c>
      <c r="I31" s="35">
        <v>16.809999999999999</v>
      </c>
      <c r="J31" s="35">
        <v>6</v>
      </c>
      <c r="K31" s="35">
        <v>1.07</v>
      </c>
      <c r="L31" s="35">
        <v>1</v>
      </c>
      <c r="M31" s="36">
        <v>0.33</v>
      </c>
      <c r="N31" s="24"/>
    </row>
    <row r="32" spans="2:14" x14ac:dyDescent="0.35">
      <c r="B32" s="46"/>
      <c r="C32" s="1" t="s">
        <v>17</v>
      </c>
      <c r="D32" s="1">
        <f>MIN(D22:D31)</f>
        <v>5030</v>
      </c>
      <c r="E32" s="2">
        <f>MIN(E22:E31)</f>
        <v>5031</v>
      </c>
      <c r="F32" s="32" t="s">
        <v>19</v>
      </c>
      <c r="G32" s="32" t="s">
        <v>19</v>
      </c>
      <c r="H32" s="32" t="s">
        <v>19</v>
      </c>
      <c r="I32" s="32" t="s">
        <v>19</v>
      </c>
      <c r="J32" s="32" t="s">
        <v>19</v>
      </c>
      <c r="K32" s="32" t="s">
        <v>19</v>
      </c>
      <c r="L32" s="32" t="s">
        <v>19</v>
      </c>
      <c r="M32" s="33" t="s">
        <v>19</v>
      </c>
      <c r="N32" s="24"/>
    </row>
    <row r="33" spans="2:14" ht="15" thickBot="1" x14ac:dyDescent="0.4">
      <c r="B33" s="46"/>
      <c r="C33" s="37" t="s">
        <v>18</v>
      </c>
      <c r="D33" s="37">
        <f>MAX(D22:D31)</f>
        <v>12654</v>
      </c>
      <c r="E33" s="36">
        <f>MAX(E22:E31)</f>
        <v>12720</v>
      </c>
      <c r="F33" s="35" t="s">
        <v>19</v>
      </c>
      <c r="G33" s="35" t="s">
        <v>19</v>
      </c>
      <c r="H33" s="35" t="s">
        <v>19</v>
      </c>
      <c r="I33" s="35" t="s">
        <v>19</v>
      </c>
      <c r="J33" s="35" t="s">
        <v>19</v>
      </c>
      <c r="K33" s="35" t="s">
        <v>19</v>
      </c>
      <c r="L33" s="35" t="s">
        <v>19</v>
      </c>
      <c r="M33" s="36" t="s">
        <v>19</v>
      </c>
      <c r="N33" s="24"/>
    </row>
    <row r="34" spans="2:14" x14ac:dyDescent="0.35">
      <c r="B34" s="46"/>
      <c r="C34" s="6" t="s">
        <v>11</v>
      </c>
      <c r="D34" s="21">
        <f t="shared" ref="D34:M34" si="2">AVERAGE(D22:D31)</f>
        <v>9589.2999999999993</v>
      </c>
      <c r="E34" s="22">
        <f t="shared" si="2"/>
        <v>9634.2999999999993</v>
      </c>
      <c r="F34" s="3">
        <f t="shared" si="2"/>
        <v>5.0000000000000001E-3</v>
      </c>
      <c r="G34" s="3">
        <f t="shared" si="2"/>
        <v>15.804999999999998</v>
      </c>
      <c r="H34" s="3">
        <f t="shared" si="2"/>
        <v>2</v>
      </c>
      <c r="I34" s="3">
        <f t="shared" si="2"/>
        <v>15.528</v>
      </c>
      <c r="J34" s="3">
        <f t="shared" si="2"/>
        <v>7.7</v>
      </c>
      <c r="K34" s="3">
        <f t="shared" si="2"/>
        <v>1.4600000000000002</v>
      </c>
      <c r="L34" s="3">
        <f t="shared" si="2"/>
        <v>3.2</v>
      </c>
      <c r="M34" s="7">
        <f t="shared" si="2"/>
        <v>0.60200000000000009</v>
      </c>
      <c r="N34" s="24"/>
    </row>
    <row r="35" spans="2:14" ht="15" thickBot="1" x14ac:dyDescent="0.4">
      <c r="B35" s="46"/>
      <c r="C35" s="28" t="s">
        <v>20</v>
      </c>
      <c r="D35" s="14">
        <f>_xlfn.STDEV.P(D22:D31)</f>
        <v>2650.3751828750587</v>
      </c>
      <c r="E35" s="12">
        <f t="shared" ref="E35:F35" si="3">_xlfn.STDEV.P(E22:E31)</f>
        <v>2679.1027994461128</v>
      </c>
      <c r="F35" s="11">
        <f t="shared" si="3"/>
        <v>5.0000000000000001E-3</v>
      </c>
      <c r="G35" s="11">
        <f>_xlfn.STDEV.P(G22:G31)</f>
        <v>3.5470191710787295</v>
      </c>
      <c r="H35" s="11">
        <f t="shared" ref="H35:I35" si="4">_xlfn.STDEV.P(H22:H31)</f>
        <v>0</v>
      </c>
      <c r="I35" s="11">
        <f t="shared" si="4"/>
        <v>3.5135873405964944</v>
      </c>
      <c r="J35" s="11">
        <f>_xlfn.STDEV.P(J22:J31)</f>
        <v>5.0803543183522146</v>
      </c>
      <c r="K35" s="11">
        <f t="shared" ref="K35:M35" si="5">_xlfn.STDEV.P(K22:K31)</f>
        <v>0.92107545836375393</v>
      </c>
      <c r="L35" s="11">
        <f t="shared" si="5"/>
        <v>3.1240998703626617</v>
      </c>
      <c r="M35" s="12">
        <f t="shared" si="5"/>
        <v>0.57944456162777125</v>
      </c>
      <c r="N35" s="24"/>
    </row>
    <row r="36" spans="2:14" ht="15" thickBot="1" x14ac:dyDescent="0.4">
      <c r="B36" s="47"/>
      <c r="C36" s="29" t="s">
        <v>14</v>
      </c>
      <c r="D36" s="29">
        <v>13312</v>
      </c>
      <c r="E36" s="41">
        <v>13408</v>
      </c>
      <c r="F36" s="4">
        <v>0.01</v>
      </c>
      <c r="G36" s="4">
        <v>306.77</v>
      </c>
      <c r="H36" s="4">
        <v>3</v>
      </c>
      <c r="I36" s="4">
        <v>306.41000000000003</v>
      </c>
      <c r="J36" s="4">
        <v>69</v>
      </c>
      <c r="K36" s="4">
        <v>11.23</v>
      </c>
      <c r="L36" s="4">
        <v>29</v>
      </c>
      <c r="M36" s="30">
        <v>5.74</v>
      </c>
      <c r="N36" s="24"/>
    </row>
    <row r="37" spans="2:14" x14ac:dyDescent="0.35">
      <c r="B37" s="45" t="s">
        <v>16</v>
      </c>
      <c r="C37" s="15">
        <v>1</v>
      </c>
      <c r="D37" s="38">
        <v>4900</v>
      </c>
      <c r="E37" s="33">
        <v>4900</v>
      </c>
      <c r="F37" s="38">
        <v>0</v>
      </c>
      <c r="G37" s="32">
        <v>7.55</v>
      </c>
      <c r="H37" s="32">
        <v>2</v>
      </c>
      <c r="I37" s="32">
        <v>7.41</v>
      </c>
      <c r="J37" s="32">
        <v>24</v>
      </c>
      <c r="K37" s="32">
        <v>1.1499999999999999</v>
      </c>
      <c r="L37" s="32">
        <v>17</v>
      </c>
      <c r="M37" s="33">
        <v>0.56999999999999995</v>
      </c>
      <c r="N37" s="24"/>
    </row>
    <row r="38" spans="2:14" x14ac:dyDescent="0.35">
      <c r="B38" s="46"/>
      <c r="C38" s="16">
        <v>2</v>
      </c>
      <c r="D38" s="27">
        <v>12480</v>
      </c>
      <c r="E38" s="34">
        <v>12480</v>
      </c>
      <c r="F38" s="27">
        <v>0</v>
      </c>
      <c r="G38" s="25">
        <v>7.48</v>
      </c>
      <c r="H38" s="25">
        <v>2</v>
      </c>
      <c r="I38" s="25">
        <v>7.35</v>
      </c>
      <c r="J38" s="25">
        <v>6</v>
      </c>
      <c r="K38" s="25">
        <v>0.65</v>
      </c>
      <c r="L38" s="25">
        <v>1</v>
      </c>
      <c r="M38" s="34">
        <v>0.03</v>
      </c>
      <c r="N38" s="24"/>
    </row>
    <row r="39" spans="2:14" x14ac:dyDescent="0.35">
      <c r="B39" s="46"/>
      <c r="C39" s="16">
        <v>3</v>
      </c>
      <c r="D39" s="27">
        <v>10880</v>
      </c>
      <c r="E39" s="34">
        <v>10880</v>
      </c>
      <c r="F39" s="27">
        <v>0</v>
      </c>
      <c r="G39" s="25">
        <v>9.39</v>
      </c>
      <c r="H39" s="25">
        <v>2</v>
      </c>
      <c r="I39" s="25">
        <v>9.25</v>
      </c>
      <c r="J39" s="25">
        <v>6</v>
      </c>
      <c r="K39" s="25">
        <v>1.19</v>
      </c>
      <c r="L39" s="25">
        <v>2</v>
      </c>
      <c r="M39" s="34">
        <v>0.75</v>
      </c>
      <c r="N39" s="24"/>
    </row>
    <row r="40" spans="2:14" x14ac:dyDescent="0.35">
      <c r="B40" s="46"/>
      <c r="C40" s="16">
        <v>4</v>
      </c>
      <c r="D40" s="27">
        <v>12002</v>
      </c>
      <c r="E40" s="34">
        <v>12002</v>
      </c>
      <c r="F40" s="27">
        <v>0</v>
      </c>
      <c r="G40" s="25">
        <v>13.15</v>
      </c>
      <c r="H40" s="25">
        <v>2</v>
      </c>
      <c r="I40" s="25">
        <v>12.93</v>
      </c>
      <c r="J40" s="25">
        <v>6</v>
      </c>
      <c r="K40" s="25">
        <v>2.3199999999999998</v>
      </c>
      <c r="L40" s="25">
        <v>2</v>
      </c>
      <c r="M40" s="34">
        <v>1.45</v>
      </c>
      <c r="N40" s="24"/>
    </row>
    <row r="41" spans="2:14" x14ac:dyDescent="0.35">
      <c r="B41" s="46"/>
      <c r="C41" s="16">
        <v>5</v>
      </c>
      <c r="D41" s="27">
        <v>10681</v>
      </c>
      <c r="E41" s="34">
        <v>10681</v>
      </c>
      <c r="F41" s="27">
        <v>0</v>
      </c>
      <c r="G41" s="25">
        <v>15.91</v>
      </c>
      <c r="H41" s="25">
        <v>2</v>
      </c>
      <c r="I41" s="25">
        <v>15.76</v>
      </c>
      <c r="J41" s="25">
        <v>22</v>
      </c>
      <c r="K41" s="25">
        <v>6.32</v>
      </c>
      <c r="L41" s="25">
        <v>13</v>
      </c>
      <c r="M41" s="34">
        <v>3.98</v>
      </c>
      <c r="N41" s="24"/>
    </row>
    <row r="42" spans="2:14" x14ac:dyDescent="0.35">
      <c r="B42" s="46"/>
      <c r="C42" s="16">
        <v>6</v>
      </c>
      <c r="D42" s="27">
        <v>10597</v>
      </c>
      <c r="E42" s="34">
        <v>10597</v>
      </c>
      <c r="F42" s="27">
        <v>0</v>
      </c>
      <c r="G42" s="25">
        <v>10.06</v>
      </c>
      <c r="H42" s="25">
        <v>2</v>
      </c>
      <c r="I42" s="25">
        <v>9.91</v>
      </c>
      <c r="J42" s="25">
        <v>8</v>
      </c>
      <c r="K42" s="25">
        <v>0.72</v>
      </c>
      <c r="L42" s="25">
        <v>1</v>
      </c>
      <c r="M42" s="34">
        <v>0.1</v>
      </c>
      <c r="N42" s="24"/>
    </row>
    <row r="43" spans="2:14" x14ac:dyDescent="0.35">
      <c r="B43" s="46"/>
      <c r="C43" s="16">
        <v>7</v>
      </c>
      <c r="D43" s="27">
        <v>6033</v>
      </c>
      <c r="E43" s="34">
        <v>6033</v>
      </c>
      <c r="F43" s="27">
        <v>0</v>
      </c>
      <c r="G43" s="25">
        <v>12.2</v>
      </c>
      <c r="H43" s="25">
        <v>2</v>
      </c>
      <c r="I43" s="25">
        <v>12.05</v>
      </c>
      <c r="J43" s="25">
        <v>15</v>
      </c>
      <c r="K43" s="25">
        <v>1.86</v>
      </c>
      <c r="L43" s="25">
        <v>8</v>
      </c>
      <c r="M43" s="34">
        <v>0.98</v>
      </c>
      <c r="N43" s="24"/>
    </row>
    <row r="44" spans="2:14" x14ac:dyDescent="0.35">
      <c r="B44" s="46"/>
      <c r="C44" s="16">
        <v>8</v>
      </c>
      <c r="D44" s="27">
        <v>10305</v>
      </c>
      <c r="E44" s="34">
        <v>10315</v>
      </c>
      <c r="F44" s="27">
        <v>0</v>
      </c>
      <c r="G44" s="25">
        <v>13.99</v>
      </c>
      <c r="H44" s="25">
        <v>2</v>
      </c>
      <c r="I44" s="25">
        <v>13.79</v>
      </c>
      <c r="J44" s="25">
        <v>29</v>
      </c>
      <c r="K44" s="25">
        <v>2.88</v>
      </c>
      <c r="L44" s="25">
        <v>15</v>
      </c>
      <c r="M44" s="34">
        <v>0.98</v>
      </c>
      <c r="N44" s="23"/>
    </row>
    <row r="45" spans="2:14" x14ac:dyDescent="0.35">
      <c r="B45" s="46"/>
      <c r="C45" s="16">
        <v>9</v>
      </c>
      <c r="D45" s="27">
        <v>10466</v>
      </c>
      <c r="E45" s="34">
        <v>10466</v>
      </c>
      <c r="F45" s="27">
        <v>0</v>
      </c>
      <c r="G45" s="25">
        <v>10.79</v>
      </c>
      <c r="H45" s="25">
        <v>2</v>
      </c>
      <c r="I45" s="25">
        <v>10.63</v>
      </c>
      <c r="J45" s="25">
        <v>6</v>
      </c>
      <c r="K45" s="25">
        <v>0.67</v>
      </c>
      <c r="L45" s="25">
        <v>1</v>
      </c>
      <c r="M45" s="34">
        <v>0.05</v>
      </c>
      <c r="N45" s="24"/>
    </row>
    <row r="46" spans="2:14" ht="15" thickBot="1" x14ac:dyDescent="0.4">
      <c r="B46" s="46"/>
      <c r="C46" s="17">
        <v>10</v>
      </c>
      <c r="D46" s="37">
        <v>5807</v>
      </c>
      <c r="E46" s="36">
        <v>5807</v>
      </c>
      <c r="F46" s="37">
        <v>0</v>
      </c>
      <c r="G46" s="35">
        <v>10.88</v>
      </c>
      <c r="H46" s="35">
        <v>2</v>
      </c>
      <c r="I46" s="35">
        <v>10.72</v>
      </c>
      <c r="J46" s="35">
        <v>6</v>
      </c>
      <c r="K46" s="35">
        <v>0.62</v>
      </c>
      <c r="L46" s="35">
        <v>1</v>
      </c>
      <c r="M46" s="36">
        <v>0.17</v>
      </c>
      <c r="N46" s="24"/>
    </row>
    <row r="47" spans="2:14" x14ac:dyDescent="0.35">
      <c r="B47" s="46"/>
      <c r="C47" s="15" t="s">
        <v>17</v>
      </c>
      <c r="D47" s="1">
        <f>MIN(D37:D46)</f>
        <v>4900</v>
      </c>
      <c r="E47" s="2">
        <f>MIN(E37:E46)</f>
        <v>4900</v>
      </c>
      <c r="F47" s="38" t="s">
        <v>19</v>
      </c>
      <c r="G47" s="32" t="s">
        <v>19</v>
      </c>
      <c r="H47" s="32" t="s">
        <v>19</v>
      </c>
      <c r="I47" s="32" t="s">
        <v>19</v>
      </c>
      <c r="J47" s="32" t="s">
        <v>19</v>
      </c>
      <c r="K47" s="32" t="s">
        <v>19</v>
      </c>
      <c r="L47" s="32" t="s">
        <v>19</v>
      </c>
      <c r="M47" s="33" t="s">
        <v>19</v>
      </c>
      <c r="N47" s="24"/>
    </row>
    <row r="48" spans="2:14" ht="15" thickBot="1" x14ac:dyDescent="0.4">
      <c r="B48" s="46"/>
      <c r="C48" s="42" t="s">
        <v>18</v>
      </c>
      <c r="D48" s="37">
        <f>MAX(D37:D46)</f>
        <v>12480</v>
      </c>
      <c r="E48" s="36">
        <f>MAX(E37:E46)</f>
        <v>12480</v>
      </c>
      <c r="F48" s="37" t="s">
        <v>19</v>
      </c>
      <c r="G48" s="35" t="s">
        <v>19</v>
      </c>
      <c r="H48" s="35" t="s">
        <v>19</v>
      </c>
      <c r="I48" s="35" t="s">
        <v>19</v>
      </c>
      <c r="J48" s="35" t="s">
        <v>19</v>
      </c>
      <c r="K48" s="35" t="s">
        <v>19</v>
      </c>
      <c r="L48" s="35" t="s">
        <v>19</v>
      </c>
      <c r="M48" s="36" t="s">
        <v>19</v>
      </c>
      <c r="N48" s="24"/>
    </row>
    <row r="49" spans="2:14" x14ac:dyDescent="0.35">
      <c r="B49" s="46"/>
      <c r="C49" s="43" t="s">
        <v>11</v>
      </c>
      <c r="D49" s="21">
        <f>AVERAGE(D37:D46)</f>
        <v>9415.1</v>
      </c>
      <c r="E49" s="22">
        <f>AVERAGE(E37:E46)</f>
        <v>9416.1</v>
      </c>
      <c r="F49" s="6">
        <f>AVERAGE(F37:F46)</f>
        <v>0</v>
      </c>
      <c r="G49" s="3">
        <f>AVERAGE(G37:G46)</f>
        <v>11.14</v>
      </c>
      <c r="H49" s="3">
        <f>AVERAGE(H37:H46)</f>
        <v>2</v>
      </c>
      <c r="I49" s="3">
        <f>AVERAGE(I37:I46)</f>
        <v>10.979999999999999</v>
      </c>
      <c r="J49" s="3">
        <f>AVERAGE(J37:J46)</f>
        <v>12.8</v>
      </c>
      <c r="K49" s="3">
        <f>AVERAGE(K37:K46)</f>
        <v>1.8380000000000003</v>
      </c>
      <c r="L49" s="3">
        <f>AVERAGE(L37:L46)</f>
        <v>6.1</v>
      </c>
      <c r="M49" s="7">
        <f>AVERAGE(M37:M46)</f>
        <v>0.90600000000000003</v>
      </c>
      <c r="N49" s="24"/>
    </row>
    <row r="50" spans="2:14" ht="15" thickBot="1" x14ac:dyDescent="0.4">
      <c r="B50" s="46"/>
      <c r="C50" s="44" t="s">
        <v>20</v>
      </c>
      <c r="D50" s="14">
        <f>_xlfn.STDEV.P(D37:D46)</f>
        <v>2607.1135936126757</v>
      </c>
      <c r="E50" s="12">
        <f>_xlfn.STDEV.P(E37:E46)</f>
        <v>2607.4566324293869</v>
      </c>
      <c r="F50" s="14">
        <f>_xlfn.STDEV.P(F37:F46)</f>
        <v>0</v>
      </c>
      <c r="G50" s="11">
        <f>_xlfn.STDEV.P(G37:G46)</f>
        <v>2.5834434385137945</v>
      </c>
      <c r="H50" s="11">
        <f>_xlfn.STDEV.P(H37:H46)</f>
        <v>0</v>
      </c>
      <c r="I50" s="11">
        <f>_xlfn.STDEV.P(I37:I46)</f>
        <v>2.5679096557316936</v>
      </c>
      <c r="J50" s="11">
        <f>_xlfn.STDEV.P(J37:J46)</f>
        <v>8.5533619121372393</v>
      </c>
      <c r="K50" s="11">
        <f>_xlfn.STDEV.P(K37:K46)</f>
        <v>1.6676078675755879</v>
      </c>
      <c r="L50" s="11">
        <f>_xlfn.STDEV.P(L37:L46)</f>
        <v>6.2201286160335947</v>
      </c>
      <c r="M50" s="12">
        <f>_xlfn.STDEV.P(M37:M46)</f>
        <v>1.121830646755561</v>
      </c>
    </row>
    <row r="51" spans="2:14" ht="15" thickBot="1" x14ac:dyDescent="0.4">
      <c r="B51" s="47"/>
      <c r="C51" s="31" t="s">
        <v>14</v>
      </c>
      <c r="D51" s="28">
        <v>13013</v>
      </c>
      <c r="E51" s="13">
        <v>13091</v>
      </c>
      <c r="F51" s="14">
        <v>0.01</v>
      </c>
      <c r="G51" s="11">
        <v>300.22000000000003</v>
      </c>
      <c r="H51" s="11">
        <v>3</v>
      </c>
      <c r="I51" s="11">
        <v>299.87</v>
      </c>
      <c r="J51" s="11">
        <v>63</v>
      </c>
      <c r="K51" s="11">
        <v>10.6</v>
      </c>
      <c r="L51" s="11">
        <v>33</v>
      </c>
      <c r="M51" s="12">
        <v>5</v>
      </c>
    </row>
  </sheetData>
  <mergeCells count="3">
    <mergeCell ref="B22:B36"/>
    <mergeCell ref="B37:B51"/>
    <mergeCell ref="B7:B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Ansari</dc:creator>
  <cp:lastModifiedBy>Mehdi Ansari</cp:lastModifiedBy>
  <dcterms:created xsi:type="dcterms:W3CDTF">2015-06-05T18:17:20Z</dcterms:created>
  <dcterms:modified xsi:type="dcterms:W3CDTF">2022-10-23T21:52:25Z</dcterms:modified>
</cp:coreProperties>
</file>