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749" documentId="11_F25DC773A252ABDACC1048BC81D86EA65ADE58E7" xr6:coauthVersionLast="47" xr6:coauthVersionMax="47" xr10:uidLastSave="{4E8FB3D0-E3C9-4BE8-A05F-38795EF105EE}"/>
  <bookViews>
    <workbookView xWindow="-28920" yWindow="-3765" windowWidth="29040" windowHeight="15720" xr2:uid="{00000000-000D-0000-FFFF-FFFF00000000}"/>
  </bookViews>
  <sheets>
    <sheet name="Logistic Regression" sheetId="2" r:id="rId1"/>
  </sheets>
  <definedNames>
    <definedName name="solver_adj" localSheetId="0" hidden="1">'Logistic Regression'!$C$3:$C$4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'Logistic Regression'!$H$9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D10" i="2" l="1"/>
  <c r="E10" i="2" s="1"/>
  <c r="F10" i="2" s="1"/>
  <c r="D11" i="2"/>
  <c r="E11" i="2" s="1"/>
  <c r="F11" i="2" s="1"/>
  <c r="D12" i="2"/>
  <c r="E12" i="2" s="1"/>
  <c r="F12" i="2" s="1"/>
  <c r="D13" i="2"/>
  <c r="E13" i="2" s="1"/>
  <c r="F13" i="2" s="1"/>
  <c r="D14" i="2"/>
  <c r="E14" i="2" s="1"/>
  <c r="F14" i="2" s="1"/>
  <c r="D15" i="2"/>
  <c r="E15" i="2" s="1"/>
  <c r="F15" i="2" s="1"/>
  <c r="D16" i="2"/>
  <c r="E16" i="2" s="1"/>
  <c r="F16" i="2" s="1"/>
  <c r="D17" i="2"/>
  <c r="E17" i="2" s="1"/>
  <c r="F17" i="2" s="1"/>
  <c r="D18" i="2"/>
  <c r="E18" i="2" s="1"/>
  <c r="F18" i="2" s="1"/>
  <c r="D19" i="2"/>
  <c r="E19" i="2" s="1"/>
  <c r="F19" i="2" s="1"/>
  <c r="D20" i="2"/>
  <c r="E20" i="2" s="1"/>
  <c r="F20" i="2" s="1"/>
  <c r="D21" i="2"/>
  <c r="E21" i="2" s="1"/>
  <c r="F21" i="2" s="1"/>
  <c r="D22" i="2"/>
  <c r="E22" i="2" s="1"/>
  <c r="F22" i="2" s="1"/>
  <c r="D23" i="2"/>
  <c r="E23" i="2" s="1"/>
  <c r="F23" i="2" s="1"/>
  <c r="D24" i="2"/>
  <c r="E24" i="2" s="1"/>
  <c r="F24" i="2" s="1"/>
  <c r="D25" i="2"/>
  <c r="E25" i="2" s="1"/>
  <c r="F25" i="2" s="1"/>
  <c r="D26" i="2"/>
  <c r="E26" i="2" s="1"/>
  <c r="F26" i="2" s="1"/>
  <c r="D27" i="2"/>
  <c r="E27" i="2" s="1"/>
  <c r="F27" i="2" s="1"/>
  <c r="D28" i="2"/>
  <c r="E28" i="2" s="1"/>
  <c r="F28" i="2" s="1"/>
  <c r="D29" i="2"/>
  <c r="E29" i="2" s="1"/>
  <c r="F29" i="2" s="1"/>
  <c r="D30" i="2"/>
  <c r="E30" i="2" s="1"/>
  <c r="F30" i="2" s="1"/>
  <c r="D31" i="2"/>
  <c r="E31" i="2" s="1"/>
  <c r="F31" i="2" s="1"/>
  <c r="D32" i="2"/>
  <c r="E32" i="2" s="1"/>
  <c r="F32" i="2" s="1"/>
  <c r="D33" i="2"/>
  <c r="E33" i="2" s="1"/>
  <c r="F33" i="2" s="1"/>
  <c r="D34" i="2"/>
  <c r="E34" i="2" s="1"/>
  <c r="F34" i="2" s="1"/>
  <c r="D35" i="2"/>
  <c r="E35" i="2" s="1"/>
  <c r="F35" i="2" s="1"/>
  <c r="D36" i="2"/>
  <c r="E36" i="2" s="1"/>
  <c r="F36" i="2" s="1"/>
  <c r="D37" i="2"/>
  <c r="E37" i="2" s="1"/>
  <c r="F37" i="2" s="1"/>
  <c r="D38" i="2"/>
  <c r="E38" i="2" s="1"/>
  <c r="F38" i="2" s="1"/>
  <c r="D39" i="2"/>
  <c r="E39" i="2" s="1"/>
  <c r="F39" i="2" s="1"/>
  <c r="D40" i="2"/>
  <c r="E40" i="2" s="1"/>
  <c r="F40" i="2" s="1"/>
  <c r="D41" i="2"/>
  <c r="E41" i="2" s="1"/>
  <c r="F41" i="2" s="1"/>
  <c r="D42" i="2"/>
  <c r="E42" i="2" s="1"/>
  <c r="F42" i="2" s="1"/>
  <c r="D43" i="2"/>
  <c r="E43" i="2" s="1"/>
  <c r="F43" i="2" s="1"/>
  <c r="D44" i="2"/>
  <c r="E44" i="2" s="1"/>
  <c r="F44" i="2" s="1"/>
  <c r="D45" i="2"/>
  <c r="E45" i="2" s="1"/>
  <c r="F45" i="2" s="1"/>
  <c r="D46" i="2"/>
  <c r="E46" i="2" s="1"/>
  <c r="F46" i="2" s="1"/>
  <c r="D47" i="2"/>
  <c r="E47" i="2" s="1"/>
  <c r="F47" i="2" s="1"/>
  <c r="D48" i="2"/>
  <c r="E48" i="2" s="1"/>
  <c r="F48" i="2" s="1"/>
  <c r="D49" i="2"/>
  <c r="E49" i="2" s="1"/>
  <c r="F49" i="2" s="1"/>
  <c r="D50" i="2"/>
  <c r="E50" i="2" s="1"/>
  <c r="F50" i="2" s="1"/>
  <c r="D51" i="2"/>
  <c r="E51" i="2" s="1"/>
  <c r="F51" i="2" s="1"/>
  <c r="D52" i="2"/>
  <c r="E52" i="2" s="1"/>
  <c r="F52" i="2" s="1"/>
  <c r="D53" i="2"/>
  <c r="E53" i="2" s="1"/>
  <c r="F53" i="2" s="1"/>
  <c r="D54" i="2"/>
  <c r="E54" i="2" s="1"/>
  <c r="F54" i="2" s="1"/>
  <c r="D55" i="2"/>
  <c r="E55" i="2" s="1"/>
  <c r="F55" i="2" s="1"/>
  <c r="D56" i="2"/>
  <c r="E56" i="2" s="1"/>
  <c r="F56" i="2" s="1"/>
  <c r="D57" i="2"/>
  <c r="E57" i="2" s="1"/>
  <c r="F57" i="2" s="1"/>
  <c r="D58" i="2"/>
  <c r="E58" i="2" s="1"/>
  <c r="F58" i="2" s="1"/>
  <c r="D59" i="2"/>
  <c r="E59" i="2" s="1"/>
  <c r="F59" i="2" s="1"/>
  <c r="D60" i="2"/>
  <c r="E60" i="2" s="1"/>
  <c r="F60" i="2" s="1"/>
  <c r="D61" i="2"/>
  <c r="E61" i="2" s="1"/>
  <c r="F61" i="2" s="1"/>
  <c r="D62" i="2"/>
  <c r="E62" i="2" s="1"/>
  <c r="F62" i="2" s="1"/>
  <c r="D63" i="2"/>
  <c r="E63" i="2" s="1"/>
  <c r="F63" i="2" s="1"/>
  <c r="D64" i="2"/>
  <c r="E64" i="2" s="1"/>
  <c r="F64" i="2" s="1"/>
  <c r="D65" i="2"/>
  <c r="E65" i="2" s="1"/>
  <c r="F65" i="2" s="1"/>
  <c r="D66" i="2"/>
  <c r="E66" i="2" s="1"/>
  <c r="F66" i="2" s="1"/>
  <c r="D67" i="2"/>
  <c r="E67" i="2" s="1"/>
  <c r="F67" i="2" s="1"/>
  <c r="D68" i="2"/>
  <c r="E68" i="2" s="1"/>
  <c r="F68" i="2" s="1"/>
  <c r="D69" i="2"/>
  <c r="E69" i="2" s="1"/>
  <c r="F69" i="2" s="1"/>
  <c r="D70" i="2"/>
  <c r="E70" i="2" s="1"/>
  <c r="F70" i="2" s="1"/>
  <c r="D71" i="2"/>
  <c r="E71" i="2" s="1"/>
  <c r="F71" i="2" s="1"/>
  <c r="D72" i="2"/>
  <c r="E72" i="2" s="1"/>
  <c r="F72" i="2" s="1"/>
  <c r="D73" i="2"/>
  <c r="E73" i="2" s="1"/>
  <c r="F73" i="2" s="1"/>
  <c r="D74" i="2"/>
  <c r="E74" i="2" s="1"/>
  <c r="F74" i="2" s="1"/>
  <c r="D75" i="2"/>
  <c r="E75" i="2" s="1"/>
  <c r="F75" i="2" s="1"/>
  <c r="D76" i="2"/>
  <c r="E76" i="2" s="1"/>
  <c r="F76" i="2" s="1"/>
  <c r="D77" i="2"/>
  <c r="E77" i="2" s="1"/>
  <c r="F77" i="2" s="1"/>
  <c r="D78" i="2"/>
  <c r="E78" i="2" s="1"/>
  <c r="F78" i="2" s="1"/>
  <c r="D79" i="2"/>
  <c r="E79" i="2" s="1"/>
  <c r="F79" i="2" s="1"/>
  <c r="D80" i="2"/>
  <c r="E80" i="2" s="1"/>
  <c r="F80" i="2" s="1"/>
  <c r="D81" i="2"/>
  <c r="E81" i="2" s="1"/>
  <c r="F81" i="2" s="1"/>
  <c r="D82" i="2"/>
  <c r="E82" i="2" s="1"/>
  <c r="F82" i="2" s="1"/>
  <c r="D83" i="2"/>
  <c r="E83" i="2" s="1"/>
  <c r="F83" i="2" s="1"/>
  <c r="D84" i="2"/>
  <c r="E84" i="2" s="1"/>
  <c r="F84" i="2" s="1"/>
  <c r="D85" i="2"/>
  <c r="E85" i="2" s="1"/>
  <c r="F85" i="2" s="1"/>
  <c r="D86" i="2"/>
  <c r="E86" i="2" s="1"/>
  <c r="F86" i="2" s="1"/>
  <c r="D87" i="2"/>
  <c r="E87" i="2" s="1"/>
  <c r="F87" i="2" s="1"/>
  <c r="D88" i="2"/>
  <c r="E88" i="2" s="1"/>
  <c r="F88" i="2" s="1"/>
  <c r="D89" i="2"/>
  <c r="E89" i="2" s="1"/>
  <c r="F89" i="2" s="1"/>
  <c r="D90" i="2"/>
  <c r="E90" i="2" s="1"/>
  <c r="F90" i="2" s="1"/>
  <c r="D91" i="2"/>
  <c r="E91" i="2" s="1"/>
  <c r="F91" i="2" s="1"/>
  <c r="D92" i="2"/>
  <c r="E92" i="2" s="1"/>
  <c r="F92" i="2" s="1"/>
  <c r="D93" i="2"/>
  <c r="E93" i="2" s="1"/>
  <c r="F93" i="2" s="1"/>
  <c r="D94" i="2"/>
  <c r="E94" i="2" s="1"/>
  <c r="F94" i="2" s="1"/>
  <c r="D95" i="2"/>
  <c r="E95" i="2" s="1"/>
  <c r="F95" i="2" s="1"/>
  <c r="D96" i="2"/>
  <c r="E96" i="2" s="1"/>
  <c r="F96" i="2" s="1"/>
  <c r="D97" i="2"/>
  <c r="E97" i="2" s="1"/>
  <c r="F97" i="2" s="1"/>
  <c r="D98" i="2"/>
  <c r="E98" i="2" s="1"/>
  <c r="F98" i="2" s="1"/>
  <c r="D99" i="2"/>
  <c r="E99" i="2" s="1"/>
  <c r="F99" i="2" s="1"/>
  <c r="D100" i="2"/>
  <c r="E100" i="2" s="1"/>
  <c r="F100" i="2" s="1"/>
  <c r="D101" i="2"/>
  <c r="E101" i="2" s="1"/>
  <c r="F101" i="2" s="1"/>
  <c r="D102" i="2"/>
  <c r="E102" i="2" s="1"/>
  <c r="F102" i="2" s="1"/>
  <c r="D103" i="2"/>
  <c r="E103" i="2" s="1"/>
  <c r="F103" i="2" s="1"/>
  <c r="D104" i="2"/>
  <c r="E104" i="2" s="1"/>
  <c r="F104" i="2" s="1"/>
  <c r="D105" i="2"/>
  <c r="E105" i="2" s="1"/>
  <c r="F105" i="2" s="1"/>
  <c r="D106" i="2"/>
  <c r="E106" i="2" s="1"/>
  <c r="F106" i="2" s="1"/>
  <c r="D107" i="2"/>
  <c r="E107" i="2" s="1"/>
  <c r="F107" i="2" s="1"/>
  <c r="D108" i="2"/>
  <c r="E108" i="2" s="1"/>
  <c r="F108" i="2" s="1"/>
  <c r="D109" i="2"/>
  <c r="E109" i="2" s="1"/>
  <c r="F109" i="2" s="1"/>
  <c r="D110" i="2"/>
  <c r="E110" i="2" s="1"/>
  <c r="F110" i="2" s="1"/>
  <c r="D111" i="2"/>
  <c r="E111" i="2" s="1"/>
  <c r="F111" i="2" s="1"/>
  <c r="D112" i="2"/>
  <c r="E112" i="2" s="1"/>
  <c r="F112" i="2" s="1"/>
  <c r="D113" i="2"/>
  <c r="E113" i="2" s="1"/>
  <c r="F113" i="2" s="1"/>
  <c r="D114" i="2"/>
  <c r="E114" i="2" s="1"/>
  <c r="F114" i="2" s="1"/>
  <c r="D115" i="2"/>
  <c r="E115" i="2" s="1"/>
  <c r="F115" i="2" s="1"/>
  <c r="D116" i="2"/>
  <c r="E116" i="2" s="1"/>
  <c r="F116" i="2" s="1"/>
  <c r="D117" i="2"/>
  <c r="E117" i="2" s="1"/>
  <c r="F117" i="2" s="1"/>
  <c r="D118" i="2"/>
  <c r="E118" i="2" s="1"/>
  <c r="F118" i="2" s="1"/>
  <c r="D119" i="2"/>
  <c r="E119" i="2" s="1"/>
  <c r="F119" i="2" s="1"/>
  <c r="D120" i="2"/>
  <c r="E120" i="2" s="1"/>
  <c r="F120" i="2" s="1"/>
  <c r="D121" i="2"/>
  <c r="E121" i="2" s="1"/>
  <c r="F121" i="2" s="1"/>
  <c r="D122" i="2"/>
  <c r="E122" i="2" s="1"/>
  <c r="F122" i="2" s="1"/>
  <c r="D123" i="2"/>
  <c r="E123" i="2" s="1"/>
  <c r="F123" i="2" s="1"/>
  <c r="D124" i="2"/>
  <c r="E124" i="2" s="1"/>
  <c r="F124" i="2" s="1"/>
  <c r="D125" i="2"/>
  <c r="E125" i="2" s="1"/>
  <c r="F125" i="2" s="1"/>
  <c r="D126" i="2"/>
  <c r="E126" i="2" s="1"/>
  <c r="F126" i="2" s="1"/>
  <c r="D127" i="2"/>
  <c r="E127" i="2" s="1"/>
  <c r="F127" i="2" s="1"/>
  <c r="D128" i="2"/>
  <c r="E128" i="2" s="1"/>
  <c r="F128" i="2" s="1"/>
  <c r="D129" i="2"/>
  <c r="E129" i="2" s="1"/>
  <c r="F129" i="2" s="1"/>
  <c r="D130" i="2"/>
  <c r="E130" i="2" s="1"/>
  <c r="F130" i="2" s="1"/>
  <c r="D131" i="2"/>
  <c r="E131" i="2" s="1"/>
  <c r="F131" i="2" s="1"/>
  <c r="D132" i="2"/>
  <c r="E132" i="2" s="1"/>
  <c r="F132" i="2" s="1"/>
  <c r="D133" i="2"/>
  <c r="E133" i="2" s="1"/>
  <c r="F133" i="2" s="1"/>
  <c r="D134" i="2"/>
  <c r="E134" i="2" s="1"/>
  <c r="F134" i="2" s="1"/>
  <c r="D135" i="2"/>
  <c r="E135" i="2" s="1"/>
  <c r="F135" i="2" s="1"/>
  <c r="D136" i="2"/>
  <c r="E136" i="2" s="1"/>
  <c r="F136" i="2" s="1"/>
  <c r="D137" i="2"/>
  <c r="E137" i="2" s="1"/>
  <c r="F137" i="2" s="1"/>
  <c r="D138" i="2"/>
  <c r="E138" i="2" s="1"/>
  <c r="F138" i="2" s="1"/>
  <c r="D139" i="2"/>
  <c r="E139" i="2" s="1"/>
  <c r="F139" i="2" s="1"/>
  <c r="D140" i="2"/>
  <c r="E140" i="2" s="1"/>
  <c r="F140" i="2" s="1"/>
  <c r="D141" i="2"/>
  <c r="E141" i="2" s="1"/>
  <c r="F141" i="2" s="1"/>
  <c r="D142" i="2"/>
  <c r="E142" i="2" s="1"/>
  <c r="F142" i="2" s="1"/>
  <c r="D143" i="2"/>
  <c r="E143" i="2" s="1"/>
  <c r="F143" i="2" s="1"/>
  <c r="D144" i="2"/>
  <c r="E144" i="2" s="1"/>
  <c r="F144" i="2" s="1"/>
  <c r="D145" i="2"/>
  <c r="E145" i="2" s="1"/>
  <c r="F145" i="2" s="1"/>
  <c r="D146" i="2"/>
  <c r="E146" i="2" s="1"/>
  <c r="F146" i="2" s="1"/>
  <c r="D147" i="2"/>
  <c r="E147" i="2" s="1"/>
  <c r="F147" i="2" s="1"/>
  <c r="D148" i="2"/>
  <c r="E148" i="2" s="1"/>
  <c r="F148" i="2" s="1"/>
  <c r="D149" i="2"/>
  <c r="E149" i="2" s="1"/>
  <c r="F149" i="2" s="1"/>
  <c r="D150" i="2"/>
  <c r="E150" i="2" s="1"/>
  <c r="F150" i="2" s="1"/>
  <c r="D151" i="2"/>
  <c r="E151" i="2" s="1"/>
  <c r="F151" i="2" s="1"/>
  <c r="D152" i="2"/>
  <c r="E152" i="2" s="1"/>
  <c r="F152" i="2" s="1"/>
  <c r="D153" i="2"/>
  <c r="E153" i="2" s="1"/>
  <c r="F153" i="2" s="1"/>
  <c r="D154" i="2"/>
  <c r="E154" i="2" s="1"/>
  <c r="F154" i="2" s="1"/>
  <c r="D155" i="2"/>
  <c r="E155" i="2" s="1"/>
  <c r="F155" i="2" s="1"/>
  <c r="D156" i="2"/>
  <c r="E156" i="2" s="1"/>
  <c r="F156" i="2" s="1"/>
  <c r="D157" i="2"/>
  <c r="E157" i="2" s="1"/>
  <c r="F157" i="2" s="1"/>
  <c r="D158" i="2"/>
  <c r="E158" i="2" s="1"/>
  <c r="F158" i="2" s="1"/>
  <c r="D159" i="2"/>
  <c r="E159" i="2" s="1"/>
  <c r="F159" i="2" s="1"/>
  <c r="D160" i="2"/>
  <c r="E160" i="2" s="1"/>
  <c r="F160" i="2" s="1"/>
  <c r="D161" i="2"/>
  <c r="E161" i="2" s="1"/>
  <c r="F161" i="2" s="1"/>
  <c r="D162" i="2"/>
  <c r="E162" i="2" s="1"/>
  <c r="F162" i="2" s="1"/>
  <c r="D163" i="2"/>
  <c r="E163" i="2" s="1"/>
  <c r="F163" i="2" s="1"/>
  <c r="D164" i="2"/>
  <c r="E164" i="2" s="1"/>
  <c r="F164" i="2" s="1"/>
  <c r="D165" i="2"/>
  <c r="E165" i="2" s="1"/>
  <c r="F165" i="2" s="1"/>
  <c r="D166" i="2"/>
  <c r="E166" i="2" s="1"/>
  <c r="F166" i="2" s="1"/>
  <c r="D167" i="2"/>
  <c r="E167" i="2" s="1"/>
  <c r="F167" i="2" s="1"/>
  <c r="D168" i="2"/>
  <c r="E168" i="2" s="1"/>
  <c r="F168" i="2" s="1"/>
  <c r="D169" i="2"/>
  <c r="E169" i="2" s="1"/>
  <c r="F169" i="2" s="1"/>
  <c r="D170" i="2"/>
  <c r="E170" i="2" s="1"/>
  <c r="F170" i="2" s="1"/>
  <c r="D171" i="2"/>
  <c r="E171" i="2" s="1"/>
  <c r="F171" i="2" s="1"/>
  <c r="D172" i="2"/>
  <c r="E172" i="2" s="1"/>
  <c r="F172" i="2" s="1"/>
  <c r="D173" i="2"/>
  <c r="E173" i="2" s="1"/>
  <c r="F173" i="2" s="1"/>
  <c r="D174" i="2"/>
  <c r="E174" i="2" s="1"/>
  <c r="F174" i="2" s="1"/>
  <c r="D175" i="2"/>
  <c r="E175" i="2" s="1"/>
  <c r="F175" i="2" s="1"/>
  <c r="D176" i="2"/>
  <c r="E176" i="2" s="1"/>
  <c r="F176" i="2" s="1"/>
  <c r="D9" i="2"/>
  <c r="E9" i="2" s="1"/>
  <c r="H9" i="2" l="1"/>
</calcChain>
</file>

<file path=xl/sharedStrings.xml><?xml version="1.0" encoding="utf-8"?>
<sst xmlns="http://schemas.openxmlformats.org/spreadsheetml/2006/main" count="13" uniqueCount="13">
  <si>
    <t>Logistic Regression</t>
  </si>
  <si>
    <t>b0</t>
  </si>
  <si>
    <t>b1</t>
  </si>
  <si>
    <t>Step 1</t>
  </si>
  <si>
    <t>Step 2</t>
  </si>
  <si>
    <t>Step 3</t>
  </si>
  <si>
    <t>Step 4</t>
  </si>
  <si>
    <t>SAT</t>
  </si>
  <si>
    <t>Admitted</t>
  </si>
  <si>
    <t>Logit</t>
  </si>
  <si>
    <t xml:space="preserve">Prob (X) </t>
  </si>
  <si>
    <t>Log likelihood</t>
  </si>
  <si>
    <t>To-Maximize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</si>
</sst>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4" fontId="5" fillId="4" borderId="2" xfId="1" applyNumberFormat="1" applyFont="1" applyFill="1" applyBorder="1" applyAlignment="1">
      <alignment horizontal="center" vertical="center"/>
    </xf>
    <xf numFmtId="0" fontId="7" fillId="2" borderId="0" xfId="2" applyFont="1" applyFill="1"/>
  </cellXfs>
  <cellStyles count="3">
    <cellStyle name="Normal" xfId="0" builtinId="0"/>
    <cellStyle name="Normal 10" xfId="1" xr:uid="{239E185C-D80C-4D63-8A7F-C79932962843}"/>
    <cellStyle name="Normal 2" xfId="2" xr:uid="{5322AB84-96AD-49EF-9438-7E137DC86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165442</xdr:colOff>
      <xdr:row>8</xdr:row>
      <xdr:rowOff>95983</xdr:rowOff>
    </xdr:from>
    <xdr:to>
      <xdr:col>9</xdr:col>
      <xdr:colOff>455001</xdr:colOff>
      <xdr:row>8</xdr:row>
      <xdr:rowOff>95983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9726C0-5FBA-46B5-858F-B3AB22637D42}"/>
            </a:ext>
          </a:extLst>
        </xdr:cNvPr>
        <xdr:cNvCxnSpPr/>
      </xdr:nvCxnSpPr>
      <xdr:spPr>
        <a:xfrm flipH="1">
          <a:off x="6869577" y="1341560"/>
          <a:ext cx="13666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95B8-C2A8-45E5-A7A8-17232DE79968}">
  <dimension ref="A1:K176"/>
  <sheetViews>
    <sheetView tabSelected="1" topLeftCell="A4" zoomScale="130" zoomScaleNormal="130" workbookViewId="0">
      <selection activeCell="H16" sqref="H16"/>
    </sheetView>
  </sheetViews>
  <sheetFormatPr defaultRowHeight="11.4" x14ac:dyDescent="0.2"/>
  <cols>
    <col min="1" max="1" width="2" style="1" customWidth="1"/>
    <col min="2" max="3" width="8.88671875" style="1"/>
    <col min="4" max="4" width="16.6640625" style="3" customWidth="1"/>
    <col min="5" max="5" width="20.21875" style="3" customWidth="1"/>
    <col min="6" max="7" width="16.109375" style="3" customWidth="1"/>
    <col min="8" max="8" width="15.6640625" style="3" bestFit="1" customWidth="1"/>
    <col min="9" max="16384" width="8.88671875" style="1"/>
  </cols>
  <sheetData>
    <row r="1" spans="1:11" ht="15.6" x14ac:dyDescent="0.3">
      <c r="B1" s="2" t="s">
        <v>0</v>
      </c>
    </row>
    <row r="3" spans="1:11" x14ac:dyDescent="0.2">
      <c r="B3" s="4" t="s">
        <v>1</v>
      </c>
      <c r="C3" s="5">
        <v>-69.912979908375306</v>
      </c>
    </row>
    <row r="4" spans="1:11" x14ac:dyDescent="0.2">
      <c r="B4" s="4" t="s">
        <v>2</v>
      </c>
      <c r="C4" s="5">
        <v>4.2004969325791529E-2</v>
      </c>
    </row>
    <row r="5" spans="1:11" ht="12" x14ac:dyDescent="0.25">
      <c r="A5" s="6"/>
    </row>
    <row r="6" spans="1:11" ht="12" x14ac:dyDescent="0.2">
      <c r="D6" s="7" t="s">
        <v>3</v>
      </c>
      <c r="E6" s="7" t="s">
        <v>4</v>
      </c>
      <c r="F6" s="7" t="s">
        <v>5</v>
      </c>
      <c r="H6" s="7" t="s">
        <v>6</v>
      </c>
    </row>
    <row r="8" spans="1:11" ht="12" x14ac:dyDescent="0.2">
      <c r="B8" s="8" t="s">
        <v>7</v>
      </c>
      <c r="C8" s="8" t="s">
        <v>8</v>
      </c>
      <c r="D8" s="10" t="s">
        <v>9</v>
      </c>
      <c r="E8" s="10" t="s">
        <v>10</v>
      </c>
      <c r="F8" s="10" t="s">
        <v>11</v>
      </c>
      <c r="G8" s="11"/>
    </row>
    <row r="9" spans="1:11" x14ac:dyDescent="0.2">
      <c r="B9" s="9">
        <v>1363</v>
      </c>
      <c r="C9" s="9">
        <v>0</v>
      </c>
      <c r="D9" s="12">
        <f>$C$3+SUMPRODUCT($C$4,B9)</f>
        <v>-12.660206717321451</v>
      </c>
      <c r="E9" s="12">
        <f>EXP(D9)/(1+EXP(D9))</f>
        <v>3.1749778808529583E-6</v>
      </c>
      <c r="F9" s="12">
        <f>C9*LN(E9)+(1-C9)*(LN(1-E9))</f>
        <v>-3.1749829210794863E-6</v>
      </c>
      <c r="H9" s="13">
        <f>SUM(F9:F176)</f>
        <v>-23.144749099435266</v>
      </c>
      <c r="J9" s="14"/>
      <c r="K9" s="3" t="s">
        <v>12</v>
      </c>
    </row>
    <row r="10" spans="1:11" x14ac:dyDescent="0.2">
      <c r="B10" s="9">
        <v>1792</v>
      </c>
      <c r="C10" s="9">
        <v>1</v>
      </c>
      <c r="D10" s="12">
        <f t="shared" ref="D10:D73" si="0">$C$3+SUMPRODUCT($C$4,B10)</f>
        <v>5.3599251234431193</v>
      </c>
      <c r="E10" s="12">
        <f t="shared" ref="E10:E73" si="1">EXP(D10)/(1+EXP(D10))</f>
        <v>0.99532074029918494</v>
      </c>
      <c r="F10" s="12">
        <f t="shared" ref="F10:F73" si="2">C10*LN(E10)+(1-C10)*(LN(1-E10))</f>
        <v>-4.6902417083244672E-3</v>
      </c>
    </row>
    <row r="11" spans="1:11" x14ac:dyDescent="0.2">
      <c r="B11" s="9">
        <v>1954</v>
      </c>
      <c r="C11" s="9">
        <v>1</v>
      </c>
      <c r="D11" s="12">
        <f t="shared" si="0"/>
        <v>12.164730154221346</v>
      </c>
      <c r="E11" s="12">
        <f t="shared" si="1"/>
        <v>0.99999478898219507</v>
      </c>
      <c r="F11" s="12">
        <f t="shared" si="2"/>
        <v>-5.211031382329613E-6</v>
      </c>
    </row>
    <row r="12" spans="1:11" x14ac:dyDescent="0.2">
      <c r="B12" s="9">
        <v>1653</v>
      </c>
      <c r="C12" s="9">
        <v>0</v>
      </c>
      <c r="D12" s="12">
        <f t="shared" si="0"/>
        <v>-0.47876561284191155</v>
      </c>
      <c r="E12" s="12">
        <f t="shared" si="1"/>
        <v>0.38254365011806718</v>
      </c>
      <c r="F12" s="12">
        <f t="shared" si="2"/>
        <v>-0.48214690142886235</v>
      </c>
    </row>
    <row r="13" spans="1:11" x14ac:dyDescent="0.2">
      <c r="B13" s="9">
        <v>1593</v>
      </c>
      <c r="C13" s="9">
        <v>0</v>
      </c>
      <c r="D13" s="12">
        <f t="shared" si="0"/>
        <v>-2.9990637723894054</v>
      </c>
      <c r="E13" s="12">
        <f t="shared" si="1"/>
        <v>4.7468186739451149E-2</v>
      </c>
      <c r="F13" s="12">
        <f t="shared" si="2"/>
        <v>-4.8631772790432536E-2</v>
      </c>
    </row>
    <row r="14" spans="1:11" x14ac:dyDescent="0.2">
      <c r="B14" s="9">
        <v>1755</v>
      </c>
      <c r="C14" s="9">
        <v>1</v>
      </c>
      <c r="D14" s="12">
        <f t="shared" si="0"/>
        <v>3.8057412583888208</v>
      </c>
      <c r="E14" s="12">
        <f t="shared" si="1"/>
        <v>0.97824126952642765</v>
      </c>
      <c r="F14" s="12">
        <f t="shared" si="2"/>
        <v>-2.1998942514697754E-2</v>
      </c>
    </row>
    <row r="15" spans="1:11" x14ac:dyDescent="0.2">
      <c r="B15" s="9">
        <v>1775</v>
      </c>
      <c r="C15" s="9">
        <v>1</v>
      </c>
      <c r="D15" s="12">
        <f t="shared" si="0"/>
        <v>4.6458406449046521</v>
      </c>
      <c r="E15" s="12">
        <f t="shared" si="1"/>
        <v>0.99048985636274578</v>
      </c>
      <c r="F15" s="12">
        <f t="shared" si="2"/>
        <v>-9.5556538220217847E-3</v>
      </c>
    </row>
    <row r="16" spans="1:11" x14ac:dyDescent="0.2">
      <c r="B16" s="9">
        <v>1887</v>
      </c>
      <c r="C16" s="9">
        <v>1</v>
      </c>
      <c r="D16" s="12">
        <f t="shared" si="0"/>
        <v>9.3503972093933072</v>
      </c>
      <c r="E16" s="12">
        <f t="shared" si="1"/>
        <v>0.99991307667384877</v>
      </c>
      <c r="F16" s="12">
        <f t="shared" si="2"/>
        <v>-8.6927104202483694E-5</v>
      </c>
    </row>
    <row r="17" spans="2:6" x14ac:dyDescent="0.2">
      <c r="B17" s="9">
        <v>1893</v>
      </c>
      <c r="C17" s="9">
        <v>1</v>
      </c>
      <c r="D17" s="12">
        <f t="shared" si="0"/>
        <v>9.6024270253480637</v>
      </c>
      <c r="E17" s="12">
        <f t="shared" si="1"/>
        <v>0.99993244000821513</v>
      </c>
      <c r="F17" s="12">
        <f t="shared" si="2"/>
        <v>-6.7562274063910659E-5</v>
      </c>
    </row>
    <row r="18" spans="2:6" x14ac:dyDescent="0.2">
      <c r="B18" s="9">
        <v>1580</v>
      </c>
      <c r="C18" s="9">
        <v>0</v>
      </c>
      <c r="D18" s="12">
        <f t="shared" si="0"/>
        <v>-3.5451283736246921</v>
      </c>
      <c r="E18" s="12">
        <f t="shared" si="1"/>
        <v>2.8055108408435149E-2</v>
      </c>
      <c r="F18" s="12">
        <f t="shared" si="2"/>
        <v>-2.8456172022422715E-2</v>
      </c>
    </row>
    <row r="19" spans="2:6" x14ac:dyDescent="0.2">
      <c r="B19" s="9">
        <v>1857</v>
      </c>
      <c r="C19" s="9">
        <v>1</v>
      </c>
      <c r="D19" s="12">
        <f t="shared" si="0"/>
        <v>8.0902481296195674</v>
      </c>
      <c r="E19" s="12">
        <f t="shared" si="1"/>
        <v>0.99969358022928478</v>
      </c>
      <c r="F19" s="12">
        <f t="shared" si="2"/>
        <v>-3.0646672684559481E-4</v>
      </c>
    </row>
    <row r="20" spans="2:6" x14ac:dyDescent="0.2">
      <c r="B20" s="9">
        <v>1880</v>
      </c>
      <c r="C20" s="9">
        <v>1</v>
      </c>
      <c r="D20" s="12">
        <f t="shared" si="0"/>
        <v>9.0563624241127627</v>
      </c>
      <c r="E20" s="12">
        <f t="shared" si="1"/>
        <v>0.99988336708847825</v>
      </c>
      <c r="F20" s="12">
        <f t="shared" si="2"/>
        <v>-1.1663971366868532E-4</v>
      </c>
    </row>
    <row r="21" spans="2:6" x14ac:dyDescent="0.2">
      <c r="B21" s="9">
        <v>1664</v>
      </c>
      <c r="C21" s="9">
        <v>1</v>
      </c>
      <c r="D21" s="12">
        <f t="shared" si="0"/>
        <v>-1.6710950258200796E-2</v>
      </c>
      <c r="E21" s="12">
        <f t="shared" si="1"/>
        <v>0.49582235965420907</v>
      </c>
      <c r="F21" s="12">
        <f t="shared" si="2"/>
        <v>-0.70153756226520403</v>
      </c>
    </row>
    <row r="22" spans="2:6" x14ac:dyDescent="0.2">
      <c r="B22" s="9">
        <v>1364</v>
      </c>
      <c r="C22" s="9">
        <v>0</v>
      </c>
      <c r="D22" s="12">
        <f t="shared" si="0"/>
        <v>-12.618201747995663</v>
      </c>
      <c r="E22" s="12">
        <f t="shared" si="1"/>
        <v>3.3111829054040655E-6</v>
      </c>
      <c r="F22" s="12">
        <f t="shared" si="2"/>
        <v>-3.3111883873970925E-6</v>
      </c>
    </row>
    <row r="23" spans="2:6" x14ac:dyDescent="0.2">
      <c r="B23" s="9">
        <v>1693</v>
      </c>
      <c r="C23" s="9">
        <v>0</v>
      </c>
      <c r="D23" s="12">
        <f t="shared" si="0"/>
        <v>1.201433160189751</v>
      </c>
      <c r="E23" s="12">
        <f t="shared" si="1"/>
        <v>0.76877963660828619</v>
      </c>
      <c r="F23" s="12">
        <f t="shared" si="2"/>
        <v>-1.4643840691086822</v>
      </c>
    </row>
    <row r="24" spans="2:6" x14ac:dyDescent="0.2">
      <c r="B24" s="9">
        <v>1850</v>
      </c>
      <c r="C24" s="9">
        <v>1</v>
      </c>
      <c r="D24" s="12">
        <f t="shared" si="0"/>
        <v>7.7962133443390229</v>
      </c>
      <c r="E24" s="12">
        <f t="shared" si="1"/>
        <v>0.99958887964394849</v>
      </c>
      <c r="F24" s="12">
        <f t="shared" si="2"/>
        <v>-4.1120488919474651E-4</v>
      </c>
    </row>
    <row r="25" spans="2:6" x14ac:dyDescent="0.2">
      <c r="B25" s="9">
        <v>1633</v>
      </c>
      <c r="C25" s="9">
        <v>0</v>
      </c>
      <c r="D25" s="12">
        <f t="shared" si="0"/>
        <v>-1.3188649993577428</v>
      </c>
      <c r="E25" s="12">
        <f t="shared" si="1"/>
        <v>0.2110071899868001</v>
      </c>
      <c r="F25" s="12">
        <f t="shared" si="2"/>
        <v>-0.23699807096206854</v>
      </c>
    </row>
    <row r="26" spans="2:6" x14ac:dyDescent="0.2">
      <c r="B26" s="9">
        <v>1634</v>
      </c>
      <c r="C26" s="9">
        <v>0</v>
      </c>
      <c r="D26" s="12">
        <f t="shared" si="0"/>
        <v>-1.2768600300319406</v>
      </c>
      <c r="E26" s="12">
        <f t="shared" si="1"/>
        <v>0.21808518994699191</v>
      </c>
      <c r="F26" s="12">
        <f t="shared" si="2"/>
        <v>-0.24600948292220143</v>
      </c>
    </row>
    <row r="27" spans="2:6" x14ac:dyDescent="0.2">
      <c r="B27" s="9">
        <v>1636</v>
      </c>
      <c r="C27" s="9">
        <v>1</v>
      </c>
      <c r="D27" s="12">
        <f t="shared" si="0"/>
        <v>-1.1928500913803646</v>
      </c>
      <c r="E27" s="12">
        <f t="shared" si="1"/>
        <v>0.23274958676533364</v>
      </c>
      <c r="F27" s="12">
        <f t="shared" si="2"/>
        <v>-1.4577921382708605</v>
      </c>
    </row>
    <row r="28" spans="2:6" x14ac:dyDescent="0.2">
      <c r="B28" s="9">
        <v>1855</v>
      </c>
      <c r="C28" s="9">
        <v>1</v>
      </c>
      <c r="D28" s="12">
        <f t="shared" si="0"/>
        <v>8.0062381909679772</v>
      </c>
      <c r="E28" s="12">
        <f t="shared" si="1"/>
        <v>0.9996667346411422</v>
      </c>
      <c r="F28" s="12">
        <f t="shared" si="2"/>
        <v>-3.3332090409872369E-4</v>
      </c>
    </row>
    <row r="29" spans="2:6" x14ac:dyDescent="0.2">
      <c r="B29" s="9">
        <v>1987</v>
      </c>
      <c r="C29" s="9">
        <v>1</v>
      </c>
      <c r="D29" s="12">
        <f t="shared" si="0"/>
        <v>13.550894141972464</v>
      </c>
      <c r="E29" s="12">
        <f t="shared" si="1"/>
        <v>0.99999869707060129</v>
      </c>
      <c r="F29" s="12">
        <f t="shared" si="2"/>
        <v>-1.3029302475187122E-6</v>
      </c>
    </row>
    <row r="30" spans="2:6" x14ac:dyDescent="0.2">
      <c r="B30" s="9">
        <v>1997</v>
      </c>
      <c r="C30" s="9">
        <v>1</v>
      </c>
      <c r="D30" s="12">
        <f t="shared" si="0"/>
        <v>13.970943835230372</v>
      </c>
      <c r="E30" s="12">
        <f t="shared" si="1"/>
        <v>0.99999914395654022</v>
      </c>
      <c r="F30" s="12">
        <f t="shared" si="2"/>
        <v>-8.5604382619026148E-7</v>
      </c>
    </row>
    <row r="31" spans="2:6" x14ac:dyDescent="0.2">
      <c r="B31" s="9">
        <v>1422</v>
      </c>
      <c r="C31" s="9">
        <v>0</v>
      </c>
      <c r="D31" s="12">
        <f t="shared" si="0"/>
        <v>-10.181913527099752</v>
      </c>
      <c r="E31" s="12">
        <f t="shared" si="1"/>
        <v>3.7847282580430923E-5</v>
      </c>
      <c r="F31" s="12">
        <f t="shared" si="2"/>
        <v>-3.7847998806854179E-5</v>
      </c>
    </row>
    <row r="32" spans="2:6" x14ac:dyDescent="0.2">
      <c r="B32" s="9">
        <v>1508</v>
      </c>
      <c r="C32" s="9">
        <v>0</v>
      </c>
      <c r="D32" s="12">
        <f t="shared" si="0"/>
        <v>-6.5694861650816776</v>
      </c>
      <c r="E32" s="12">
        <f t="shared" si="1"/>
        <v>1.4005535882199152E-3</v>
      </c>
      <c r="F32" s="12">
        <f t="shared" si="2"/>
        <v>-1.4015352801117536E-3</v>
      </c>
    </row>
    <row r="33" spans="2:6" x14ac:dyDescent="0.2">
      <c r="B33" s="9">
        <v>1720</v>
      </c>
      <c r="C33" s="9">
        <v>1</v>
      </c>
      <c r="D33" s="12">
        <f t="shared" si="0"/>
        <v>2.3355673319861268</v>
      </c>
      <c r="E33" s="12">
        <f t="shared" si="1"/>
        <v>0.91178018450344445</v>
      </c>
      <c r="F33" s="12">
        <f t="shared" si="2"/>
        <v>-9.2356343722950304E-2</v>
      </c>
    </row>
    <row r="34" spans="2:6" x14ac:dyDescent="0.2">
      <c r="B34" s="9">
        <v>1879</v>
      </c>
      <c r="C34" s="9">
        <v>1</v>
      </c>
      <c r="D34" s="12">
        <f t="shared" si="0"/>
        <v>9.0143574547869747</v>
      </c>
      <c r="E34" s="12">
        <f t="shared" si="1"/>
        <v>0.99987836418469012</v>
      </c>
      <c r="F34" s="12">
        <f t="shared" si="2"/>
        <v>-1.2164321354560008E-4</v>
      </c>
    </row>
    <row r="35" spans="2:6" x14ac:dyDescent="0.2">
      <c r="B35" s="9">
        <v>1634</v>
      </c>
      <c r="C35" s="9">
        <v>1</v>
      </c>
      <c r="D35" s="12">
        <f t="shared" si="0"/>
        <v>-1.2768600300319406</v>
      </c>
      <c r="E35" s="12">
        <f t="shared" si="1"/>
        <v>0.21808518994699191</v>
      </c>
      <c r="F35" s="12">
        <f t="shared" si="2"/>
        <v>-1.5228695129541421</v>
      </c>
    </row>
    <row r="36" spans="2:6" x14ac:dyDescent="0.2">
      <c r="B36" s="9">
        <v>1802</v>
      </c>
      <c r="C36" s="9">
        <v>1</v>
      </c>
      <c r="D36" s="12">
        <f t="shared" si="0"/>
        <v>5.7799748167010279</v>
      </c>
      <c r="E36" s="12">
        <f t="shared" si="1"/>
        <v>0.99692071807180016</v>
      </c>
      <c r="F36" s="12">
        <f t="shared" si="2"/>
        <v>-3.0840326718893328E-3</v>
      </c>
    </row>
    <row r="37" spans="2:6" x14ac:dyDescent="0.2">
      <c r="B37" s="9">
        <v>1849</v>
      </c>
      <c r="C37" s="9">
        <v>1</v>
      </c>
      <c r="D37" s="12">
        <f t="shared" si="0"/>
        <v>7.7542083750132349</v>
      </c>
      <c r="E37" s="12">
        <f t="shared" si="1"/>
        <v>0.99957125028176874</v>
      </c>
      <c r="F37" s="12">
        <f t="shared" si="2"/>
        <v>-4.2884165767197868E-4</v>
      </c>
    </row>
    <row r="38" spans="2:6" x14ac:dyDescent="0.2">
      <c r="B38" s="9">
        <v>1764</v>
      </c>
      <c r="C38" s="9">
        <v>1</v>
      </c>
      <c r="D38" s="12">
        <f t="shared" si="0"/>
        <v>4.1837859823209556</v>
      </c>
      <c r="E38" s="12">
        <f t="shared" si="1"/>
        <v>0.98498809471163806</v>
      </c>
      <c r="F38" s="12">
        <f t="shared" si="2"/>
        <v>-1.5125724470261033E-2</v>
      </c>
    </row>
    <row r="39" spans="2:6" x14ac:dyDescent="0.2">
      <c r="B39" s="9">
        <v>1460</v>
      </c>
      <c r="C39" s="9">
        <v>0</v>
      </c>
      <c r="D39" s="12">
        <f t="shared" si="0"/>
        <v>-8.5857246927196726</v>
      </c>
      <c r="E39" s="12">
        <f t="shared" si="1"/>
        <v>1.8671793887157083E-4</v>
      </c>
      <c r="F39" s="12">
        <f t="shared" si="2"/>
        <v>-1.8673537283613243E-4</v>
      </c>
    </row>
    <row r="40" spans="2:6" x14ac:dyDescent="0.2">
      <c r="B40" s="9">
        <v>1675</v>
      </c>
      <c r="C40" s="9">
        <v>1</v>
      </c>
      <c r="D40" s="12">
        <f t="shared" si="0"/>
        <v>0.44534371232550996</v>
      </c>
      <c r="E40" s="12">
        <f t="shared" si="1"/>
        <v>0.60953159121371747</v>
      </c>
      <c r="F40" s="12">
        <f t="shared" si="2"/>
        <v>-0.4950645000443416</v>
      </c>
    </row>
    <row r="41" spans="2:6" x14ac:dyDescent="0.2">
      <c r="B41" s="9">
        <v>1656</v>
      </c>
      <c r="C41" s="9">
        <v>0</v>
      </c>
      <c r="D41" s="12">
        <f t="shared" si="0"/>
        <v>-0.3527507048645333</v>
      </c>
      <c r="E41" s="12">
        <f t="shared" si="1"/>
        <v>0.41271554162932889</v>
      </c>
      <c r="F41" s="12">
        <f t="shared" si="2"/>
        <v>-0.53224597964959441</v>
      </c>
    </row>
    <row r="42" spans="2:6" x14ac:dyDescent="0.2">
      <c r="B42" s="9">
        <v>2020</v>
      </c>
      <c r="C42" s="9">
        <v>1</v>
      </c>
      <c r="D42" s="12">
        <f t="shared" si="0"/>
        <v>14.937058129723582</v>
      </c>
      <c r="E42" s="12">
        <f t="shared" si="1"/>
        <v>0.99999967422486236</v>
      </c>
      <c r="F42" s="12">
        <f t="shared" si="2"/>
        <v>-3.2577519070871159E-7</v>
      </c>
    </row>
    <row r="43" spans="2:6" x14ac:dyDescent="0.2">
      <c r="B43" s="9">
        <v>1850</v>
      </c>
      <c r="C43" s="9">
        <v>1</v>
      </c>
      <c r="D43" s="12">
        <f t="shared" si="0"/>
        <v>7.7962133443390229</v>
      </c>
      <c r="E43" s="12">
        <f t="shared" si="1"/>
        <v>0.99958887964394849</v>
      </c>
      <c r="F43" s="12">
        <f t="shared" si="2"/>
        <v>-4.1120488919474651E-4</v>
      </c>
    </row>
    <row r="44" spans="2:6" x14ac:dyDescent="0.2">
      <c r="B44" s="9">
        <v>1865</v>
      </c>
      <c r="C44" s="9">
        <v>1</v>
      </c>
      <c r="D44" s="12">
        <f t="shared" si="0"/>
        <v>8.4262878842258999</v>
      </c>
      <c r="E44" s="12">
        <f t="shared" si="1"/>
        <v>0.99978101490576121</v>
      </c>
      <c r="F44" s="12">
        <f t="shared" si="2"/>
        <v>-2.1900907497555085E-4</v>
      </c>
    </row>
    <row r="45" spans="2:6" x14ac:dyDescent="0.2">
      <c r="B45" s="9">
        <v>1664</v>
      </c>
      <c r="C45" s="9">
        <v>0</v>
      </c>
      <c r="D45" s="12">
        <f t="shared" si="0"/>
        <v>-1.6710950258200796E-2</v>
      </c>
      <c r="E45" s="12">
        <f t="shared" si="1"/>
        <v>0.49582235965420907</v>
      </c>
      <c r="F45" s="12">
        <f t="shared" si="2"/>
        <v>-0.68482661200700312</v>
      </c>
    </row>
    <row r="46" spans="2:6" x14ac:dyDescent="0.2">
      <c r="B46" s="9">
        <v>1872</v>
      </c>
      <c r="C46" s="9">
        <v>1</v>
      </c>
      <c r="D46" s="12">
        <f t="shared" si="0"/>
        <v>8.7203226695064302</v>
      </c>
      <c r="E46" s="12">
        <f t="shared" si="1"/>
        <v>0.99983679212953303</v>
      </c>
      <c r="F46" s="12">
        <f t="shared" si="2"/>
        <v>-1.632211903207557E-4</v>
      </c>
    </row>
    <row r="47" spans="2:6" x14ac:dyDescent="0.2">
      <c r="B47" s="9">
        <v>1654</v>
      </c>
      <c r="C47" s="9">
        <v>0</v>
      </c>
      <c r="D47" s="12">
        <f t="shared" si="0"/>
        <v>-0.43676064351612354</v>
      </c>
      <c r="E47" s="12">
        <f t="shared" si="1"/>
        <v>0.39251311316663506</v>
      </c>
      <c r="F47" s="12">
        <f t="shared" si="2"/>
        <v>-0.4984246894598845</v>
      </c>
    </row>
    <row r="48" spans="2:6" x14ac:dyDescent="0.2">
      <c r="B48" s="9">
        <v>1393</v>
      </c>
      <c r="C48" s="9">
        <v>0</v>
      </c>
      <c r="D48" s="12">
        <f t="shared" si="0"/>
        <v>-11.400057637547704</v>
      </c>
      <c r="E48" s="12">
        <f t="shared" si="1"/>
        <v>1.119471425786482E-5</v>
      </c>
      <c r="F48" s="12">
        <f t="shared" si="2"/>
        <v>-1.1194776919093019E-5</v>
      </c>
    </row>
    <row r="49" spans="2:6" x14ac:dyDescent="0.2">
      <c r="B49" s="9">
        <v>1587</v>
      </c>
      <c r="C49" s="9">
        <v>0</v>
      </c>
      <c r="D49" s="12">
        <f t="shared" si="0"/>
        <v>-3.2510935883441476</v>
      </c>
      <c r="E49" s="12">
        <f t="shared" si="1"/>
        <v>3.728761066492934E-2</v>
      </c>
      <c r="F49" s="12">
        <f t="shared" si="2"/>
        <v>-3.8000572918741878E-2</v>
      </c>
    </row>
    <row r="50" spans="2:6" x14ac:dyDescent="0.2">
      <c r="B50" s="9">
        <v>1631</v>
      </c>
      <c r="C50" s="9">
        <v>1</v>
      </c>
      <c r="D50" s="12">
        <f t="shared" si="0"/>
        <v>-1.4028749380093188</v>
      </c>
      <c r="E50" s="12">
        <f t="shared" si="1"/>
        <v>0.19736029850407788</v>
      </c>
      <c r="F50" s="12">
        <f t="shared" si="2"/>
        <v>-1.6227242942769857</v>
      </c>
    </row>
    <row r="51" spans="2:6" x14ac:dyDescent="0.2">
      <c r="B51" s="9">
        <v>1931</v>
      </c>
      <c r="C51" s="9">
        <v>1</v>
      </c>
      <c r="D51" s="12">
        <f t="shared" si="0"/>
        <v>11.198615859728136</v>
      </c>
      <c r="E51" s="12">
        <f t="shared" si="1"/>
        <v>0.99998630705132341</v>
      </c>
      <c r="F51" s="12">
        <f t="shared" si="2"/>
        <v>-1.3693042425868854E-5</v>
      </c>
    </row>
    <row r="52" spans="2:6" x14ac:dyDescent="0.2">
      <c r="B52" s="9">
        <v>1370</v>
      </c>
      <c r="C52" s="9">
        <v>0</v>
      </c>
      <c r="D52" s="12">
        <f t="shared" si="0"/>
        <v>-12.366171932040913</v>
      </c>
      <c r="E52" s="12">
        <f t="shared" si="1"/>
        <v>4.2602777838696497E-6</v>
      </c>
      <c r="F52" s="12">
        <f t="shared" si="2"/>
        <v>-4.2602868588943305E-6</v>
      </c>
    </row>
    <row r="53" spans="2:6" x14ac:dyDescent="0.2">
      <c r="B53" s="9">
        <v>1810</v>
      </c>
      <c r="C53" s="9">
        <v>1</v>
      </c>
      <c r="D53" s="12">
        <f t="shared" si="0"/>
        <v>6.1160145713073604</v>
      </c>
      <c r="E53" s="12">
        <f t="shared" si="1"/>
        <v>0.99779762592218757</v>
      </c>
      <c r="F53" s="12">
        <f t="shared" si="2"/>
        <v>-2.2048028703301166E-3</v>
      </c>
    </row>
    <row r="54" spans="2:6" x14ac:dyDescent="0.2">
      <c r="B54" s="9">
        <v>1414</v>
      </c>
      <c r="C54" s="9">
        <v>0</v>
      </c>
      <c r="D54" s="12">
        <f t="shared" si="0"/>
        <v>-10.517953281706085</v>
      </c>
      <c r="E54" s="12">
        <f t="shared" si="1"/>
        <v>2.7045759564338763E-5</v>
      </c>
      <c r="F54" s="12">
        <f t="shared" si="2"/>
        <v>-2.7046125307508928E-5</v>
      </c>
    </row>
    <row r="55" spans="2:6" x14ac:dyDescent="0.2">
      <c r="B55" s="9">
        <v>1761</v>
      </c>
      <c r="C55" s="9">
        <v>1</v>
      </c>
      <c r="D55" s="12">
        <f t="shared" si="0"/>
        <v>4.0577710743435773</v>
      </c>
      <c r="E55" s="12">
        <f t="shared" si="1"/>
        <v>0.98300627047238343</v>
      </c>
      <c r="F55" s="12">
        <f t="shared" si="2"/>
        <v>-1.7139779941395619E-2</v>
      </c>
    </row>
    <row r="56" spans="2:6" x14ac:dyDescent="0.2">
      <c r="B56" s="9">
        <v>1477</v>
      </c>
      <c r="C56" s="9">
        <v>0</v>
      </c>
      <c r="D56" s="12">
        <f t="shared" si="0"/>
        <v>-7.8716402141812196</v>
      </c>
      <c r="E56" s="12">
        <f t="shared" si="1"/>
        <v>3.81262840838789E-4</v>
      </c>
      <c r="F56" s="12">
        <f t="shared" si="2"/>
        <v>-3.8133553999465024E-4</v>
      </c>
    </row>
    <row r="57" spans="2:6" x14ac:dyDescent="0.2">
      <c r="B57" s="9">
        <v>1486</v>
      </c>
      <c r="C57" s="9">
        <v>0</v>
      </c>
      <c r="D57" s="12">
        <f t="shared" si="0"/>
        <v>-7.493595490249092</v>
      </c>
      <c r="E57" s="12">
        <f t="shared" si="1"/>
        <v>5.5632829832533224E-4</v>
      </c>
      <c r="F57" s="12">
        <f t="shared" si="2"/>
        <v>-5.5648310633177496E-4</v>
      </c>
    </row>
    <row r="58" spans="2:6" x14ac:dyDescent="0.2">
      <c r="B58" s="9">
        <v>1561</v>
      </c>
      <c r="C58" s="9">
        <v>0</v>
      </c>
      <c r="D58" s="12">
        <f t="shared" si="0"/>
        <v>-4.3432227908147354</v>
      </c>
      <c r="E58" s="12">
        <f t="shared" si="1"/>
        <v>1.2827888778173337E-2</v>
      </c>
      <c r="F58" s="12">
        <f t="shared" si="2"/>
        <v>-1.2910876613139968E-2</v>
      </c>
    </row>
    <row r="59" spans="2:6" x14ac:dyDescent="0.2">
      <c r="B59" s="9">
        <v>1549</v>
      </c>
      <c r="C59" s="9">
        <v>0</v>
      </c>
      <c r="D59" s="12">
        <f t="shared" si="0"/>
        <v>-4.8472824227242342</v>
      </c>
      <c r="E59" s="12">
        <f t="shared" si="1"/>
        <v>7.7885431268415696E-3</v>
      </c>
      <c r="F59" s="12">
        <f t="shared" si="2"/>
        <v>-7.8190322425690205E-3</v>
      </c>
    </row>
    <row r="60" spans="2:6" x14ac:dyDescent="0.2">
      <c r="B60" s="9">
        <v>2050</v>
      </c>
      <c r="C60" s="9">
        <v>1</v>
      </c>
      <c r="D60" s="12">
        <f t="shared" si="0"/>
        <v>16.197207209497321</v>
      </c>
      <c r="E60" s="12">
        <f t="shared" si="1"/>
        <v>0.99999990760632396</v>
      </c>
      <c r="F60" s="12">
        <f t="shared" si="2"/>
        <v>-9.2393680311596797E-8</v>
      </c>
    </row>
    <row r="61" spans="2:6" x14ac:dyDescent="0.2">
      <c r="B61" s="9">
        <v>1697</v>
      </c>
      <c r="C61" s="9">
        <v>0</v>
      </c>
      <c r="D61" s="12">
        <f t="shared" si="0"/>
        <v>1.3694530374929172</v>
      </c>
      <c r="E61" s="12">
        <f t="shared" si="1"/>
        <v>0.79729176917317179</v>
      </c>
      <c r="F61" s="12">
        <f t="shared" si="2"/>
        <v>-1.5959876203948169</v>
      </c>
    </row>
    <row r="62" spans="2:6" x14ac:dyDescent="0.2">
      <c r="B62" s="9">
        <v>1543</v>
      </c>
      <c r="C62" s="9">
        <v>0</v>
      </c>
      <c r="D62" s="12">
        <f t="shared" si="0"/>
        <v>-5.0993122386789764</v>
      </c>
      <c r="E62" s="12">
        <f t="shared" si="1"/>
        <v>6.0639453408020873E-3</v>
      </c>
      <c r="F62" s="12">
        <f t="shared" si="2"/>
        <v>-6.0824057236864692E-3</v>
      </c>
    </row>
    <row r="63" spans="2:6" x14ac:dyDescent="0.2">
      <c r="B63" s="9">
        <v>1934</v>
      </c>
      <c r="C63" s="9">
        <v>1</v>
      </c>
      <c r="D63" s="12">
        <f t="shared" si="0"/>
        <v>11.324630767705514</v>
      </c>
      <c r="E63" s="12">
        <f t="shared" si="1"/>
        <v>0.99998792825354588</v>
      </c>
      <c r="F63" s="12">
        <f t="shared" si="2"/>
        <v>-1.2071819318240748E-5</v>
      </c>
    </row>
    <row r="64" spans="2:6" x14ac:dyDescent="0.2">
      <c r="B64" s="9">
        <v>1385</v>
      </c>
      <c r="C64" s="9">
        <v>0</v>
      </c>
      <c r="D64" s="12">
        <f t="shared" si="0"/>
        <v>-11.736097392154036</v>
      </c>
      <c r="E64" s="12">
        <f t="shared" si="1"/>
        <v>7.9997090004079059E-6</v>
      </c>
      <c r="F64" s="12">
        <f t="shared" si="2"/>
        <v>-7.9997409982929113E-6</v>
      </c>
    </row>
    <row r="65" spans="2:6" x14ac:dyDescent="0.2">
      <c r="B65" s="9">
        <v>1670</v>
      </c>
      <c r="C65" s="9">
        <v>0</v>
      </c>
      <c r="D65" s="12">
        <f t="shared" si="0"/>
        <v>0.23531886569654148</v>
      </c>
      <c r="E65" s="12">
        <f t="shared" si="1"/>
        <v>0.55855973686187199</v>
      </c>
      <c r="F65" s="12">
        <f t="shared" si="2"/>
        <v>-0.8177125724229799</v>
      </c>
    </row>
    <row r="66" spans="2:6" x14ac:dyDescent="0.2">
      <c r="B66" s="9">
        <v>1735</v>
      </c>
      <c r="C66" s="9">
        <v>1</v>
      </c>
      <c r="D66" s="12">
        <f t="shared" si="0"/>
        <v>2.9656418718730038</v>
      </c>
      <c r="E66" s="12">
        <f t="shared" si="1"/>
        <v>0.95099758180192073</v>
      </c>
      <c r="F66" s="12">
        <f t="shared" si="2"/>
        <v>-5.0243759235015686E-2</v>
      </c>
    </row>
    <row r="67" spans="2:6" x14ac:dyDescent="0.2">
      <c r="B67" s="9">
        <v>1634</v>
      </c>
      <c r="C67" s="9">
        <v>0</v>
      </c>
      <c r="D67" s="12">
        <f t="shared" si="0"/>
        <v>-1.2768600300319406</v>
      </c>
      <c r="E67" s="12">
        <f t="shared" si="1"/>
        <v>0.21808518994699191</v>
      </c>
      <c r="F67" s="12">
        <f t="shared" si="2"/>
        <v>-0.24600948292220143</v>
      </c>
    </row>
    <row r="68" spans="2:6" x14ac:dyDescent="0.2">
      <c r="B68" s="9">
        <v>1777</v>
      </c>
      <c r="C68" s="9">
        <v>1</v>
      </c>
      <c r="D68" s="12">
        <f t="shared" si="0"/>
        <v>4.7298505835562423</v>
      </c>
      <c r="E68" s="12">
        <f t="shared" si="1"/>
        <v>0.99124945798872366</v>
      </c>
      <c r="F68" s="12">
        <f t="shared" si="2"/>
        <v>-8.7890528289678617E-3</v>
      </c>
    </row>
    <row r="69" spans="2:6" x14ac:dyDescent="0.2">
      <c r="B69" s="9">
        <v>1550</v>
      </c>
      <c r="C69" s="9">
        <v>0</v>
      </c>
      <c r="D69" s="12">
        <f t="shared" si="0"/>
        <v>-4.8052774533984319</v>
      </c>
      <c r="E69" s="12">
        <f t="shared" si="1"/>
        <v>8.1199559013207367E-3</v>
      </c>
      <c r="F69" s="12">
        <f t="shared" si="2"/>
        <v>-8.1531022966961804E-3</v>
      </c>
    </row>
    <row r="70" spans="2:6" x14ac:dyDescent="0.2">
      <c r="B70" s="9">
        <v>1715</v>
      </c>
      <c r="C70" s="9">
        <v>1</v>
      </c>
      <c r="D70" s="12">
        <f t="shared" si="0"/>
        <v>2.1255424853571725</v>
      </c>
      <c r="E70" s="12">
        <f t="shared" si="1"/>
        <v>0.89336109806153929</v>
      </c>
      <c r="F70" s="12">
        <f t="shared" si="2"/>
        <v>-0.11276441470868154</v>
      </c>
    </row>
    <row r="71" spans="2:6" x14ac:dyDescent="0.2">
      <c r="B71" s="9">
        <v>1925</v>
      </c>
      <c r="C71" s="9">
        <v>1</v>
      </c>
      <c r="D71" s="12">
        <f t="shared" si="0"/>
        <v>10.946586043773394</v>
      </c>
      <c r="E71" s="12">
        <f t="shared" si="1"/>
        <v>0.99998238225035707</v>
      </c>
      <c r="F71" s="12">
        <f t="shared" si="2"/>
        <v>-1.7617904837302643E-5</v>
      </c>
    </row>
    <row r="72" spans="2:6" x14ac:dyDescent="0.2">
      <c r="B72" s="9">
        <v>1842</v>
      </c>
      <c r="C72" s="9">
        <v>1</v>
      </c>
      <c r="D72" s="12">
        <f t="shared" si="0"/>
        <v>7.4601735897326904</v>
      </c>
      <c r="E72" s="12">
        <f t="shared" si="1"/>
        <v>0.99942477482228831</v>
      </c>
      <c r="F72" s="12">
        <f t="shared" si="2"/>
        <v>-5.7539068318588184E-4</v>
      </c>
    </row>
    <row r="73" spans="2:6" x14ac:dyDescent="0.2">
      <c r="B73" s="9">
        <v>1786</v>
      </c>
      <c r="C73" s="9">
        <v>1</v>
      </c>
      <c r="D73" s="12">
        <f t="shared" si="0"/>
        <v>5.1078953074883628</v>
      </c>
      <c r="E73" s="12">
        <f t="shared" si="1"/>
        <v>0.99398756760286922</v>
      </c>
      <c r="F73" s="12">
        <f t="shared" si="2"/>
        <v>-6.0305798455631918E-3</v>
      </c>
    </row>
    <row r="74" spans="2:6" x14ac:dyDescent="0.2">
      <c r="B74" s="9">
        <v>1435</v>
      </c>
      <c r="C74" s="9">
        <v>0</v>
      </c>
      <c r="D74" s="12">
        <f t="shared" ref="D74:D137" si="3">$C$3+SUMPRODUCT($C$4,B74)</f>
        <v>-9.6358489258644653</v>
      </c>
      <c r="E74" s="12">
        <f t="shared" ref="E74:E137" si="4">EXP(D74)/(1+EXP(D74))</f>
        <v>6.5339469723780318E-5</v>
      </c>
      <c r="F74" s="12">
        <f t="shared" ref="F74:F137" si="5">C74*LN(E74)+(1-C74)*(LN(1-E74))</f>
        <v>-6.5341604439897355E-5</v>
      </c>
    </row>
    <row r="75" spans="2:6" x14ac:dyDescent="0.2">
      <c r="B75" s="9">
        <v>1387</v>
      </c>
      <c r="C75" s="9">
        <v>0</v>
      </c>
      <c r="D75" s="12">
        <f t="shared" si="3"/>
        <v>-11.652087453502453</v>
      </c>
      <c r="E75" s="12">
        <f t="shared" si="4"/>
        <v>8.7007950246484481E-6</v>
      </c>
      <c r="F75" s="12">
        <f t="shared" si="5"/>
        <v>-8.7008328768219413E-6</v>
      </c>
    </row>
    <row r="76" spans="2:6" x14ac:dyDescent="0.2">
      <c r="B76" s="9">
        <v>1521</v>
      </c>
      <c r="C76" s="9">
        <v>0</v>
      </c>
      <c r="D76" s="12">
        <f t="shared" si="3"/>
        <v>-6.0234215638463908</v>
      </c>
      <c r="E76" s="12">
        <f t="shared" si="4"/>
        <v>2.4155216584026418E-3</v>
      </c>
      <c r="F76" s="12">
        <f t="shared" si="5"/>
        <v>-2.4184437373555015E-3</v>
      </c>
    </row>
    <row r="77" spans="2:6" x14ac:dyDescent="0.2">
      <c r="B77" s="9">
        <v>1975</v>
      </c>
      <c r="C77" s="9">
        <v>1</v>
      </c>
      <c r="D77" s="12">
        <f t="shared" si="3"/>
        <v>13.046834510062965</v>
      </c>
      <c r="E77" s="12">
        <f t="shared" si="4"/>
        <v>0.99999784309593354</v>
      </c>
      <c r="F77" s="12">
        <f t="shared" si="5"/>
        <v>-2.1569063925846594E-6</v>
      </c>
    </row>
    <row r="78" spans="2:6" x14ac:dyDescent="0.2">
      <c r="B78" s="9">
        <v>1435</v>
      </c>
      <c r="C78" s="9">
        <v>0</v>
      </c>
      <c r="D78" s="12">
        <f t="shared" si="3"/>
        <v>-9.6358489258644653</v>
      </c>
      <c r="E78" s="12">
        <f t="shared" si="4"/>
        <v>6.5339469723780318E-5</v>
      </c>
      <c r="F78" s="12">
        <f t="shared" si="5"/>
        <v>-6.5341604439897355E-5</v>
      </c>
    </row>
    <row r="79" spans="2:6" x14ac:dyDescent="0.2">
      <c r="B79" s="9">
        <v>1714</v>
      </c>
      <c r="C79" s="9">
        <v>1</v>
      </c>
      <c r="D79" s="12">
        <f t="shared" si="3"/>
        <v>2.0835375160313703</v>
      </c>
      <c r="E79" s="12">
        <f t="shared" si="4"/>
        <v>0.8892927856422802</v>
      </c>
      <c r="F79" s="12">
        <f t="shared" si="5"/>
        <v>-0.11732875500989794</v>
      </c>
    </row>
    <row r="80" spans="2:6" x14ac:dyDescent="0.2">
      <c r="B80" s="9">
        <v>1634</v>
      </c>
      <c r="C80" s="9">
        <v>1</v>
      </c>
      <c r="D80" s="12">
        <f t="shared" si="3"/>
        <v>-1.2768600300319406</v>
      </c>
      <c r="E80" s="12">
        <f t="shared" si="4"/>
        <v>0.21808518994699191</v>
      </c>
      <c r="F80" s="12">
        <f t="shared" si="5"/>
        <v>-1.5228695129541421</v>
      </c>
    </row>
    <row r="81" spans="2:6" x14ac:dyDescent="0.2">
      <c r="B81" s="9">
        <v>1464</v>
      </c>
      <c r="C81" s="9">
        <v>0</v>
      </c>
      <c r="D81" s="12">
        <f t="shared" si="3"/>
        <v>-8.4177048154165064</v>
      </c>
      <c r="E81" s="12">
        <f t="shared" si="4"/>
        <v>2.2087233078178488E-4</v>
      </c>
      <c r="F81" s="12">
        <f t="shared" si="5"/>
        <v>-2.208967266673988E-4</v>
      </c>
    </row>
    <row r="82" spans="2:6" x14ac:dyDescent="0.2">
      <c r="B82" s="9">
        <v>1794</v>
      </c>
      <c r="C82" s="9">
        <v>1</v>
      </c>
      <c r="D82" s="12">
        <f t="shared" si="3"/>
        <v>5.4439350620946954</v>
      </c>
      <c r="E82" s="12">
        <f t="shared" si="4"/>
        <v>0.99569616239437175</v>
      </c>
      <c r="F82" s="12">
        <f t="shared" si="5"/>
        <v>-4.3131257741220088E-3</v>
      </c>
    </row>
    <row r="83" spans="2:6" x14ac:dyDescent="0.2">
      <c r="B83" s="9">
        <v>1855</v>
      </c>
      <c r="C83" s="9">
        <v>1</v>
      </c>
      <c r="D83" s="12">
        <f t="shared" si="3"/>
        <v>8.0062381909679772</v>
      </c>
      <c r="E83" s="12">
        <f t="shared" si="4"/>
        <v>0.9996667346411422</v>
      </c>
      <c r="F83" s="12">
        <f t="shared" si="5"/>
        <v>-3.3332090409872369E-4</v>
      </c>
    </row>
    <row r="84" spans="2:6" x14ac:dyDescent="0.2">
      <c r="B84" s="9">
        <v>1953</v>
      </c>
      <c r="C84" s="9">
        <v>1</v>
      </c>
      <c r="D84" s="12">
        <f t="shared" si="3"/>
        <v>12.122725184895543</v>
      </c>
      <c r="E84" s="12">
        <f t="shared" si="4"/>
        <v>0.99999456543251142</v>
      </c>
      <c r="F84" s="12">
        <f t="shared" si="5"/>
        <v>-5.4345822558979059E-6</v>
      </c>
    </row>
    <row r="85" spans="2:6" x14ac:dyDescent="0.2">
      <c r="B85" s="9">
        <v>1469</v>
      </c>
      <c r="C85" s="9">
        <v>0</v>
      </c>
      <c r="D85" s="12">
        <f t="shared" si="3"/>
        <v>-8.2076799687875521</v>
      </c>
      <c r="E85" s="12">
        <f t="shared" si="4"/>
        <v>2.7247805370404147E-4</v>
      </c>
      <c r="F85" s="12">
        <f t="shared" si="5"/>
        <v>-2.7251518259357283E-4</v>
      </c>
    </row>
    <row r="86" spans="2:6" x14ac:dyDescent="0.2">
      <c r="B86" s="9">
        <v>1663</v>
      </c>
      <c r="C86" s="9">
        <v>1</v>
      </c>
      <c r="D86" s="12">
        <f t="shared" si="3"/>
        <v>-5.8715919583988807E-2</v>
      </c>
      <c r="E86" s="12">
        <f t="shared" si="4"/>
        <v>0.48532523587162885</v>
      </c>
      <c r="F86" s="12">
        <f t="shared" si="5"/>
        <v>-0.72293602336323548</v>
      </c>
    </row>
    <row r="87" spans="2:6" x14ac:dyDescent="0.2">
      <c r="B87" s="9">
        <v>1907</v>
      </c>
      <c r="C87" s="9">
        <v>1</v>
      </c>
      <c r="D87" s="12">
        <f t="shared" si="3"/>
        <v>10.190496595909138</v>
      </c>
      <c r="E87" s="12">
        <f t="shared" si="4"/>
        <v>0.99996247616100586</v>
      </c>
      <c r="F87" s="12">
        <f t="shared" si="5"/>
        <v>-3.7524543030994291E-5</v>
      </c>
    </row>
    <row r="88" spans="2:6" x14ac:dyDescent="0.2">
      <c r="B88" s="9">
        <v>1990</v>
      </c>
      <c r="C88" s="9">
        <v>1</v>
      </c>
      <c r="D88" s="12">
        <f t="shared" si="3"/>
        <v>13.676909049949842</v>
      </c>
      <c r="E88" s="12">
        <f t="shared" si="4"/>
        <v>0.99999885133504496</v>
      </c>
      <c r="F88" s="12">
        <f t="shared" si="5"/>
        <v>-1.1486656147579396E-6</v>
      </c>
    </row>
    <row r="89" spans="2:6" x14ac:dyDescent="0.2">
      <c r="B89" s="9">
        <v>1542</v>
      </c>
      <c r="C89" s="9">
        <v>0</v>
      </c>
      <c r="D89" s="12">
        <f t="shared" si="3"/>
        <v>-5.1413172080047644</v>
      </c>
      <c r="E89" s="12">
        <f t="shared" si="4"/>
        <v>5.8159557778316318E-3</v>
      </c>
      <c r="F89" s="12">
        <f t="shared" si="5"/>
        <v>-5.8329343115759618E-3</v>
      </c>
    </row>
    <row r="90" spans="2:6" x14ac:dyDescent="0.2">
      <c r="B90" s="9">
        <v>1808</v>
      </c>
      <c r="C90" s="9">
        <v>1</v>
      </c>
      <c r="D90" s="12">
        <f t="shared" si="3"/>
        <v>6.0320046326557843</v>
      </c>
      <c r="E90" s="12">
        <f t="shared" si="4"/>
        <v>0.99760507276903621</v>
      </c>
      <c r="F90" s="12">
        <f t="shared" si="5"/>
        <v>-2.3977996562674518E-3</v>
      </c>
    </row>
    <row r="91" spans="2:6" x14ac:dyDescent="0.2">
      <c r="B91" s="9">
        <v>1966</v>
      </c>
      <c r="C91" s="9">
        <v>1</v>
      </c>
      <c r="D91" s="12">
        <f t="shared" si="3"/>
        <v>12.668789786130844</v>
      </c>
      <c r="E91" s="12">
        <f t="shared" si="4"/>
        <v>0.99999685215647238</v>
      </c>
      <c r="F91" s="12">
        <f t="shared" si="5"/>
        <v>-3.1478484820876006E-6</v>
      </c>
    </row>
    <row r="92" spans="2:6" x14ac:dyDescent="0.2">
      <c r="B92" s="9">
        <v>1679</v>
      </c>
      <c r="C92" s="9">
        <v>0</v>
      </c>
      <c r="D92" s="12">
        <f t="shared" si="3"/>
        <v>0.61336358962867621</v>
      </c>
      <c r="E92" s="12">
        <f t="shared" si="4"/>
        <v>0.64870770000682387</v>
      </c>
      <c r="F92" s="12">
        <f t="shared" si="5"/>
        <v>-1.0461366385580979</v>
      </c>
    </row>
    <row r="93" spans="2:6" x14ac:dyDescent="0.2">
      <c r="B93" s="9">
        <v>2021</v>
      </c>
      <c r="C93" s="9">
        <v>1</v>
      </c>
      <c r="D93" s="12">
        <f t="shared" si="3"/>
        <v>14.97906309904937</v>
      </c>
      <c r="E93" s="12">
        <f t="shared" si="4"/>
        <v>0.99999968762561342</v>
      </c>
      <c r="F93" s="12">
        <f t="shared" si="5"/>
        <v>-3.1237443536849467E-7</v>
      </c>
    </row>
    <row r="94" spans="2:6" x14ac:dyDescent="0.2">
      <c r="B94" s="9">
        <v>2015</v>
      </c>
      <c r="C94" s="9">
        <v>1</v>
      </c>
      <c r="D94" s="12">
        <f t="shared" si="3"/>
        <v>14.727033283094627</v>
      </c>
      <c r="E94" s="12">
        <f t="shared" si="4"/>
        <v>0.99999959808840477</v>
      </c>
      <c r="F94" s="12">
        <f t="shared" si="5"/>
        <v>-4.0191167599344266E-7</v>
      </c>
    </row>
    <row r="95" spans="2:6" x14ac:dyDescent="0.2">
      <c r="B95" s="9">
        <v>1473</v>
      </c>
      <c r="C95" s="9">
        <v>0</v>
      </c>
      <c r="D95" s="12">
        <f t="shared" si="3"/>
        <v>-8.0396600914843859</v>
      </c>
      <c r="E95" s="12">
        <f t="shared" si="4"/>
        <v>3.2231460409835319E-4</v>
      </c>
      <c r="F95" s="12">
        <f t="shared" si="5"/>
        <v>-3.2236655861447963E-4</v>
      </c>
    </row>
    <row r="96" spans="2:6" x14ac:dyDescent="0.2">
      <c r="B96" s="9">
        <v>1979</v>
      </c>
      <c r="C96" s="9">
        <v>1</v>
      </c>
      <c r="D96" s="12">
        <f t="shared" si="3"/>
        <v>13.214854387366131</v>
      </c>
      <c r="E96" s="12">
        <f t="shared" si="4"/>
        <v>0.99999817668851099</v>
      </c>
      <c r="F96" s="12">
        <f t="shared" si="5"/>
        <v>-1.8233131512475709E-6</v>
      </c>
    </row>
    <row r="97" spans="2:6" x14ac:dyDescent="0.2">
      <c r="B97" s="9">
        <v>1787</v>
      </c>
      <c r="C97" s="9">
        <v>1</v>
      </c>
      <c r="D97" s="12">
        <f t="shared" si="3"/>
        <v>5.1499002768141509</v>
      </c>
      <c r="E97" s="12">
        <f t="shared" si="4"/>
        <v>0.99423346272787561</v>
      </c>
      <c r="F97" s="12">
        <f t="shared" si="5"/>
        <v>-5.783227944030191E-3</v>
      </c>
    </row>
    <row r="98" spans="2:6" x14ac:dyDescent="0.2">
      <c r="B98" s="9">
        <v>1687</v>
      </c>
      <c r="C98" s="9">
        <v>1</v>
      </c>
      <c r="D98" s="12">
        <f t="shared" si="3"/>
        <v>0.94940334423500872</v>
      </c>
      <c r="E98" s="12">
        <f t="shared" si="4"/>
        <v>0.72099516989964052</v>
      </c>
      <c r="F98" s="12">
        <f t="shared" si="5"/>
        <v>-0.32712284088794857</v>
      </c>
    </row>
    <row r="99" spans="2:6" x14ac:dyDescent="0.2">
      <c r="B99" s="9">
        <v>1674</v>
      </c>
      <c r="C99" s="9">
        <v>0</v>
      </c>
      <c r="D99" s="12">
        <f t="shared" si="3"/>
        <v>0.40333874299970773</v>
      </c>
      <c r="E99" s="12">
        <f t="shared" si="4"/>
        <v>0.59948956402897147</v>
      </c>
      <c r="F99" s="12">
        <f t="shared" si="5"/>
        <v>-0.91501545545733365</v>
      </c>
    </row>
    <row r="100" spans="2:6" x14ac:dyDescent="0.2">
      <c r="B100" s="9">
        <v>1478</v>
      </c>
      <c r="C100" s="9">
        <v>0</v>
      </c>
      <c r="D100" s="12">
        <f t="shared" si="3"/>
        <v>-7.8296352448554245</v>
      </c>
      <c r="E100" s="12">
        <f t="shared" si="4"/>
        <v>3.9761238418975779E-4</v>
      </c>
      <c r="F100" s="12">
        <f t="shared" si="5"/>
        <v>-3.9769145295365439E-4</v>
      </c>
    </row>
    <row r="101" spans="2:6" x14ac:dyDescent="0.2">
      <c r="B101" s="9">
        <v>1735</v>
      </c>
      <c r="C101" s="9">
        <v>1</v>
      </c>
      <c r="D101" s="12">
        <f t="shared" si="3"/>
        <v>2.9656418718730038</v>
      </c>
      <c r="E101" s="12">
        <f t="shared" si="4"/>
        <v>0.95099758180192073</v>
      </c>
      <c r="F101" s="12">
        <f t="shared" si="5"/>
        <v>-5.0243759235015686E-2</v>
      </c>
    </row>
    <row r="102" spans="2:6" x14ac:dyDescent="0.2">
      <c r="B102" s="9">
        <v>1720</v>
      </c>
      <c r="C102" s="9">
        <v>1</v>
      </c>
      <c r="D102" s="12">
        <f t="shared" si="3"/>
        <v>2.3355673319861268</v>
      </c>
      <c r="E102" s="12">
        <f t="shared" si="4"/>
        <v>0.91178018450344445</v>
      </c>
      <c r="F102" s="12">
        <f t="shared" si="5"/>
        <v>-9.2356343722950304E-2</v>
      </c>
    </row>
    <row r="103" spans="2:6" x14ac:dyDescent="0.2">
      <c r="B103" s="9">
        <v>1494</v>
      </c>
      <c r="C103" s="9">
        <v>0</v>
      </c>
      <c r="D103" s="12">
        <f t="shared" si="3"/>
        <v>-7.1575557356427595</v>
      </c>
      <c r="E103" s="12">
        <f t="shared" si="4"/>
        <v>7.7834990260156436E-4</v>
      </c>
      <c r="F103" s="12">
        <f t="shared" si="5"/>
        <v>-7.7865297416107333E-4</v>
      </c>
    </row>
    <row r="104" spans="2:6" x14ac:dyDescent="0.2">
      <c r="B104" s="9">
        <v>1964</v>
      </c>
      <c r="C104" s="9">
        <v>1</v>
      </c>
      <c r="D104" s="12">
        <f t="shared" si="3"/>
        <v>12.584779847479254</v>
      </c>
      <c r="E104" s="12">
        <f t="shared" si="4"/>
        <v>0.99999657628134375</v>
      </c>
      <c r="F104" s="12">
        <f t="shared" si="5"/>
        <v>-3.4237245171861163E-6</v>
      </c>
    </row>
    <row r="105" spans="2:6" x14ac:dyDescent="0.2">
      <c r="B105" s="9">
        <v>1843</v>
      </c>
      <c r="C105" s="9">
        <v>1</v>
      </c>
      <c r="D105" s="12">
        <f t="shared" si="3"/>
        <v>7.5021785590584784</v>
      </c>
      <c r="E105" s="12">
        <f t="shared" si="4"/>
        <v>0.99944842364963971</v>
      </c>
      <c r="F105" s="12">
        <f t="shared" si="5"/>
        <v>-5.5172852455513026E-4</v>
      </c>
    </row>
    <row r="106" spans="2:6" x14ac:dyDescent="0.2">
      <c r="B106" s="9">
        <v>1550</v>
      </c>
      <c r="C106" s="9">
        <v>0</v>
      </c>
      <c r="D106" s="12">
        <f t="shared" si="3"/>
        <v>-4.8052774533984319</v>
      </c>
      <c r="E106" s="12">
        <f t="shared" si="4"/>
        <v>8.1199559013207367E-3</v>
      </c>
      <c r="F106" s="12">
        <f t="shared" si="5"/>
        <v>-8.1531022966961804E-3</v>
      </c>
    </row>
    <row r="107" spans="2:6" x14ac:dyDescent="0.2">
      <c r="B107" s="9">
        <v>1764</v>
      </c>
      <c r="C107" s="9">
        <v>1</v>
      </c>
      <c r="D107" s="12">
        <f t="shared" si="3"/>
        <v>4.1837859823209556</v>
      </c>
      <c r="E107" s="12">
        <f t="shared" si="4"/>
        <v>0.98498809471163806</v>
      </c>
      <c r="F107" s="12">
        <f t="shared" si="5"/>
        <v>-1.5125724470261033E-2</v>
      </c>
    </row>
    <row r="108" spans="2:6" x14ac:dyDescent="0.2">
      <c r="B108" s="9">
        <v>1712</v>
      </c>
      <c r="C108" s="9">
        <v>1</v>
      </c>
      <c r="D108" s="12">
        <f t="shared" si="3"/>
        <v>1.9995275773797943</v>
      </c>
      <c r="E108" s="12">
        <f t="shared" si="4"/>
        <v>0.88074746770933787</v>
      </c>
      <c r="F108" s="12">
        <f t="shared" si="5"/>
        <v>-0.12698433691753427</v>
      </c>
    </row>
    <row r="109" spans="2:6" x14ac:dyDescent="0.2">
      <c r="B109" s="9">
        <v>1775</v>
      </c>
      <c r="C109" s="9">
        <v>1</v>
      </c>
      <c r="D109" s="12">
        <f t="shared" si="3"/>
        <v>4.6458406449046521</v>
      </c>
      <c r="E109" s="12">
        <f t="shared" si="4"/>
        <v>0.99048985636274578</v>
      </c>
      <c r="F109" s="12">
        <f t="shared" si="5"/>
        <v>-9.5556538220217847E-3</v>
      </c>
    </row>
    <row r="110" spans="2:6" x14ac:dyDescent="0.2">
      <c r="B110" s="9">
        <v>1531</v>
      </c>
      <c r="C110" s="9">
        <v>0</v>
      </c>
      <c r="D110" s="12">
        <f t="shared" si="3"/>
        <v>-5.6033718705884752</v>
      </c>
      <c r="E110" s="12">
        <f t="shared" si="4"/>
        <v>3.6718835779462619E-3</v>
      </c>
      <c r="F110" s="12">
        <f t="shared" si="5"/>
        <v>-3.6786414903682112E-3</v>
      </c>
    </row>
    <row r="111" spans="2:6" x14ac:dyDescent="0.2">
      <c r="B111" s="9">
        <v>1781</v>
      </c>
      <c r="C111" s="9">
        <v>1</v>
      </c>
      <c r="D111" s="12">
        <f t="shared" si="3"/>
        <v>4.8978704608594086</v>
      </c>
      <c r="E111" s="12">
        <f t="shared" si="4"/>
        <v>0.99259281802467414</v>
      </c>
      <c r="F111" s="12">
        <f t="shared" si="5"/>
        <v>-7.4347513731333565E-3</v>
      </c>
    </row>
    <row r="112" spans="2:6" x14ac:dyDescent="0.2">
      <c r="B112" s="9">
        <v>1579</v>
      </c>
      <c r="C112" s="9">
        <v>0</v>
      </c>
      <c r="D112" s="12">
        <f t="shared" si="3"/>
        <v>-3.5871333429504801</v>
      </c>
      <c r="E112" s="12">
        <f t="shared" si="4"/>
        <v>2.6932142906848366E-2</v>
      </c>
      <c r="F112" s="12">
        <f t="shared" si="5"/>
        <v>-2.7301459152676382E-2</v>
      </c>
    </row>
    <row r="113" spans="2:6" x14ac:dyDescent="0.2">
      <c r="B113" s="9">
        <v>1526</v>
      </c>
      <c r="C113" s="9">
        <v>0</v>
      </c>
      <c r="D113" s="12">
        <f t="shared" si="3"/>
        <v>-5.8133967172174295</v>
      </c>
      <c r="E113" s="12">
        <f t="shared" si="4"/>
        <v>2.9783687426870767E-3</v>
      </c>
      <c r="F113" s="12">
        <f t="shared" si="5"/>
        <v>-2.9828129093090717E-3</v>
      </c>
    </row>
    <row r="114" spans="2:6" x14ac:dyDescent="0.2">
      <c r="B114" s="9">
        <v>1778</v>
      </c>
      <c r="C114" s="9">
        <v>1</v>
      </c>
      <c r="D114" s="12">
        <f t="shared" si="3"/>
        <v>4.7718555528820303</v>
      </c>
      <c r="E114" s="12">
        <f t="shared" si="4"/>
        <v>0.99160639008893026</v>
      </c>
      <c r="F114" s="12">
        <f t="shared" si="5"/>
        <v>-8.4290346214840519E-3</v>
      </c>
    </row>
    <row r="115" spans="2:6" x14ac:dyDescent="0.2">
      <c r="B115" s="9">
        <v>1769</v>
      </c>
      <c r="C115" s="9">
        <v>1</v>
      </c>
      <c r="D115" s="12">
        <f t="shared" si="3"/>
        <v>4.3938108289499098</v>
      </c>
      <c r="E115" s="12">
        <f t="shared" si="4"/>
        <v>0.9877971861263517</v>
      </c>
      <c r="F115" s="12">
        <f t="shared" si="5"/>
        <v>-1.2277879506566371E-2</v>
      </c>
    </row>
    <row r="116" spans="2:6" x14ac:dyDescent="0.2">
      <c r="B116" s="9">
        <v>1824</v>
      </c>
      <c r="C116" s="9">
        <v>1</v>
      </c>
      <c r="D116" s="12">
        <f t="shared" si="3"/>
        <v>6.7040841418684494</v>
      </c>
      <c r="E116" s="12">
        <f t="shared" si="4"/>
        <v>0.99877560604254056</v>
      </c>
      <c r="F116" s="12">
        <f t="shared" si="5"/>
        <v>-1.225144140149589E-3</v>
      </c>
    </row>
    <row r="117" spans="2:6" x14ac:dyDescent="0.2">
      <c r="B117" s="9">
        <v>1481</v>
      </c>
      <c r="C117" s="9">
        <v>0</v>
      </c>
      <c r="D117" s="12">
        <f t="shared" si="3"/>
        <v>-7.7036203368780534</v>
      </c>
      <c r="E117" s="12">
        <f t="shared" si="4"/>
        <v>4.5098727863280137E-4</v>
      </c>
      <c r="F117" s="12">
        <f t="shared" si="5"/>
        <v>-4.5108900398125001E-4</v>
      </c>
    </row>
    <row r="118" spans="2:6" x14ac:dyDescent="0.2">
      <c r="B118" s="9">
        <v>1464</v>
      </c>
      <c r="C118" s="9">
        <v>0</v>
      </c>
      <c r="D118" s="12">
        <f t="shared" si="3"/>
        <v>-8.4177048154165064</v>
      </c>
      <c r="E118" s="12">
        <f t="shared" si="4"/>
        <v>2.2087233078178488E-4</v>
      </c>
      <c r="F118" s="12">
        <f t="shared" si="5"/>
        <v>-2.208967266673988E-4</v>
      </c>
    </row>
    <row r="119" spans="2:6" x14ac:dyDescent="0.2">
      <c r="B119" s="9">
        <v>1591</v>
      </c>
      <c r="C119" s="9">
        <v>0</v>
      </c>
      <c r="D119" s="12">
        <f t="shared" si="3"/>
        <v>-3.0830737110409814</v>
      </c>
      <c r="E119" s="12">
        <f t="shared" si="4"/>
        <v>4.3810872390466646E-2</v>
      </c>
      <c r="F119" s="12">
        <f t="shared" si="5"/>
        <v>-4.4799553269405053E-2</v>
      </c>
    </row>
    <row r="120" spans="2:6" x14ac:dyDescent="0.2">
      <c r="B120" s="9">
        <v>1666</v>
      </c>
      <c r="C120" s="9">
        <v>0</v>
      </c>
      <c r="D120" s="12">
        <f t="shared" si="3"/>
        <v>6.7298988393375225E-2</v>
      </c>
      <c r="E120" s="12">
        <f t="shared" si="4"/>
        <v>0.51681839981745059</v>
      </c>
      <c r="F120" s="12">
        <f t="shared" si="5"/>
        <v>-0.72736271217896498</v>
      </c>
    </row>
    <row r="121" spans="2:6" x14ac:dyDescent="0.2">
      <c r="B121" s="9">
        <v>1455</v>
      </c>
      <c r="C121" s="9">
        <v>0</v>
      </c>
      <c r="D121" s="12">
        <f t="shared" si="3"/>
        <v>-8.795749539348634</v>
      </c>
      <c r="E121" s="12">
        <f t="shared" si="4"/>
        <v>1.5135221267452287E-4</v>
      </c>
      <c r="F121" s="12">
        <f t="shared" si="5"/>
        <v>-1.5136366757645444E-4</v>
      </c>
    </row>
    <row r="122" spans="2:6" x14ac:dyDescent="0.2">
      <c r="B122" s="9">
        <v>1934</v>
      </c>
      <c r="C122" s="9">
        <v>1</v>
      </c>
      <c r="D122" s="12">
        <f t="shared" si="3"/>
        <v>11.324630767705514</v>
      </c>
      <c r="E122" s="12">
        <f t="shared" si="4"/>
        <v>0.99998792825354588</v>
      </c>
      <c r="F122" s="12">
        <f t="shared" si="5"/>
        <v>-1.2071819318240748E-5</v>
      </c>
    </row>
    <row r="123" spans="2:6" x14ac:dyDescent="0.2">
      <c r="B123" s="9">
        <v>1625</v>
      </c>
      <c r="C123" s="9">
        <v>0</v>
      </c>
      <c r="D123" s="12">
        <f t="shared" si="3"/>
        <v>-1.6549047539640753</v>
      </c>
      <c r="E123" s="12">
        <f t="shared" si="4"/>
        <v>0.16044715940988646</v>
      </c>
      <c r="F123" s="12">
        <f t="shared" si="5"/>
        <v>-0.1748858615149137</v>
      </c>
    </row>
    <row r="124" spans="2:6" x14ac:dyDescent="0.2">
      <c r="B124" s="9">
        <v>1334</v>
      </c>
      <c r="C124" s="9">
        <v>0</v>
      </c>
      <c r="D124" s="12">
        <f t="shared" si="3"/>
        <v>-13.87835082776941</v>
      </c>
      <c r="E124" s="12">
        <f t="shared" si="4"/>
        <v>9.390925813960631E-7</v>
      </c>
      <c r="F124" s="12">
        <f t="shared" si="5"/>
        <v>-9.3909302231231209E-7</v>
      </c>
    </row>
    <row r="125" spans="2:6" x14ac:dyDescent="0.2">
      <c r="B125" s="9">
        <v>1721</v>
      </c>
      <c r="C125" s="9">
        <v>1</v>
      </c>
      <c r="D125" s="12">
        <f t="shared" si="3"/>
        <v>2.3775723013119148</v>
      </c>
      <c r="E125" s="12">
        <f t="shared" si="4"/>
        <v>0.91510101354151785</v>
      </c>
      <c r="F125" s="12">
        <f t="shared" si="5"/>
        <v>-8.8720822486816397E-2</v>
      </c>
    </row>
    <row r="126" spans="2:6" x14ac:dyDescent="0.2">
      <c r="B126" s="9">
        <v>1475</v>
      </c>
      <c r="C126" s="9">
        <v>0</v>
      </c>
      <c r="D126" s="12">
        <f t="shared" si="3"/>
        <v>-7.9556501528328027</v>
      </c>
      <c r="E126" s="12">
        <f t="shared" si="4"/>
        <v>3.5055225816712522E-4</v>
      </c>
      <c r="F126" s="12">
        <f t="shared" si="5"/>
        <v>-3.5061371597321279E-4</v>
      </c>
    </row>
    <row r="127" spans="2:6" x14ac:dyDescent="0.2">
      <c r="B127" s="9">
        <v>1662</v>
      </c>
      <c r="C127" s="9">
        <v>1</v>
      </c>
      <c r="D127" s="12">
        <f t="shared" si="3"/>
        <v>-0.10072088890979103</v>
      </c>
      <c r="E127" s="12">
        <f t="shared" si="4"/>
        <v>0.47484104334424554</v>
      </c>
      <c r="F127" s="12">
        <f t="shared" si="5"/>
        <v>-0.74477517654488889</v>
      </c>
    </row>
    <row r="128" spans="2:6" x14ac:dyDescent="0.2">
      <c r="B128" s="9">
        <v>1861</v>
      </c>
      <c r="C128" s="9">
        <v>1</v>
      </c>
      <c r="D128" s="12">
        <f t="shared" si="3"/>
        <v>8.2582680069227337</v>
      </c>
      <c r="E128" s="12">
        <f t="shared" si="4"/>
        <v>0.9997409597442497</v>
      </c>
      <c r="F128" s="12">
        <f t="shared" si="5"/>
        <v>-2.5907381247250065E-4</v>
      </c>
    </row>
    <row r="129" spans="2:6" x14ac:dyDescent="0.2">
      <c r="B129" s="9">
        <v>1936</v>
      </c>
      <c r="C129" s="9">
        <v>1</v>
      </c>
      <c r="D129" s="12">
        <f t="shared" si="3"/>
        <v>11.40864070635709</v>
      </c>
      <c r="E129" s="12">
        <f t="shared" si="4"/>
        <v>0.99998890095850812</v>
      </c>
      <c r="F129" s="12">
        <f t="shared" si="5"/>
        <v>-1.1099103086696683E-5</v>
      </c>
    </row>
    <row r="130" spans="2:6" x14ac:dyDescent="0.2">
      <c r="B130" s="9">
        <v>1572</v>
      </c>
      <c r="C130" s="9">
        <v>0</v>
      </c>
      <c r="D130" s="12">
        <f t="shared" si="3"/>
        <v>-3.8811681282310246</v>
      </c>
      <c r="E130" s="12">
        <f t="shared" si="4"/>
        <v>2.0209853535169325E-2</v>
      </c>
      <c r="F130" s="12">
        <f t="shared" si="5"/>
        <v>-2.0416866508338894E-2</v>
      </c>
    </row>
    <row r="131" spans="2:6" x14ac:dyDescent="0.2">
      <c r="B131" s="9">
        <v>1508</v>
      </c>
      <c r="C131" s="9">
        <v>0</v>
      </c>
      <c r="D131" s="12">
        <f t="shared" si="3"/>
        <v>-6.5694861650816776</v>
      </c>
      <c r="E131" s="12">
        <f t="shared" si="4"/>
        <v>1.4005535882199152E-3</v>
      </c>
      <c r="F131" s="12">
        <f t="shared" si="5"/>
        <v>-1.4015352801117536E-3</v>
      </c>
    </row>
    <row r="132" spans="2:6" x14ac:dyDescent="0.2">
      <c r="B132" s="9">
        <v>1430</v>
      </c>
      <c r="C132" s="9">
        <v>0</v>
      </c>
      <c r="D132" s="12">
        <f t="shared" si="3"/>
        <v>-9.8458737724934196</v>
      </c>
      <c r="E132" s="12">
        <f t="shared" si="4"/>
        <v>5.2962484409495018E-5</v>
      </c>
      <c r="F132" s="12">
        <f t="shared" si="5"/>
        <v>-5.2963886971346468E-5</v>
      </c>
    </row>
    <row r="133" spans="2:6" x14ac:dyDescent="0.2">
      <c r="B133" s="9">
        <v>1891</v>
      </c>
      <c r="C133" s="9">
        <v>1</v>
      </c>
      <c r="D133" s="12">
        <f t="shared" si="3"/>
        <v>9.5184170866964735</v>
      </c>
      <c r="E133" s="12">
        <f t="shared" si="4"/>
        <v>0.99992651950564493</v>
      </c>
      <c r="F133" s="12">
        <f t="shared" si="5"/>
        <v>-7.3483194178853932E-5</v>
      </c>
    </row>
    <row r="134" spans="2:6" x14ac:dyDescent="0.2">
      <c r="B134" s="9">
        <v>1550</v>
      </c>
      <c r="C134" s="9">
        <v>0</v>
      </c>
      <c r="D134" s="12">
        <f t="shared" si="3"/>
        <v>-4.8052774533984319</v>
      </c>
      <c r="E134" s="12">
        <f t="shared" si="4"/>
        <v>8.1199559013207367E-3</v>
      </c>
      <c r="F134" s="12">
        <f t="shared" si="5"/>
        <v>-8.1531022966961804E-3</v>
      </c>
    </row>
    <row r="135" spans="2:6" x14ac:dyDescent="0.2">
      <c r="B135" s="9">
        <v>1741</v>
      </c>
      <c r="C135" s="9">
        <v>1</v>
      </c>
      <c r="D135" s="12">
        <f t="shared" si="3"/>
        <v>3.217671687827746</v>
      </c>
      <c r="E135" s="12">
        <f t="shared" si="4"/>
        <v>0.96149390508606614</v>
      </c>
      <c r="F135" s="12">
        <f t="shared" si="5"/>
        <v>-3.926705293744373E-2</v>
      </c>
    </row>
    <row r="136" spans="2:6" x14ac:dyDescent="0.2">
      <c r="B136" s="9">
        <v>1690</v>
      </c>
      <c r="C136" s="9">
        <v>0</v>
      </c>
      <c r="D136" s="12">
        <f t="shared" si="3"/>
        <v>1.0754182522123727</v>
      </c>
      <c r="E136" s="12">
        <f t="shared" si="4"/>
        <v>0.74562595129130538</v>
      </c>
      <c r="F136" s="12">
        <f t="shared" si="5"/>
        <v>-1.3689494625123899</v>
      </c>
    </row>
    <row r="137" spans="2:6" x14ac:dyDescent="0.2">
      <c r="B137" s="9">
        <v>1687</v>
      </c>
      <c r="C137" s="9">
        <v>1</v>
      </c>
      <c r="D137" s="12">
        <f t="shared" si="3"/>
        <v>0.94940334423500872</v>
      </c>
      <c r="E137" s="12">
        <f t="shared" si="4"/>
        <v>0.72099516989964052</v>
      </c>
      <c r="F137" s="12">
        <f t="shared" si="5"/>
        <v>-0.32712284088794857</v>
      </c>
    </row>
    <row r="138" spans="2:6" x14ac:dyDescent="0.2">
      <c r="B138" s="9">
        <v>1730</v>
      </c>
      <c r="C138" s="9">
        <v>1</v>
      </c>
      <c r="D138" s="12">
        <f t="shared" ref="D138:D176" si="6">$C$3+SUMPRODUCT($C$4,B138)</f>
        <v>2.7556170252440353</v>
      </c>
      <c r="E138" s="12">
        <f t="shared" ref="E138:E176" si="7">EXP(D138)/(1+EXP(D138))</f>
        <v>0.94022979554707098</v>
      </c>
      <c r="F138" s="12">
        <f t="shared" ref="F138:F176" si="8">C138*LN(E138)+(1-C138)*(LN(1-E138))</f>
        <v>-6.1630970246434859E-2</v>
      </c>
    </row>
    <row r="139" spans="2:6" x14ac:dyDescent="0.2">
      <c r="B139" s="9">
        <v>1674</v>
      </c>
      <c r="C139" s="9">
        <v>1</v>
      </c>
      <c r="D139" s="12">
        <f t="shared" si="6"/>
        <v>0.40333874299970773</v>
      </c>
      <c r="E139" s="12">
        <f t="shared" si="7"/>
        <v>0.59948956402897147</v>
      </c>
      <c r="F139" s="12">
        <f t="shared" si="8"/>
        <v>-0.51167671245762603</v>
      </c>
    </row>
    <row r="140" spans="2:6" x14ac:dyDescent="0.2">
      <c r="B140" s="9">
        <v>1475</v>
      </c>
      <c r="C140" s="9">
        <v>0</v>
      </c>
      <c r="D140" s="12">
        <f t="shared" si="6"/>
        <v>-7.9556501528328027</v>
      </c>
      <c r="E140" s="12">
        <f t="shared" si="7"/>
        <v>3.5055225816712522E-4</v>
      </c>
      <c r="F140" s="12">
        <f t="shared" si="8"/>
        <v>-3.5061371597321279E-4</v>
      </c>
    </row>
    <row r="141" spans="2:6" x14ac:dyDescent="0.2">
      <c r="B141" s="9">
        <v>1962</v>
      </c>
      <c r="C141" s="9">
        <v>1</v>
      </c>
      <c r="D141" s="12">
        <f t="shared" si="6"/>
        <v>12.500769908827678</v>
      </c>
      <c r="E141" s="12">
        <f t="shared" si="7"/>
        <v>0.99999627622877341</v>
      </c>
      <c r="F141" s="12">
        <f t="shared" si="8"/>
        <v>-3.7237781598469054E-6</v>
      </c>
    </row>
    <row r="142" spans="2:6" x14ac:dyDescent="0.2">
      <c r="B142" s="9">
        <v>1532</v>
      </c>
      <c r="C142" s="9">
        <v>0</v>
      </c>
      <c r="D142" s="12">
        <f t="shared" si="6"/>
        <v>-5.5613669012626872</v>
      </c>
      <c r="E142" s="12">
        <f t="shared" si="7"/>
        <v>3.8288030167159893E-3</v>
      </c>
      <c r="F142" s="12">
        <f t="shared" si="8"/>
        <v>-3.8361516466211202E-3</v>
      </c>
    </row>
    <row r="143" spans="2:6" x14ac:dyDescent="0.2">
      <c r="B143" s="9">
        <v>1492</v>
      </c>
      <c r="C143" s="9">
        <v>0</v>
      </c>
      <c r="D143" s="12">
        <f t="shared" si="6"/>
        <v>-7.2415656742943426</v>
      </c>
      <c r="E143" s="12">
        <f t="shared" si="7"/>
        <v>7.1567700185421715E-4</v>
      </c>
      <c r="F143" s="12">
        <f t="shared" si="8"/>
        <v>-7.1593322089376571E-4</v>
      </c>
    </row>
    <row r="144" spans="2:6" x14ac:dyDescent="0.2">
      <c r="B144" s="9">
        <v>1502</v>
      </c>
      <c r="C144" s="9">
        <v>0</v>
      </c>
      <c r="D144" s="12">
        <f t="shared" si="6"/>
        <v>-6.821515981036427</v>
      </c>
      <c r="E144" s="12">
        <f t="shared" si="7"/>
        <v>1.0888801953972389E-3</v>
      </c>
      <c r="F144" s="12">
        <f t="shared" si="8"/>
        <v>-1.0894734561361905E-3</v>
      </c>
    </row>
    <row r="145" spans="2:6" x14ac:dyDescent="0.2">
      <c r="B145" s="9">
        <v>1974</v>
      </c>
      <c r="C145" s="9">
        <v>1</v>
      </c>
      <c r="D145" s="12">
        <f t="shared" si="6"/>
        <v>13.004829540737177</v>
      </c>
      <c r="E145" s="12">
        <f t="shared" si="7"/>
        <v>0.99999775056568785</v>
      </c>
      <c r="F145" s="12">
        <f t="shared" si="8"/>
        <v>-2.249436842132678E-6</v>
      </c>
    </row>
    <row r="146" spans="2:6" x14ac:dyDescent="0.2">
      <c r="B146" s="9">
        <v>1607</v>
      </c>
      <c r="C146" s="9">
        <v>0</v>
      </c>
      <c r="D146" s="12">
        <f t="shared" si="6"/>
        <v>-2.4109942018283164</v>
      </c>
      <c r="E146" s="12">
        <f t="shared" si="7"/>
        <v>8.233816643701132E-2</v>
      </c>
      <c r="F146" s="12">
        <f t="shared" si="8"/>
        <v>-8.5926329252723352E-2</v>
      </c>
    </row>
    <row r="147" spans="2:6" x14ac:dyDescent="0.2">
      <c r="B147" s="9">
        <v>1412</v>
      </c>
      <c r="C147" s="9">
        <v>0</v>
      </c>
      <c r="D147" s="12">
        <f t="shared" si="6"/>
        <v>-10.601963220357668</v>
      </c>
      <c r="E147" s="12">
        <f t="shared" si="7"/>
        <v>2.4866523739248594E-5</v>
      </c>
      <c r="F147" s="12">
        <f t="shared" si="8"/>
        <v>-2.4866832916357815E-5</v>
      </c>
    </row>
    <row r="148" spans="2:6" x14ac:dyDescent="0.2">
      <c r="B148" s="9">
        <v>1557</v>
      </c>
      <c r="C148" s="9">
        <v>0</v>
      </c>
      <c r="D148" s="12">
        <f t="shared" si="6"/>
        <v>-4.5112426681179016</v>
      </c>
      <c r="E148" s="12">
        <f t="shared" si="7"/>
        <v>1.0865446458916846E-2</v>
      </c>
      <c r="F148" s="12">
        <f t="shared" si="8"/>
        <v>-1.0924906521303183E-2</v>
      </c>
    </row>
    <row r="149" spans="2:6" x14ac:dyDescent="0.2">
      <c r="B149" s="9">
        <v>1821</v>
      </c>
      <c r="C149" s="9">
        <v>1</v>
      </c>
      <c r="D149" s="12">
        <f t="shared" si="6"/>
        <v>6.5780692338910711</v>
      </c>
      <c r="E149" s="12">
        <f t="shared" si="7"/>
        <v>0.9986113993971365</v>
      </c>
      <c r="F149" s="12">
        <f t="shared" si="8"/>
        <v>-1.3895656021164484E-3</v>
      </c>
    </row>
    <row r="150" spans="2:6" x14ac:dyDescent="0.2">
      <c r="B150" s="9">
        <v>1760</v>
      </c>
      <c r="C150" s="9">
        <v>1</v>
      </c>
      <c r="D150" s="12">
        <f t="shared" si="6"/>
        <v>4.0157661050177893</v>
      </c>
      <c r="E150" s="12">
        <f t="shared" si="7"/>
        <v>0.98229015615550119</v>
      </c>
      <c r="F150" s="12">
        <f t="shared" si="8"/>
        <v>-1.7868539571620386E-2</v>
      </c>
    </row>
    <row r="151" spans="2:6" x14ac:dyDescent="0.2">
      <c r="B151" s="9">
        <v>1685</v>
      </c>
      <c r="C151" s="9">
        <v>1</v>
      </c>
      <c r="D151" s="12">
        <f t="shared" si="6"/>
        <v>0.86539340558341848</v>
      </c>
      <c r="E151" s="12">
        <f t="shared" si="7"/>
        <v>0.7037862582930251</v>
      </c>
      <c r="F151" s="12">
        <f t="shared" si="8"/>
        <v>-0.35128057930228251</v>
      </c>
    </row>
    <row r="152" spans="2:6" x14ac:dyDescent="0.2">
      <c r="B152" s="9">
        <v>1773</v>
      </c>
      <c r="C152" s="9">
        <v>1</v>
      </c>
      <c r="D152" s="12">
        <f t="shared" si="6"/>
        <v>4.5618307062530761</v>
      </c>
      <c r="E152" s="12">
        <f t="shared" si="7"/>
        <v>0.98966500406428504</v>
      </c>
      <c r="F152" s="12">
        <f t="shared" si="8"/>
        <v>-1.0388772849886927E-2</v>
      </c>
    </row>
    <row r="153" spans="2:6" x14ac:dyDescent="0.2">
      <c r="B153" s="9">
        <v>1826</v>
      </c>
      <c r="C153" s="9">
        <v>1</v>
      </c>
      <c r="D153" s="12">
        <f t="shared" si="6"/>
        <v>6.7880940805200254</v>
      </c>
      <c r="E153" s="12">
        <f t="shared" si="7"/>
        <v>0.99887415403916302</v>
      </c>
      <c r="F153" s="12">
        <f t="shared" si="8"/>
        <v>-1.1264802014836154E-3</v>
      </c>
    </row>
    <row r="154" spans="2:6" x14ac:dyDescent="0.2">
      <c r="B154" s="9">
        <v>1565</v>
      </c>
      <c r="C154" s="9">
        <v>0</v>
      </c>
      <c r="D154" s="12">
        <f t="shared" si="6"/>
        <v>-4.1752029135115691</v>
      </c>
      <c r="E154" s="12">
        <f t="shared" si="7"/>
        <v>1.5139348972874231E-2</v>
      </c>
      <c r="F154" s="12">
        <f t="shared" si="8"/>
        <v>-1.5255118856470478E-2</v>
      </c>
    </row>
    <row r="155" spans="2:6" x14ac:dyDescent="0.2">
      <c r="B155" s="9">
        <v>1510</v>
      </c>
      <c r="C155" s="9">
        <v>0</v>
      </c>
      <c r="D155" s="12">
        <f t="shared" si="6"/>
        <v>-6.4854762264300945</v>
      </c>
      <c r="E155" s="12">
        <f t="shared" si="7"/>
        <v>1.5231107364671352E-3</v>
      </c>
      <c r="F155" s="12">
        <f t="shared" si="8"/>
        <v>-1.5242718487764471E-3</v>
      </c>
    </row>
    <row r="156" spans="2:6" x14ac:dyDescent="0.2">
      <c r="B156" s="9">
        <v>1374</v>
      </c>
      <c r="C156" s="9">
        <v>0</v>
      </c>
      <c r="D156" s="12">
        <f t="shared" si="6"/>
        <v>-12.198152054737747</v>
      </c>
      <c r="E156" s="12">
        <f t="shared" si="7"/>
        <v>5.039734809211581E-6</v>
      </c>
      <c r="F156" s="12">
        <f t="shared" si="8"/>
        <v>-5.0397475087596015E-6</v>
      </c>
    </row>
    <row r="157" spans="2:6" x14ac:dyDescent="0.2">
      <c r="B157" s="9">
        <v>1402</v>
      </c>
      <c r="C157" s="9">
        <v>0</v>
      </c>
      <c r="D157" s="12">
        <f t="shared" si="6"/>
        <v>-11.022012913615583</v>
      </c>
      <c r="E157" s="12">
        <f t="shared" si="7"/>
        <v>1.6337797793957642E-5</v>
      </c>
      <c r="F157" s="12">
        <f t="shared" si="8"/>
        <v>-1.6337931257246972E-5</v>
      </c>
    </row>
    <row r="158" spans="2:6" x14ac:dyDescent="0.2">
      <c r="B158" s="9">
        <v>1702</v>
      </c>
      <c r="C158" s="9">
        <v>1</v>
      </c>
      <c r="D158" s="12">
        <f t="shared" si="6"/>
        <v>1.5794778841218715</v>
      </c>
      <c r="E158" s="12">
        <f t="shared" si="7"/>
        <v>0.82913056092703497</v>
      </c>
      <c r="F158" s="12">
        <f t="shared" si="8"/>
        <v>-0.18737764417620409</v>
      </c>
    </row>
    <row r="159" spans="2:6" x14ac:dyDescent="0.2">
      <c r="B159" s="9">
        <v>1956</v>
      </c>
      <c r="C159" s="9">
        <v>1</v>
      </c>
      <c r="D159" s="12">
        <f t="shared" si="6"/>
        <v>12.248740092872922</v>
      </c>
      <c r="E159" s="12">
        <f t="shared" si="7"/>
        <v>0.9999952088729599</v>
      </c>
      <c r="F159" s="12">
        <f t="shared" si="8"/>
        <v>-4.7911385175904654E-6</v>
      </c>
    </row>
    <row r="160" spans="2:6" x14ac:dyDescent="0.2">
      <c r="B160" s="9">
        <v>1933</v>
      </c>
      <c r="C160" s="9">
        <v>1</v>
      </c>
      <c r="D160" s="12">
        <f t="shared" si="6"/>
        <v>11.282625798379726</v>
      </c>
      <c r="E160" s="12">
        <f t="shared" si="7"/>
        <v>0.99998741038623218</v>
      </c>
      <c r="F160" s="12">
        <f t="shared" si="8"/>
        <v>-1.2589693017674201E-5</v>
      </c>
    </row>
    <row r="161" spans="2:6" x14ac:dyDescent="0.2">
      <c r="B161" s="9">
        <v>1832</v>
      </c>
      <c r="C161" s="9">
        <v>1</v>
      </c>
      <c r="D161" s="12">
        <f t="shared" si="6"/>
        <v>7.0401238964747819</v>
      </c>
      <c r="E161" s="12">
        <f t="shared" si="7"/>
        <v>0.99912474871590706</v>
      </c>
      <c r="F161" s="12">
        <f t="shared" si="8"/>
        <v>-8.7563454014464323E-4</v>
      </c>
    </row>
    <row r="162" spans="2:6" x14ac:dyDescent="0.2">
      <c r="B162" s="9">
        <v>1893</v>
      </c>
      <c r="C162" s="9">
        <v>1</v>
      </c>
      <c r="D162" s="12">
        <f t="shared" si="6"/>
        <v>9.6024270253480637</v>
      </c>
      <c r="E162" s="12">
        <f t="shared" si="7"/>
        <v>0.99993244000821513</v>
      </c>
      <c r="F162" s="12">
        <f t="shared" si="8"/>
        <v>-6.7562274063910659E-5</v>
      </c>
    </row>
    <row r="163" spans="2:6" x14ac:dyDescent="0.2">
      <c r="B163" s="9">
        <v>1831</v>
      </c>
      <c r="C163" s="9">
        <v>1</v>
      </c>
      <c r="D163" s="12">
        <f t="shared" si="6"/>
        <v>6.9981189271489797</v>
      </c>
      <c r="E163" s="12">
        <f t="shared" si="7"/>
        <v>0.99908723500479935</v>
      </c>
      <c r="F163" s="12">
        <f t="shared" si="8"/>
        <v>-9.1318181882953369E-4</v>
      </c>
    </row>
    <row r="164" spans="2:6" x14ac:dyDescent="0.2">
      <c r="B164" s="9">
        <v>1487</v>
      </c>
      <c r="C164" s="9">
        <v>0</v>
      </c>
      <c r="D164" s="12">
        <f t="shared" si="6"/>
        <v>-7.451590520923304</v>
      </c>
      <c r="E164" s="12">
        <f t="shared" si="7"/>
        <v>5.8018074709991331E-4</v>
      </c>
      <c r="F164" s="12">
        <f t="shared" si="8"/>
        <v>-5.8034911707601563E-4</v>
      </c>
    </row>
    <row r="165" spans="2:6" x14ac:dyDescent="0.2">
      <c r="B165" s="9">
        <v>2041</v>
      </c>
      <c r="C165" s="9">
        <v>1</v>
      </c>
      <c r="D165" s="12">
        <f t="shared" si="6"/>
        <v>15.819162485565201</v>
      </c>
      <c r="E165" s="12">
        <f t="shared" si="7"/>
        <v>0.99999986515806827</v>
      </c>
      <c r="F165" s="12">
        <f t="shared" si="8"/>
        <v>-1.3484194082269603E-7</v>
      </c>
    </row>
    <row r="166" spans="2:6" x14ac:dyDescent="0.2">
      <c r="B166" s="9">
        <v>1850</v>
      </c>
      <c r="C166" s="9">
        <v>1</v>
      </c>
      <c r="D166" s="12">
        <f t="shared" si="6"/>
        <v>7.7962133443390229</v>
      </c>
      <c r="E166" s="12">
        <f t="shared" si="7"/>
        <v>0.99958887964394849</v>
      </c>
      <c r="F166" s="12">
        <f t="shared" si="8"/>
        <v>-4.1120488919474651E-4</v>
      </c>
    </row>
    <row r="167" spans="2:6" x14ac:dyDescent="0.2">
      <c r="B167" s="9">
        <v>1555</v>
      </c>
      <c r="C167" s="9">
        <v>0</v>
      </c>
      <c r="D167" s="12">
        <f t="shared" si="6"/>
        <v>-4.5952526067694777</v>
      </c>
      <c r="E167" s="12">
        <f t="shared" si="7"/>
        <v>9.9986857948065767E-3</v>
      </c>
      <c r="F167" s="12">
        <f t="shared" si="8"/>
        <v>-1.0049008374389169E-2</v>
      </c>
    </row>
    <row r="168" spans="2:6" x14ac:dyDescent="0.2">
      <c r="B168" s="9">
        <v>2020</v>
      </c>
      <c r="C168" s="9">
        <v>1</v>
      </c>
      <c r="D168" s="12">
        <f t="shared" si="6"/>
        <v>14.937058129723582</v>
      </c>
      <c r="E168" s="12">
        <f t="shared" si="7"/>
        <v>0.99999967422486236</v>
      </c>
      <c r="F168" s="12">
        <f t="shared" si="8"/>
        <v>-3.2577519070871159E-7</v>
      </c>
    </row>
    <row r="169" spans="2:6" x14ac:dyDescent="0.2">
      <c r="B169" s="9">
        <v>1593</v>
      </c>
      <c r="C169" s="9">
        <v>0</v>
      </c>
      <c r="D169" s="12">
        <f t="shared" si="6"/>
        <v>-2.9990637723894054</v>
      </c>
      <c r="E169" s="12">
        <f t="shared" si="7"/>
        <v>4.7468186739451149E-2</v>
      </c>
      <c r="F169" s="12">
        <f t="shared" si="8"/>
        <v>-4.8631772790432536E-2</v>
      </c>
    </row>
    <row r="170" spans="2:6" x14ac:dyDescent="0.2">
      <c r="B170" s="9">
        <v>1934</v>
      </c>
      <c r="C170" s="9">
        <v>1</v>
      </c>
      <c r="D170" s="12">
        <f t="shared" si="6"/>
        <v>11.324630767705514</v>
      </c>
      <c r="E170" s="12">
        <f t="shared" si="7"/>
        <v>0.99998792825354588</v>
      </c>
      <c r="F170" s="12">
        <f t="shared" si="8"/>
        <v>-1.2071819318240748E-5</v>
      </c>
    </row>
    <row r="171" spans="2:6" x14ac:dyDescent="0.2">
      <c r="B171" s="9">
        <v>1808</v>
      </c>
      <c r="C171" s="9">
        <v>1</v>
      </c>
      <c r="D171" s="12">
        <f t="shared" si="6"/>
        <v>6.0320046326557843</v>
      </c>
      <c r="E171" s="12">
        <f t="shared" si="7"/>
        <v>0.99760507276903621</v>
      </c>
      <c r="F171" s="12">
        <f t="shared" si="8"/>
        <v>-2.3977996562674518E-3</v>
      </c>
    </row>
    <row r="172" spans="2:6" x14ac:dyDescent="0.2">
      <c r="B172" s="9">
        <v>1722</v>
      </c>
      <c r="C172" s="9">
        <v>1</v>
      </c>
      <c r="D172" s="12">
        <f t="shared" si="6"/>
        <v>2.4195772706377028</v>
      </c>
      <c r="E172" s="12">
        <f t="shared" si="7"/>
        <v>0.91830803767132385</v>
      </c>
      <c r="F172" s="12">
        <f t="shared" si="8"/>
        <v>-8.5222391628098734E-2</v>
      </c>
    </row>
    <row r="173" spans="2:6" x14ac:dyDescent="0.2">
      <c r="B173" s="9">
        <v>1750</v>
      </c>
      <c r="C173" s="9">
        <v>1</v>
      </c>
      <c r="D173" s="12">
        <f t="shared" si="6"/>
        <v>3.5957164117598666</v>
      </c>
      <c r="E173" s="12">
        <f t="shared" si="7"/>
        <v>0.97329188088733254</v>
      </c>
      <c r="F173" s="12">
        <f t="shared" si="8"/>
        <v>-2.7071261424272318E-2</v>
      </c>
    </row>
    <row r="174" spans="2:6" x14ac:dyDescent="0.2">
      <c r="B174" s="9">
        <v>1555</v>
      </c>
      <c r="C174" s="9">
        <v>0</v>
      </c>
      <c r="D174" s="12">
        <f t="shared" si="6"/>
        <v>-4.5952526067694777</v>
      </c>
      <c r="E174" s="12">
        <f t="shared" si="7"/>
        <v>9.9986857948065767E-3</v>
      </c>
      <c r="F174" s="12">
        <f t="shared" si="8"/>
        <v>-1.0049008374389169E-2</v>
      </c>
    </row>
    <row r="175" spans="2:6" x14ac:dyDescent="0.2">
      <c r="B175" s="9">
        <v>1524</v>
      </c>
      <c r="C175" s="9">
        <v>0</v>
      </c>
      <c r="D175" s="12">
        <f t="shared" si="6"/>
        <v>-5.8974066558690197</v>
      </c>
      <c r="E175" s="12">
        <f t="shared" si="7"/>
        <v>2.7390354411627234E-3</v>
      </c>
      <c r="F175" s="12">
        <f t="shared" si="8"/>
        <v>-2.7427934625411381E-3</v>
      </c>
    </row>
    <row r="176" spans="2:6" x14ac:dyDescent="0.2">
      <c r="B176" s="9">
        <v>1461</v>
      </c>
      <c r="C176" s="9">
        <v>0</v>
      </c>
      <c r="D176" s="12">
        <f t="shared" si="6"/>
        <v>-8.5437197233938846</v>
      </c>
      <c r="E176" s="12">
        <f t="shared" si="7"/>
        <v>1.9472651541179036E-4</v>
      </c>
      <c r="F176" s="12">
        <f t="shared" si="8"/>
        <v>-1.9474547708124928E-4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2015-06-05T18:17:20Z</dcterms:created>
  <dcterms:modified xsi:type="dcterms:W3CDTF">2022-01-26T16:44:38Z</dcterms:modified>
</cp:coreProperties>
</file>