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Supporting Files/Cluster Analysis/Screen Recording/"/>
    </mc:Choice>
  </mc:AlternateContent>
  <xr:revisionPtr revIDLastSave="2" documentId="8_{C1BE61CC-A0DC-4894-8DBC-37187B02F073}" xr6:coauthVersionLast="47" xr6:coauthVersionMax="47" xr10:uidLastSave="{F8D6C828-87A8-4E92-8C42-2C73D898B773}"/>
  <bookViews>
    <workbookView xWindow="-28920" yWindow="-3765" windowWidth="29040" windowHeight="15720" xr2:uid="{00000000-000D-0000-FFFF-FFFF00000000}"/>
  </bookViews>
  <sheets>
    <sheet name="K-Means Clustering (Results)" sheetId="5" r:id="rId1"/>
    <sheet name="5.01 City Clusters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5" l="1"/>
  <c r="L4" i="5" s="1"/>
  <c r="G4" i="5"/>
  <c r="H4" i="5" s="1"/>
  <c r="C5" i="5" a="1"/>
  <c r="C5" i="5" l="1"/>
  <c r="C6" i="5"/>
  <c r="C7" i="5"/>
  <c r="C8" i="5"/>
  <c r="C9" i="5"/>
  <c r="C10" i="5"/>
  <c r="F17" i="5"/>
  <c r="F7" i="5" l="1"/>
  <c r="G5" i="5"/>
  <c r="H5" i="5"/>
  <c r="G6" i="5"/>
  <c r="H6" i="5"/>
  <c r="G7" i="5"/>
  <c r="H7" i="5"/>
  <c r="F5" i="5"/>
  <c r="F6" i="5"/>
  <c r="J5" i="5" l="1" a="1"/>
  <c r="J5" i="5" s="1"/>
  <c r="J6" i="5" a="1"/>
  <c r="J6" i="5" s="1"/>
  <c r="J10" i="5" a="1"/>
  <c r="J10" i="5" s="1"/>
  <c r="J9" i="5" a="1"/>
  <c r="J9" i="5" s="1"/>
  <c r="J8" i="5" a="1"/>
  <c r="J8" i="5" s="1"/>
  <c r="J7" i="5" a="1"/>
  <c r="J7" i="5" s="1"/>
  <c r="L5" i="5" a="1"/>
  <c r="L5" i="5" s="1"/>
  <c r="L8" i="5" a="1"/>
  <c r="L8" i="5" s="1"/>
  <c r="L7" i="5" a="1"/>
  <c r="L7" i="5" s="1"/>
  <c r="L9" i="5" a="1"/>
  <c r="L9" i="5" s="1"/>
  <c r="L6" i="5" a="1"/>
  <c r="L6" i="5" s="1"/>
  <c r="L10" i="5" a="1"/>
  <c r="L10" i="5" s="1"/>
  <c r="K5" i="5" a="1"/>
  <c r="K5" i="5" s="1"/>
  <c r="K7" i="5" a="1"/>
  <c r="K7" i="5" s="1"/>
  <c r="K6" i="5" a="1"/>
  <c r="K6" i="5" s="1"/>
  <c r="K10" i="5" a="1"/>
  <c r="K10" i="5" s="1"/>
  <c r="K9" i="5" a="1"/>
  <c r="K9" i="5" s="1"/>
  <c r="K8" i="5" a="1"/>
  <c r="K8" i="5" s="1"/>
  <c r="M7" i="5" l="1"/>
  <c r="M8" i="5"/>
  <c r="M9" i="5"/>
  <c r="M10" i="5"/>
  <c r="M6" i="5"/>
  <c r="M5" i="5"/>
  <c r="F19" i="5" l="1"/>
</calcChain>
</file>

<file path=xl/sharedStrings.xml><?xml version="1.0" encoding="utf-8"?>
<sst xmlns="http://schemas.openxmlformats.org/spreadsheetml/2006/main" count="30" uniqueCount="22">
  <si>
    <t>City</t>
  </si>
  <si>
    <t>Latitude</t>
  </si>
  <si>
    <t>Longitude</t>
  </si>
  <si>
    <t>Primary Language</t>
  </si>
  <si>
    <t>New York</t>
  </si>
  <si>
    <t>Toronto</t>
  </si>
  <si>
    <t>Paris</t>
  </si>
  <si>
    <t>London</t>
  </si>
  <si>
    <t>Frankfurt</t>
  </si>
  <si>
    <t>Sydney</t>
  </si>
  <si>
    <t>K-Means Clustering (Categorical Data)</t>
  </si>
  <si>
    <t>Cluster</t>
  </si>
  <si>
    <t>Centroid</t>
  </si>
  <si>
    <t># of clusters</t>
  </si>
  <si>
    <t>Minkowski p</t>
  </si>
  <si>
    <t># of runs</t>
  </si>
  <si>
    <t>Dist^p</t>
  </si>
  <si>
    <t># of iter</t>
  </si>
  <si>
    <t>Converge</t>
  </si>
  <si>
    <t>Error</t>
  </si>
  <si>
    <t>Syndey</t>
  </si>
  <si>
    <t>K-Means Clustering Categorical Data (Results)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</si>
</sst>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left" vertical="top"/>
    </xf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right"/>
    </xf>
    <xf numFmtId="0" fontId="18" fillId="33" borderId="12" xfId="0" applyFont="1" applyFill="1" applyBorder="1"/>
    <xf numFmtId="0" fontId="18" fillId="33" borderId="13" xfId="0" applyFont="1" applyFill="1" applyBorder="1"/>
    <xf numFmtId="0" fontId="18" fillId="33" borderId="18" xfId="0" applyFont="1" applyFill="1" applyBorder="1"/>
    <xf numFmtId="0" fontId="18" fillId="33" borderId="19" xfId="0" applyFont="1" applyFill="1" applyBorder="1"/>
    <xf numFmtId="0" fontId="18" fillId="33" borderId="20" xfId="0" applyFont="1" applyFill="1" applyBorder="1"/>
    <xf numFmtId="0" fontId="18" fillId="33" borderId="11" xfId="0" applyFont="1" applyFill="1" applyBorder="1"/>
    <xf numFmtId="0" fontId="18" fillId="33" borderId="14" xfId="0" applyFont="1" applyFill="1" applyBorder="1"/>
    <xf numFmtId="0" fontId="18" fillId="33" borderId="23" xfId="0" applyFont="1" applyFill="1" applyBorder="1"/>
    <xf numFmtId="2" fontId="18" fillId="33" borderId="21" xfId="0" applyNumberFormat="1" applyFont="1" applyFill="1" applyBorder="1"/>
    <xf numFmtId="2" fontId="18" fillId="33" borderId="0" xfId="0" applyNumberFormat="1" applyFont="1" applyFill="1" applyBorder="1"/>
    <xf numFmtId="2" fontId="18" fillId="33" borderId="22" xfId="0" applyNumberFormat="1" applyFont="1" applyFill="1" applyBorder="1"/>
    <xf numFmtId="2" fontId="18" fillId="33" borderId="15" xfId="0" applyNumberFormat="1" applyFont="1" applyFill="1" applyBorder="1"/>
    <xf numFmtId="2" fontId="18" fillId="33" borderId="16" xfId="0" applyNumberFormat="1" applyFont="1" applyFill="1" applyBorder="1"/>
    <xf numFmtId="2" fontId="18" fillId="33" borderId="17" xfId="0" applyNumberFormat="1" applyFont="1" applyFill="1" applyBorder="1"/>
    <xf numFmtId="2" fontId="18" fillId="33" borderId="18" xfId="0" applyNumberFormat="1" applyFont="1" applyFill="1" applyBorder="1"/>
    <xf numFmtId="2" fontId="18" fillId="33" borderId="19" xfId="0" applyNumberFormat="1" applyFont="1" applyFill="1" applyBorder="1"/>
    <xf numFmtId="2" fontId="18" fillId="33" borderId="20" xfId="0" applyNumberFormat="1" applyFont="1" applyFill="1" applyBorder="1"/>
    <xf numFmtId="2" fontId="18" fillId="33" borderId="12" xfId="0" applyNumberFormat="1" applyFont="1" applyFill="1" applyBorder="1"/>
    <xf numFmtId="2" fontId="18" fillId="33" borderId="13" xfId="0" applyNumberFormat="1" applyFont="1" applyFill="1" applyBorder="1"/>
    <xf numFmtId="2" fontId="18" fillId="33" borderId="14" xfId="0" applyNumberFormat="1" applyFont="1" applyFill="1" applyBorder="1"/>
    <xf numFmtId="2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CLUST_Converge"/>
      <definedName name="ClustAna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396F-DB35-40AB-A8C5-D40049AB8C0B}">
  <dimension ref="B1:M19"/>
  <sheetViews>
    <sheetView tabSelected="1" zoomScale="140" zoomScaleNormal="140" workbookViewId="0">
      <selection activeCell="B18" sqref="B18"/>
    </sheetView>
  </sheetViews>
  <sheetFormatPr defaultRowHeight="11.4" x14ac:dyDescent="0.2"/>
  <cols>
    <col min="1" max="1" width="2" style="1" customWidth="1"/>
    <col min="2" max="2" width="16.77734375" style="1" customWidth="1"/>
    <col min="3" max="4" width="8.88671875" style="1"/>
    <col min="5" max="5" width="15.5546875" style="1" customWidth="1"/>
    <col min="6" max="16384" width="8.88671875" style="1"/>
  </cols>
  <sheetData>
    <row r="1" spans="2:13" ht="15.6" x14ac:dyDescent="0.3">
      <c r="B1" s="4" t="s">
        <v>21</v>
      </c>
    </row>
    <row r="4" spans="2:13" x14ac:dyDescent="0.2">
      <c r="C4" s="6" t="s">
        <v>11</v>
      </c>
      <c r="E4" s="15" t="s">
        <v>12</v>
      </c>
      <c r="F4" s="15">
        <v>1</v>
      </c>
      <c r="G4" s="15">
        <f>F4+1</f>
        <v>2</v>
      </c>
      <c r="H4" s="15">
        <f>G4+1</f>
        <v>3</v>
      </c>
      <c r="J4" s="1">
        <v>1</v>
      </c>
      <c r="K4" s="1">
        <f>J4+1</f>
        <v>2</v>
      </c>
      <c r="L4" s="1">
        <f>K4+1</f>
        <v>3</v>
      </c>
      <c r="M4" s="7" t="s">
        <v>16</v>
      </c>
    </row>
    <row r="5" spans="2:13" x14ac:dyDescent="0.2">
      <c r="B5" s="6" t="s">
        <v>4</v>
      </c>
      <c r="C5" s="8">
        <f t="array" aca="1" ref="C5:C10" ca="1">[1]!ClustAnal('5.01 City Clusters'!C5:E10,F9,F13,F11,,F15)</f>
        <v>3</v>
      </c>
      <c r="E5" s="1" t="s">
        <v>1</v>
      </c>
      <c r="F5" s="16">
        <f ca="1">AVERAGEIF($C$5:$C$10,F$4,'5.01 City Clusters'!$C$5:$C$10)</f>
        <v>-33.872799999999998</v>
      </c>
      <c r="G5" s="17">
        <f ca="1">AVERAGEIF($C$5:$C$10,G$4,'5.01 City Clusters'!$C$5:$C$10)</f>
        <v>50.086966666666662</v>
      </c>
      <c r="H5" s="18">
        <f ca="1">AVERAGEIF($C$5:$C$10,H$4,'5.01 City Clusters'!$C$5:$C$10)</f>
        <v>42.234999999999999</v>
      </c>
      <c r="J5" s="19">
        <f t="array" aca="1" ref="J5" ca="1">SUM(ABS(TRANSPOSE('5.01 City Clusters'!$C5:$E5)-F$5:F$7)^$F$11)</f>
        <v>56243.968217929993</v>
      </c>
      <c r="K5" s="20">
        <f t="array" aca="1" ref="K5" ca="1">SUM(ABS(TRANSPOSE('5.01 City Clusters'!$C5:$E5)-G$5:G$7)^$F$11)</f>
        <v>6104.9277081177761</v>
      </c>
      <c r="L5" s="21">
        <f t="array" aca="1" ref="L5" ca="1">SUM(ABS(TRANSPOSE('5.01 City Clusters'!$C5:$E5)-H$5:H$7)^$F$11)</f>
        <v>9.7426250000000429</v>
      </c>
      <c r="M5" s="25">
        <f ca="1">MIN(J5:L5)</f>
        <v>9.7426250000000429</v>
      </c>
    </row>
    <row r="6" spans="2:13" x14ac:dyDescent="0.2">
      <c r="B6" s="6" t="s">
        <v>5</v>
      </c>
      <c r="C6" s="9">
        <f ca="1"/>
        <v>3</v>
      </c>
      <c r="E6" s="1" t="s">
        <v>2</v>
      </c>
      <c r="F6" s="16">
        <f ca="1">AVERAGEIF($C$5:$C$10,F$4,'5.01 City Clusters'!$D$5:$D$10)</f>
        <v>151.20529999999999</v>
      </c>
      <c r="G6" s="17">
        <f ca="1">AVERAGEIF($C$5:$C$10,G$4,'5.01 City Clusters'!$D$5:$D$10)</f>
        <v>3.6564999999999999</v>
      </c>
      <c r="H6" s="18">
        <f ca="1">AVERAGEIF($C$5:$C$10,H$4,'5.01 City Clusters'!$D$5:$D$10)</f>
        <v>-76.650000000000006</v>
      </c>
      <c r="J6" s="16">
        <f t="array" aca="1" ref="J6" ca="1">SUM(ABS(TRANSPOSE('5.01 City Clusters'!$C6:$E6)-F$5:F$7)^$F$11)</f>
        <v>59196.386949930005</v>
      </c>
      <c r="K6" s="17">
        <f t="array" aca="1" ref="K6" ca="1">SUM(ABS(TRANSPOSE('5.01 City Clusters'!$C6:$E6)-G$5:G$7)^$F$11)</f>
        <v>6938.1321874511104</v>
      </c>
      <c r="L6" s="18">
        <f t="array" aca="1" ref="L6" ca="1">SUM(ABS(TRANSPOSE('5.01 City Clusters'!$C6:$E6)-H$5:H$7)^$F$11)</f>
        <v>9.7426249999999648</v>
      </c>
      <c r="M6" s="26">
        <f t="shared" ref="M6:M10" ca="1" si="0">MIN(J6:L6)</f>
        <v>9.7426249999999648</v>
      </c>
    </row>
    <row r="7" spans="2:13" x14ac:dyDescent="0.2">
      <c r="B7" s="6" t="s">
        <v>6</v>
      </c>
      <c r="C7" s="9">
        <f ca="1"/>
        <v>2</v>
      </c>
      <c r="E7" s="1" t="s">
        <v>3</v>
      </c>
      <c r="F7" s="10">
        <f ca="1">AVERAGEIF($C$5:$C$10,F$4,'5.01 City Clusters'!$E$5:$E$10)</f>
        <v>0</v>
      </c>
      <c r="G7" s="11">
        <f ca="1">AVERAGEIF($C$5:$C$10,G$4,'5.01 City Clusters'!$E$5:$E$10)</f>
        <v>1</v>
      </c>
      <c r="H7" s="12">
        <f ca="1">AVERAGEIF($C$5:$C$10,H$4,'5.01 City Clusters'!$E$5:$E$10)</f>
        <v>0</v>
      </c>
      <c r="J7" s="16">
        <f t="array" aca="1" ref="J7" ca="1">SUM(ABS(TRANSPOSE('5.01 City Clusters'!$C7:$E7)-F$5:F$7)^$F$11)</f>
        <v>29001.961977930001</v>
      </c>
      <c r="K7" s="17">
        <f t="array" aca="1" ref="K7" ca="1">SUM(ABS(TRANSPOSE('5.01 City Clusters'!$C7:$E7)-G$5:G$7)^$F$11)</f>
        <v>3.2370287844444281</v>
      </c>
      <c r="L7" s="18">
        <f t="array" aca="1" ref="L7" ca="1">SUM(ABS(TRANSPOSE('5.01 City Clusters'!$C7:$E7)-H$5:H$7)^$F$11)</f>
        <v>6285.7582249999996</v>
      </c>
      <c r="M7" s="26">
        <f t="shared" ca="1" si="0"/>
        <v>3.2370287844444281</v>
      </c>
    </row>
    <row r="8" spans="2:13" x14ac:dyDescent="0.2">
      <c r="B8" s="6" t="s">
        <v>7</v>
      </c>
      <c r="C8" s="9">
        <f ca="1"/>
        <v>2</v>
      </c>
      <c r="J8" s="16">
        <f t="array" aca="1" ref="J8" ca="1">SUM(ABS(TRANSPOSE('5.01 City Clusters'!$C8:$E8)-F$5:F$7)^$F$11)</f>
        <v>30135.596843929998</v>
      </c>
      <c r="K8" s="17">
        <f t="array" aca="1" ref="K8" ca="1">SUM(ABS(TRANSPOSE('5.01 City Clusters'!$C8:$E8)-G$5:G$7)^$F$11)</f>
        <v>16.283822117777781</v>
      </c>
      <c r="L8" s="18">
        <f t="array" aca="1" ref="L8" ca="1">SUM(ABS(TRANSPOSE('5.01 City Clusters'!$C8:$E8)-H$5:H$7)^$F$11)</f>
        <v>5948.2023250000002</v>
      </c>
      <c r="M8" s="26">
        <f t="shared" ca="1" si="0"/>
        <v>16.283822117777781</v>
      </c>
    </row>
    <row r="9" spans="2:13" x14ac:dyDescent="0.2">
      <c r="B9" s="6" t="s">
        <v>8</v>
      </c>
      <c r="C9" s="9">
        <f ca="1"/>
        <v>2</v>
      </c>
      <c r="E9" s="1" t="s">
        <v>13</v>
      </c>
      <c r="F9" s="13">
        <v>3</v>
      </c>
      <c r="J9" s="16">
        <f t="array" aca="1" ref="J9" ca="1">SUM(ABS(TRANSPOSE('5.01 City Clusters'!$C9:$E9)-F$5:F$7)^$F$11)</f>
        <v>27370.865531330004</v>
      </c>
      <c r="K9" s="17">
        <f t="array" aca="1" ref="K9" ca="1">SUM(ABS(TRANSPOSE('5.01 City Clusters'!$C9:$E9)-G$5:G$7)^$F$11)</f>
        <v>26.23110180444446</v>
      </c>
      <c r="L9" s="18">
        <f t="array" aca="1" ref="L9" ca="1">SUM(ABS(TRANSPOSE('5.01 City Clusters'!$C9:$E9)-H$5:H$7)^$F$11)</f>
        <v>7347.1533710600015</v>
      </c>
      <c r="M9" s="26">
        <f t="shared" ca="1" si="0"/>
        <v>26.23110180444446</v>
      </c>
    </row>
    <row r="10" spans="2:13" x14ac:dyDescent="0.2">
      <c r="B10" s="6" t="s">
        <v>20</v>
      </c>
      <c r="C10" s="14">
        <f ca="1"/>
        <v>1</v>
      </c>
      <c r="J10" s="22">
        <f t="array" aca="1" ref="J10" ca="1">SUM(ABS(TRANSPOSE('5.01 City Clusters'!$C10:$E10)-F$5:F$7)^$F$11)</f>
        <v>0</v>
      </c>
      <c r="K10" s="23">
        <f t="array" aca="1" ref="K10" ca="1">SUM(ABS(TRANSPOSE('5.01 City Clusters'!$C10:$E10)-G$5:G$7)^$F$11)</f>
        <v>28820.890800161113</v>
      </c>
      <c r="L10" s="24">
        <f t="array" aca="1" ref="L10" ca="1">SUM(ABS(TRANSPOSE('5.01 City Clusters'!$C10:$E10)-H$5:H$7)^$F$11)</f>
        <v>57710.434958930004</v>
      </c>
      <c r="M10" s="27">
        <f t="shared" ca="1" si="0"/>
        <v>0</v>
      </c>
    </row>
    <row r="11" spans="2:13" x14ac:dyDescent="0.2">
      <c r="E11" s="1" t="s">
        <v>14</v>
      </c>
      <c r="F11" s="13">
        <v>2</v>
      </c>
    </row>
    <row r="13" spans="2:13" x14ac:dyDescent="0.2">
      <c r="E13" s="1" t="s">
        <v>15</v>
      </c>
      <c r="F13" s="13">
        <v>40</v>
      </c>
    </row>
    <row r="15" spans="2:13" x14ac:dyDescent="0.2">
      <c r="E15" s="1" t="s">
        <v>17</v>
      </c>
      <c r="F15" s="13">
        <v>200</v>
      </c>
    </row>
    <row r="17" spans="5:6" x14ac:dyDescent="0.2">
      <c r="E17" s="1" t="s">
        <v>18</v>
      </c>
      <c r="F17" s="13" t="b">
        <f ca="1">[1]!CLUST_Converge('5.01 City Clusters'!C5:E10,C5:C10)</f>
        <v>1</v>
      </c>
    </row>
    <row r="19" spans="5:6" x14ac:dyDescent="0.2">
      <c r="E19" s="1" t="s">
        <v>19</v>
      </c>
      <c r="F19" s="28">
        <f ca="1">SUM(M5:M10)</f>
        <v>65.237202706666679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3"/>
  <sheetViews>
    <sheetView zoomScale="140" zoomScaleNormal="140" workbookViewId="0">
      <selection activeCell="I6" sqref="I6"/>
    </sheetView>
  </sheetViews>
  <sheetFormatPr defaultRowHeight="11.4" x14ac:dyDescent="0.2"/>
  <cols>
    <col min="1" max="1" width="2" style="1" customWidth="1"/>
    <col min="2" max="2" width="8.88671875" style="1"/>
    <col min="3" max="3" width="10.44140625" style="1" customWidth="1"/>
    <col min="4" max="4" width="11.21875" style="1" customWidth="1"/>
    <col min="5" max="5" width="16.5546875" style="1" customWidth="1"/>
    <col min="6" max="16384" width="8.88671875" style="1"/>
  </cols>
  <sheetData>
    <row r="1" spans="2:5" ht="15.6" x14ac:dyDescent="0.3">
      <c r="B1" s="4" t="s">
        <v>10</v>
      </c>
    </row>
    <row r="2" spans="2:5" s="2" customFormat="1" x14ac:dyDescent="0.3"/>
    <row r="3" spans="2:5" s="2" customFormat="1" x14ac:dyDescent="0.3"/>
    <row r="4" spans="2:5" s="2" customFormat="1" x14ac:dyDescent="0.3">
      <c r="B4" s="5" t="s">
        <v>0</v>
      </c>
      <c r="C4" s="5" t="s">
        <v>1</v>
      </c>
      <c r="D4" s="5" t="s">
        <v>2</v>
      </c>
      <c r="E4" s="5" t="s">
        <v>3</v>
      </c>
    </row>
    <row r="5" spans="2:5" s="2" customFormat="1" x14ac:dyDescent="0.3">
      <c r="B5" s="3" t="s">
        <v>4</v>
      </c>
      <c r="C5" s="2">
        <v>40.74</v>
      </c>
      <c r="D5" s="2">
        <v>-73.91</v>
      </c>
      <c r="E5" s="2">
        <v>0</v>
      </c>
    </row>
    <row r="6" spans="2:5" s="2" customFormat="1" x14ac:dyDescent="0.3">
      <c r="B6" s="3" t="s">
        <v>5</v>
      </c>
      <c r="C6" s="2">
        <v>43.73</v>
      </c>
      <c r="D6" s="2">
        <v>-79.39</v>
      </c>
      <c r="E6" s="2">
        <v>0</v>
      </c>
    </row>
    <row r="7" spans="2:5" s="2" customFormat="1" x14ac:dyDescent="0.3">
      <c r="B7" s="3" t="s">
        <v>6</v>
      </c>
      <c r="C7" s="2">
        <v>48.85</v>
      </c>
      <c r="D7" s="2">
        <v>2.35</v>
      </c>
      <c r="E7" s="2">
        <v>1</v>
      </c>
    </row>
    <row r="8" spans="2:5" s="2" customFormat="1" x14ac:dyDescent="0.3">
      <c r="B8" s="3" t="s">
        <v>7</v>
      </c>
      <c r="C8" s="2">
        <v>51.3</v>
      </c>
      <c r="D8" s="2">
        <v>-0.06</v>
      </c>
      <c r="E8" s="2">
        <v>0</v>
      </c>
    </row>
    <row r="9" spans="2:5" s="2" customFormat="1" x14ac:dyDescent="0.3">
      <c r="B9" s="3" t="s">
        <v>8</v>
      </c>
      <c r="C9" s="2">
        <v>50.110900000000001</v>
      </c>
      <c r="D9" s="2">
        <v>8.6795000000000009</v>
      </c>
      <c r="E9" s="2">
        <v>2</v>
      </c>
    </row>
    <row r="10" spans="2:5" s="2" customFormat="1" x14ac:dyDescent="0.3">
      <c r="B10" s="3" t="s">
        <v>9</v>
      </c>
      <c r="C10" s="2">
        <v>-33.872799999999998</v>
      </c>
      <c r="D10" s="2">
        <v>151.20529999999999</v>
      </c>
      <c r="E10" s="2">
        <v>0</v>
      </c>
    </row>
    <row r="11" spans="2:5" s="2" customFormat="1" x14ac:dyDescent="0.3">
      <c r="B11" s="3"/>
    </row>
    <row r="12" spans="2:5" s="2" customFormat="1" x14ac:dyDescent="0.3">
      <c r="B12" s="3"/>
    </row>
    <row r="13" spans="2:5" s="2" customFormat="1" x14ac:dyDescent="0.3"/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K-Means Clustering (Results)</vt:lpstr>
      <vt:lpstr>5.01 City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2021-04-19T07:10:42Z</dcterms:created>
  <dcterms:modified xsi:type="dcterms:W3CDTF">2022-01-27T16:17:55Z</dcterms:modified>
</cp:coreProperties>
</file>